
<file path=[Content_Types].xml><?xml version="1.0" encoding="utf-8"?>
<Types xmlns="http://schemas.openxmlformats.org/package/2006/content-types">
  <Default Extension="png" ContentType="image/png"/>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ivotTables/pivotTable1.xml" ContentType="application/vnd.openxmlformats-officedocument.spreadsheetml.pivotTable+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5" rupBuild="17571"/>
  <workbookPr autoCompressPictures="0"/>
  <mc:AlternateContent xmlns:mc="http://schemas.openxmlformats.org/markup-compatibility/2006">
    <mc:Choice Requires="x15">
      <x15ac:absPath xmlns:x15ac="http://schemas.microsoft.com/office/spreadsheetml/2010/11/ac" url="C:\Users\admin\Downloads\"/>
    </mc:Choice>
  </mc:AlternateContent>
  <bookViews>
    <workbookView xWindow="0" yWindow="0" windowWidth="15330" windowHeight="3870" tabRatio="893"/>
  </bookViews>
  <sheets>
    <sheet name="Introduction" sheetId="14" r:id="rId1"/>
    <sheet name="Sectoral Emission Estimates" sheetId="21" r:id="rId2"/>
    <sheet name="GHG Estimation" sheetId="1" r:id="rId3"/>
    <sheet name="Description of Levels" sheetId="6" r:id="rId4"/>
  </sheets>
  <definedNames>
    <definedName name="_xlnm._FilterDatabase" localSheetId="2" hidden="1">'GHG Estimation'!$A$1:$AH$3585</definedName>
  </definedNames>
  <calcPr calcId="171027"/>
  <pivotCaches>
    <pivotCache cacheId="0" r:id="rId5"/>
  </pivotCaches>
  <extLst>
    <ext xmlns:x15="http://schemas.microsoft.com/office/spreadsheetml/2010/11/main" uri="{140A7094-0E35-4892-8432-C4D2E57EDEB5}">
      <x15:workbookPr chartTrackingRefBase="1"/>
    </ext>
    <ext xmlns:mx="http://schemas.microsoft.com/office/mac/excel/2008/main" uri="{7523E5D3-25F3-A5E0-1632-64F254C22452}">
      <mx:ArchID Flags="2"/>
    </ext>
  </extLst>
</workbook>
</file>

<file path=xl/calcChain.xml><?xml version="1.0" encoding="utf-8"?>
<calcChain xmlns="http://schemas.openxmlformats.org/spreadsheetml/2006/main">
  <c r="Q123" i="1" l="1"/>
  <c r="Q3586" i="1" s="1"/>
  <c r="P123" i="1"/>
  <c r="P3586" i="1" s="1"/>
  <c r="O123" i="1"/>
  <c r="O3586" i="1" s="1"/>
  <c r="N123" i="1"/>
  <c r="N3586" i="1" s="1"/>
  <c r="M123" i="1"/>
  <c r="M3586" i="1" s="1"/>
  <c r="L123" i="1"/>
  <c r="L3586" i="1" s="1"/>
  <c r="P5" i="21"/>
  <c r="T7" i="21"/>
  <c r="R10" i="21"/>
  <c r="P13" i="21"/>
  <c r="P37" i="21"/>
  <c r="R60" i="21"/>
  <c r="P19" i="21"/>
  <c r="T29" i="21"/>
  <c r="R14" i="21"/>
  <c r="P25" i="21"/>
  <c r="T35" i="21"/>
  <c r="P15" i="21"/>
  <c r="T25" i="21"/>
  <c r="R36" i="21"/>
  <c r="T49" i="21"/>
  <c r="R26" i="21"/>
  <c r="R42" i="21"/>
  <c r="R40" i="21"/>
  <c r="U5" i="21"/>
  <c r="S8" i="21"/>
  <c r="Q11" i="21"/>
  <c r="U29" i="21"/>
  <c r="U35" i="21"/>
  <c r="Q33" i="21"/>
  <c r="U19" i="21"/>
  <c r="Q15" i="21"/>
  <c r="U25" i="21"/>
  <c r="S36" i="21"/>
  <c r="Q47" i="21"/>
  <c r="U15" i="21"/>
  <c r="S26" i="21"/>
  <c r="U39" i="21"/>
  <c r="S50" i="21"/>
  <c r="U21" i="21"/>
  <c r="Q35" i="21"/>
  <c r="U53" i="21"/>
  <c r="Q49" i="21"/>
  <c r="R7" i="21"/>
  <c r="P10" i="21"/>
  <c r="T12" i="21"/>
  <c r="R51" i="21"/>
  <c r="P22" i="21"/>
  <c r="T14" i="21"/>
  <c r="R15" i="21"/>
  <c r="P26" i="21"/>
  <c r="T36" i="21"/>
  <c r="R47" i="21"/>
  <c r="P16" i="21"/>
  <c r="T26" i="21"/>
  <c r="P40" i="21"/>
  <c r="T50" i="21"/>
  <c r="R19" i="21"/>
  <c r="T32" i="21"/>
  <c r="T48" i="21"/>
  <c r="T38" i="21"/>
  <c r="U6" i="21"/>
  <c r="S9" i="21"/>
  <c r="Q12" i="21"/>
  <c r="U18" i="21"/>
  <c r="S29" i="21"/>
  <c r="Q40" i="21"/>
  <c r="U50" i="21"/>
  <c r="Q64" i="21"/>
  <c r="R58" i="21"/>
  <c r="T69" i="21"/>
  <c r="R67" i="21"/>
  <c r="R65" i="21"/>
  <c r="R55" i="21"/>
  <c r="U16" i="21"/>
  <c r="S27" i="21"/>
  <c r="Q38" i="21"/>
  <c r="U48" i="21"/>
  <c r="S59" i="21"/>
  <c r="Q70" i="21"/>
  <c r="P47" i="21"/>
  <c r="Q69" i="21"/>
  <c r="Q61" i="21"/>
  <c r="S56" i="21"/>
  <c r="P73" i="21"/>
  <c r="Q20" i="21"/>
  <c r="U30" i="21"/>
  <c r="S41" i="21"/>
  <c r="Q52" i="21"/>
  <c r="U62" i="21"/>
  <c r="S73" i="21"/>
  <c r="T51" i="21"/>
  <c r="S68" i="21"/>
  <c r="T75" i="21"/>
  <c r="U67" i="21"/>
  <c r="R66" i="21"/>
  <c r="T65" i="21"/>
  <c r="U20" i="21"/>
  <c r="S31" i="21"/>
  <c r="Q42" i="21"/>
  <c r="U52" i="21"/>
  <c r="S63" i="21"/>
  <c r="Q74" i="21"/>
  <c r="P53" i="21"/>
  <c r="Q71" i="21"/>
  <c r="Q79" i="21"/>
  <c r="T68" i="21"/>
  <c r="Q67" i="21"/>
  <c r="T56" i="21"/>
  <c r="R75" i="21"/>
  <c r="T76" i="21"/>
  <c r="S77" i="21"/>
  <c r="R62" i="21"/>
  <c r="R57" i="21"/>
  <c r="P68" i="21"/>
  <c r="U71" i="21"/>
  <c r="R72" i="21"/>
  <c r="T64" i="21"/>
  <c r="P79" i="21"/>
  <c r="S4" i="21"/>
  <c r="T5" i="21"/>
  <c r="R8" i="21"/>
  <c r="P11" i="21"/>
  <c r="R18" i="21"/>
  <c r="T45" i="21"/>
  <c r="R56" i="21"/>
  <c r="T21" i="21"/>
  <c r="P35" i="21"/>
  <c r="P17" i="21"/>
  <c r="T27" i="21"/>
  <c r="R38" i="21"/>
  <c r="T17" i="21"/>
  <c r="R28" i="21"/>
  <c r="R6" i="21"/>
  <c r="T11" i="21"/>
  <c r="T37" i="21"/>
  <c r="R24" i="21"/>
  <c r="T19" i="21"/>
  <c r="P41" i="21"/>
  <c r="P31" i="21"/>
  <c r="P45" i="21"/>
  <c r="P29" i="21"/>
  <c r="P59" i="21"/>
  <c r="Q5" i="21"/>
  <c r="Q9" i="21"/>
  <c r="S12" i="21"/>
  <c r="Q25" i="21"/>
  <c r="S46" i="21"/>
  <c r="S38" i="21"/>
  <c r="Q23" i="21"/>
  <c r="Q39" i="21"/>
  <c r="S52" i="21"/>
  <c r="U23" i="21"/>
  <c r="S42" i="21"/>
  <c r="U13" i="21"/>
  <c r="S32" i="21"/>
  <c r="S22" i="21"/>
  <c r="P6" i="21"/>
  <c r="R9" i="21"/>
  <c r="R37" i="21"/>
  <c r="P36" i="21"/>
  <c r="P52" i="21"/>
  <c r="P18" i="21"/>
  <c r="R31" i="21"/>
  <c r="T44" i="21"/>
  <c r="T18" i="21"/>
  <c r="P32" i="21"/>
  <c r="P48" i="21"/>
  <c r="T24" i="21"/>
  <c r="T40" i="21"/>
  <c r="R33" i="21"/>
  <c r="S7" i="21"/>
  <c r="U10" i="21"/>
  <c r="Q16" i="21"/>
  <c r="Q32" i="21"/>
  <c r="S45" i="21"/>
  <c r="S61" i="21"/>
  <c r="U73" i="21"/>
  <c r="T71" i="21"/>
  <c r="T58" i="21"/>
  <c r="S74" i="21"/>
  <c r="Q22" i="21"/>
  <c r="S35" i="21"/>
  <c r="S51" i="21"/>
  <c r="U64" i="21"/>
  <c r="Q78" i="21"/>
  <c r="P65" i="21"/>
  <c r="R63" i="21"/>
  <c r="T73" i="21"/>
  <c r="U22" i="21"/>
  <c r="Q36" i="21"/>
  <c r="S49" i="21"/>
  <c r="S65" i="21"/>
  <c r="U78" i="21"/>
  <c r="T72" i="21"/>
  <c r="T54" i="21"/>
  <c r="U57" i="21"/>
  <c r="P77" i="21"/>
  <c r="S23" i="21"/>
  <c r="U36" i="21"/>
  <c r="Q50" i="21"/>
  <c r="Q66" i="21"/>
  <c r="S79" i="21"/>
  <c r="R76" i="21"/>
  <c r="P56" i="21"/>
  <c r="Q59" i="21"/>
  <c r="U77" i="21"/>
  <c r="U79" i="21"/>
  <c r="S69" i="21"/>
  <c r="P63" i="21"/>
  <c r="P66" i="21"/>
  <c r="T78" i="21"/>
  <c r="P72" i="21"/>
  <c r="P78" i="21"/>
  <c r="U4" i="21"/>
  <c r="P4" i="21"/>
  <c r="P51" i="21"/>
  <c r="T47" i="21"/>
  <c r="P60" i="21"/>
  <c r="Q26" i="21"/>
  <c r="S39" i="21"/>
  <c r="U68" i="21"/>
  <c r="P49" i="21"/>
  <c r="R61" i="21"/>
  <c r="P62" i="21"/>
  <c r="Q72" i="21"/>
  <c r="Q55" i="21"/>
  <c r="U61" i="21"/>
  <c r="T4" i="21"/>
  <c r="R41" i="21"/>
  <c r="R44" i="21"/>
  <c r="S19" i="21"/>
  <c r="Q62" i="21"/>
  <c r="T77" i="21"/>
  <c r="S33" i="21"/>
  <c r="U46" i="21"/>
  <c r="Q63" i="21"/>
  <c r="Q34" i="21"/>
  <c r="U76" i="21"/>
  <c r="R79" i="21"/>
  <c r="P71" i="21"/>
  <c r="Q73" i="21"/>
  <c r="P76" i="21"/>
  <c r="P7" i="21"/>
  <c r="R12" i="21"/>
  <c r="R46" i="21"/>
  <c r="P27" i="21"/>
  <c r="R22" i="21"/>
  <c r="R48" i="21"/>
  <c r="T33" i="21"/>
  <c r="T57" i="21"/>
  <c r="R34" i="21"/>
  <c r="R32" i="21"/>
  <c r="S6" i="21"/>
  <c r="U9" i="21"/>
  <c r="Q29" i="21"/>
  <c r="U43" i="21"/>
  <c r="S14" i="21"/>
  <c r="U51" i="21"/>
  <c r="S28" i="21"/>
  <c r="U41" i="21"/>
  <c r="Q13" i="21"/>
  <c r="U31" i="21"/>
  <c r="Q45" i="21"/>
  <c r="Q19" i="21"/>
  <c r="U37" i="21"/>
  <c r="S30" i="21"/>
  <c r="T6" i="21"/>
  <c r="T10" i="21"/>
  <c r="R35" i="21"/>
  <c r="R49" i="21"/>
  <c r="P20" i="21"/>
  <c r="T20" i="21"/>
  <c r="P34" i="21"/>
  <c r="P50" i="21"/>
  <c r="R21" i="21"/>
  <c r="T34" i="21"/>
  <c r="R53" i="21"/>
  <c r="R27" i="21"/>
  <c r="P46" i="21"/>
  <c r="T46" i="21"/>
  <c r="Q8" i="21"/>
  <c r="S11" i="21"/>
  <c r="S21" i="21"/>
  <c r="U34" i="21"/>
  <c r="Q48" i="21"/>
  <c r="U66" i="21"/>
  <c r="T66" i="21"/>
  <c r="P58" i="21"/>
  <c r="R59" i="21"/>
  <c r="T74" i="21"/>
  <c r="U24" i="21"/>
  <c r="U40" i="21"/>
  <c r="Q54" i="21"/>
  <c r="S67" i="21"/>
  <c r="R77" i="21"/>
  <c r="P67" i="21"/>
  <c r="P70" i="21"/>
  <c r="S25" i="21"/>
  <c r="U38" i="21"/>
  <c r="U54" i="21"/>
  <c r="Q68" i="21"/>
  <c r="S70" i="21"/>
  <c r="T62" i="21"/>
  <c r="T67" i="21"/>
  <c r="S55" i="21"/>
  <c r="U75" i="21"/>
  <c r="T63" i="21"/>
  <c r="R69" i="21"/>
  <c r="S78" i="21"/>
  <c r="U63" i="21"/>
  <c r="R71" i="21"/>
  <c r="T28" i="21"/>
  <c r="U42" i="21"/>
  <c r="R70" i="21"/>
  <c r="Q46" i="21"/>
  <c r="T59" i="21"/>
  <c r="S17" i="21"/>
  <c r="Q76" i="21"/>
  <c r="P75" i="21"/>
  <c r="Q18" i="21"/>
  <c r="U60" i="21"/>
  <c r="P64" i="21"/>
  <c r="U58" i="21"/>
  <c r="Q75" i="21"/>
  <c r="P74" i="21"/>
  <c r="P9" i="21"/>
  <c r="T23" i="21"/>
  <c r="T13" i="21"/>
  <c r="P43" i="21"/>
  <c r="R30" i="21"/>
  <c r="R20" i="21"/>
  <c r="P39" i="21"/>
  <c r="T15" i="21"/>
  <c r="T39" i="21"/>
  <c r="R54" i="21"/>
  <c r="Q7" i="21"/>
  <c r="S10" i="21"/>
  <c r="S40" i="21"/>
  <c r="S16" i="21"/>
  <c r="Q17" i="21"/>
  <c r="U17" i="21"/>
  <c r="Q31" i="21"/>
  <c r="S44" i="21"/>
  <c r="S18" i="21"/>
  <c r="S34" i="21"/>
  <c r="U47" i="21"/>
  <c r="S24" i="21"/>
  <c r="Q43" i="21"/>
  <c r="Q41" i="21"/>
  <c r="P8" i="21"/>
  <c r="R11" i="21"/>
  <c r="R43" i="21"/>
  <c r="P28" i="21"/>
  <c r="T30" i="21"/>
  <c r="R23" i="21"/>
  <c r="R39" i="21"/>
  <c r="T52" i="21"/>
  <c r="P24" i="21"/>
  <c r="T42" i="21"/>
  <c r="P14" i="21"/>
  <c r="P30" i="21"/>
  <c r="R17" i="21"/>
  <c r="S5" i="21"/>
  <c r="U8" i="21"/>
  <c r="U12" i="21"/>
  <c r="Q24" i="21"/>
  <c r="S37" i="21"/>
  <c r="S53" i="21"/>
  <c r="U74" i="21"/>
  <c r="S62" i="21"/>
  <c r="Q77" i="21"/>
  <c r="R68" i="21"/>
  <c r="Q14" i="21"/>
  <c r="Q30" i="21"/>
  <c r="S43" i="21"/>
  <c r="U56" i="21"/>
  <c r="U72" i="21"/>
  <c r="P55" i="21"/>
  <c r="S54" i="21"/>
  <c r="P69" i="21"/>
  <c r="U14" i="21"/>
  <c r="Q28" i="21"/>
  <c r="Q44" i="21"/>
  <c r="S57" i="21"/>
  <c r="U70" i="21"/>
  <c r="T55" i="21"/>
  <c r="U55" i="21"/>
  <c r="R64" i="21"/>
  <c r="U69" i="21"/>
  <c r="S15" i="21"/>
  <c r="U28" i="21"/>
  <c r="U44" i="21"/>
  <c r="Q58" i="21"/>
  <c r="S71" i="21"/>
  <c r="P57" i="21"/>
  <c r="Q57" i="21"/>
  <c r="Q65" i="21"/>
  <c r="T70" i="21"/>
  <c r="S66" i="21"/>
  <c r="S76" i="21"/>
  <c r="R50" i="21"/>
  <c r="S58" i="21"/>
  <c r="S60" i="21"/>
  <c r="U59" i="21"/>
  <c r="S72" i="21"/>
  <c r="T60" i="21"/>
  <c r="R4" i="21"/>
  <c r="T9" i="21"/>
  <c r="T31" i="21"/>
  <c r="R16" i="21"/>
  <c r="T61" i="21"/>
  <c r="P33" i="21"/>
  <c r="P23" i="21"/>
  <c r="T41" i="21"/>
  <c r="P21" i="21"/>
  <c r="R52" i="21"/>
  <c r="T43" i="21"/>
  <c r="U7" i="21"/>
  <c r="U11" i="21"/>
  <c r="Q51" i="21"/>
  <c r="U45" i="21"/>
  <c r="U27" i="21"/>
  <c r="S20" i="21"/>
  <c r="U33" i="21"/>
  <c r="U49" i="21"/>
  <c r="Q21" i="21"/>
  <c r="Q37" i="21"/>
  <c r="Q53" i="21"/>
  <c r="Q27" i="21"/>
  <c r="S48" i="21"/>
  <c r="R5" i="21"/>
  <c r="T8" i="21"/>
  <c r="P12" i="21"/>
  <c r="T22" i="21"/>
  <c r="P44" i="21"/>
  <c r="P42" i="21"/>
  <c r="R13" i="21"/>
  <c r="R29" i="21"/>
  <c r="R45" i="21"/>
  <c r="T16" i="21"/>
  <c r="P38" i="21"/>
  <c r="R25" i="21"/>
  <c r="Q6" i="21"/>
  <c r="Q10" i="21"/>
  <c r="S13" i="21"/>
  <c r="U26" i="21"/>
  <c r="Q56" i="21"/>
  <c r="S64" i="21"/>
  <c r="U65" i="21"/>
  <c r="U32" i="21"/>
  <c r="S75" i="21"/>
  <c r="T79" i="21"/>
  <c r="Q60" i="21"/>
  <c r="P61" i="21"/>
  <c r="R73" i="21"/>
  <c r="S47" i="21"/>
  <c r="P54" i="21"/>
  <c r="R74" i="21"/>
  <c r="T53" i="21"/>
  <c r="R78" i="21"/>
  <c r="Q4" i="21"/>
</calcChain>
</file>

<file path=xl/comments1.xml><?xml version="1.0" encoding="utf-8"?>
<comments xmlns="http://schemas.openxmlformats.org/spreadsheetml/2006/main">
  <authors>
    <author>Tasso</author>
  </authors>
  <commentList>
    <comment ref="B5" authorId="0" shapeId="0">
      <text>
        <r>
          <rPr>
            <sz val="9"/>
            <color indexed="81"/>
            <rFont val="Tahoma"/>
            <family val="2"/>
          </rPr>
          <t xml:space="preserve">Enteric Fermentation
Manure Management
Rice Cultivation
Agriculture Soils
Crop Residue
</t>
        </r>
      </text>
    </comment>
    <comment ref="C5" authorId="0" shapeId="0">
      <text>
        <r>
          <rPr>
            <sz val="9"/>
            <color indexed="81"/>
            <rFont val="Tahoma"/>
            <family val="2"/>
          </rPr>
          <t xml:space="preserve">Direct
Indirect
</t>
        </r>
      </text>
    </comment>
    <comment ref="D5" authorId="0" shapeId="0">
      <text>
        <r>
          <rPr>
            <sz val="9"/>
            <color indexed="81"/>
            <rFont val="Tahoma"/>
            <family val="2"/>
          </rPr>
          <t xml:space="preserve">Atmospheric Deposition
Leaching
Organic Soils
Others
</t>
        </r>
      </text>
    </comment>
    <comment ref="E5" authorId="0" shapeId="0">
      <text>
        <r>
          <rPr>
            <sz val="9"/>
            <color indexed="81"/>
            <rFont val="Tahoma"/>
            <family val="2"/>
          </rPr>
          <t xml:space="preserve">Animal
Vegetal 
Others
</t>
        </r>
      </text>
    </comment>
    <comment ref="F5" authorId="0" shapeId="0">
      <text>
        <r>
          <rPr>
            <sz val="9"/>
            <color indexed="81"/>
            <rFont val="Tahoma"/>
            <family val="2"/>
          </rPr>
          <t xml:space="preserve">Cattle
Buffalo
Camels
Sheep
Goat
Pig
Poultry
Fertilisers </t>
        </r>
      </text>
    </comment>
    <comment ref="B6" authorId="0" shapeId="0">
      <text>
        <r>
          <rPr>
            <sz val="9"/>
            <color indexed="81"/>
            <rFont val="Tahoma"/>
            <family val="2"/>
          </rPr>
          <t xml:space="preserve">Fuel Combustion Emissions
Fugitive Emissions
</t>
        </r>
      </text>
    </comment>
    <comment ref="C6" authorId="0" shapeId="0">
      <text>
        <r>
          <rPr>
            <sz val="9"/>
            <color indexed="81"/>
            <rFont val="Tahoma"/>
            <family val="2"/>
          </rPr>
          <t xml:space="preserve">Agriculture
Residential
Commercia;
Industrial 
Public 
Transport
Electricity Generation
Fuel Production
</t>
        </r>
      </text>
    </comment>
    <comment ref="D6" authorId="0" shapeId="0">
      <text>
        <r>
          <rPr>
            <sz val="9"/>
            <color indexed="81"/>
            <rFont val="Tahoma"/>
            <family val="2"/>
          </rPr>
          <t xml:space="preserve">Aviation, Road, Railways, Natural Gas Transport, Marine, etc
</t>
        </r>
      </text>
    </comment>
    <comment ref="E6" authorId="0" shapeId="0">
      <text>
        <r>
          <rPr>
            <sz val="9"/>
            <color indexed="81"/>
            <rFont val="Tahoma"/>
            <family val="2"/>
          </rPr>
          <t xml:space="preserve">Motor Spirit 
HSDO 
Auto LPG 
LDO 
Furnace Oil 
CNG
HSDO - Retail
HSDO
LPG 
Furnace Oil
Coal for traction 
ATF
</t>
        </r>
      </text>
    </comment>
    <comment ref="F6" authorId="0" shapeId="0">
      <text>
        <r>
          <rPr>
            <sz val="9"/>
            <color indexed="81"/>
            <rFont val="Tahoma"/>
            <family val="2"/>
          </rPr>
          <t xml:space="preserve">Final Energy Consumption
Public Service Power Plants
Self Consumption Power Plants
</t>
        </r>
      </text>
    </comment>
    <comment ref="B7" authorId="0" shapeId="0">
      <text>
        <r>
          <rPr>
            <sz val="9"/>
            <color indexed="81"/>
            <rFont val="Tahoma"/>
            <family val="2"/>
          </rPr>
          <t>Mineral Industry
Metal Industry
Chemical Industry
Energy Electricity</t>
        </r>
      </text>
    </comment>
    <comment ref="C7" authorId="0" shapeId="0">
      <text>
        <r>
          <rPr>
            <sz val="9"/>
            <color indexed="81"/>
            <rFont val="Tahoma"/>
            <family val="2"/>
          </rPr>
          <t xml:space="preserve">Acrylonitrile
Adipic Acid Production
Aluminium Production
Ammonia Production
Caprolactam, Glyoxal and Glyoxylic Acid Production
Carbide Production
Carbon Black
Cement Production
Ethylene
Ethylene Dichloride and Vinyl Chloride Monomer
Ethylene Oxide
Ferroalloys Production
Glass Production
Iron and Steel Production
Lead Production
Lime Production
Lubricant Use
Magnesium Production
Manufacture of Solid Fuels
Methanol
Nitric Acid Production
Other
Other Energy Industries
Other Process Uses of Carbonates
Parrafin Wax use
Petroleum Refining
Soda Ash Production
Titanium Dioxide Production
Zinc Production
</t>
        </r>
      </text>
    </comment>
    <comment ref="B8" authorId="0" shapeId="0">
      <text>
        <r>
          <rPr>
            <sz val="9"/>
            <color indexed="81"/>
            <rFont val="Tahoma"/>
            <family val="2"/>
          </rPr>
          <t xml:space="preserve">Solid Waste Disposal
Industrial Waste water
Domestic waste water
</t>
        </r>
      </text>
    </comment>
    <comment ref="C8" authorId="0" shapeId="0">
      <text>
        <r>
          <rPr>
            <sz val="9"/>
            <color indexed="81"/>
            <rFont val="Tahoma"/>
            <family val="2"/>
          </rPr>
          <t xml:space="preserve">Iron &amp; Steel
Fertilizers
Sugar
Coffee
Petroleum
Dairy
Beer
Meat
Soft drink
Pulp &amp; Paper
Rubber
Tannery
Sugar
</t>
        </r>
      </text>
    </comment>
    <comment ref="B9" authorId="0" shapeId="0">
      <text>
        <r>
          <rPr>
            <sz val="9"/>
            <color indexed="81"/>
            <rFont val="Tahoma"/>
            <family val="2"/>
          </rPr>
          <t xml:space="preserve">Forest Land
Crop Land
Grass Land
Settlement
Biomass Burning
</t>
        </r>
      </text>
    </comment>
  </commentList>
</comments>
</file>

<file path=xl/sharedStrings.xml><?xml version="1.0" encoding="utf-8"?>
<sst xmlns="http://schemas.openxmlformats.org/spreadsheetml/2006/main" count="33881" uniqueCount="353">
  <si>
    <t>Level 1</t>
  </si>
  <si>
    <t>Level 2</t>
  </si>
  <si>
    <t>Level 3</t>
  </si>
  <si>
    <t>Level 4</t>
  </si>
  <si>
    <t>Level 5</t>
  </si>
  <si>
    <t>Level 6</t>
  </si>
  <si>
    <t>Emission / Removal / Bunker</t>
  </si>
  <si>
    <t>Gas</t>
  </si>
  <si>
    <t>State</t>
  </si>
  <si>
    <t>Economic Activity</t>
  </si>
  <si>
    <t>Product</t>
  </si>
  <si>
    <t>Energy</t>
  </si>
  <si>
    <t>Fuel Combustion Emissions</t>
  </si>
  <si>
    <t>Transport</t>
  </si>
  <si>
    <t>Road</t>
  </si>
  <si>
    <t xml:space="preserve">Motor Spirit </t>
  </si>
  <si>
    <t>CO2 (t)</t>
  </si>
  <si>
    <t>India</t>
  </si>
  <si>
    <t xml:space="preserve">HSDO </t>
  </si>
  <si>
    <t xml:space="preserve">Auto LPG </t>
  </si>
  <si>
    <t xml:space="preserve">LDO </t>
  </si>
  <si>
    <t xml:space="preserve">Furnace Oil </t>
  </si>
  <si>
    <t>CNG</t>
  </si>
  <si>
    <t>HSDO - Retail</t>
  </si>
  <si>
    <t>Railways</t>
  </si>
  <si>
    <t>HSDO</t>
  </si>
  <si>
    <t xml:space="preserve">LPG </t>
  </si>
  <si>
    <t>Furnace Oil</t>
  </si>
  <si>
    <t xml:space="preserve">Coal for traction </t>
  </si>
  <si>
    <t xml:space="preserve">Aviation </t>
  </si>
  <si>
    <t xml:space="preserve">ATF </t>
  </si>
  <si>
    <t>Navigation</t>
  </si>
  <si>
    <t>CH4 (t)</t>
  </si>
  <si>
    <t>Residential</t>
  </si>
  <si>
    <t>Fuelwood</t>
  </si>
  <si>
    <t>Final Energy Consumption</t>
  </si>
  <si>
    <t>LPG</t>
  </si>
  <si>
    <t>Kerosene</t>
  </si>
  <si>
    <t>Coke</t>
  </si>
  <si>
    <t>Coal</t>
  </si>
  <si>
    <t>Charcoal</t>
  </si>
  <si>
    <t>Natural gas</t>
  </si>
  <si>
    <t>Diesel</t>
  </si>
  <si>
    <t>Commercial</t>
  </si>
  <si>
    <t>Agriculture</t>
  </si>
  <si>
    <t>LDO</t>
  </si>
  <si>
    <t>LSHS</t>
  </si>
  <si>
    <t>Diesel-Retails</t>
  </si>
  <si>
    <t>Fisheries</t>
  </si>
  <si>
    <t>Public Electricity Generation</t>
  </si>
  <si>
    <t xml:space="preserve">Coal </t>
  </si>
  <si>
    <t>Public Service Power Plants</t>
  </si>
  <si>
    <t xml:space="preserve">LDO/HSD </t>
  </si>
  <si>
    <t xml:space="preserve">LSHS/ HHS </t>
  </si>
  <si>
    <t xml:space="preserve">Lignite </t>
  </si>
  <si>
    <t xml:space="preserve">Naptha </t>
  </si>
  <si>
    <t>Industries</t>
  </si>
  <si>
    <t>Self Producers Power Plants</t>
  </si>
  <si>
    <t xml:space="preserve">Diesel </t>
  </si>
  <si>
    <t>Fugitive Emissions</t>
  </si>
  <si>
    <t>Fuel Production</t>
  </si>
  <si>
    <t>Oil Production</t>
  </si>
  <si>
    <t>Refinery Throughput</t>
  </si>
  <si>
    <t>Number of Wells</t>
  </si>
  <si>
    <t>Natural Gas Production</t>
  </si>
  <si>
    <t>Natural Gas Distribution</t>
  </si>
  <si>
    <t xml:space="preserve">Natural Gas Consumption </t>
  </si>
  <si>
    <t>Flarred NG</t>
  </si>
  <si>
    <t xml:space="preserve">NG Leakage </t>
  </si>
  <si>
    <t>Coal Mining</t>
  </si>
  <si>
    <t>Coal Post mining</t>
  </si>
  <si>
    <t>Oil</t>
  </si>
  <si>
    <t>Natural Gas</t>
  </si>
  <si>
    <t>Coal-UG</t>
  </si>
  <si>
    <t>Coal -OC</t>
  </si>
  <si>
    <t>N2O (t)</t>
  </si>
  <si>
    <t>Agriculture Soils</t>
  </si>
  <si>
    <t>Direct</t>
  </si>
  <si>
    <t>Organic Soil</t>
  </si>
  <si>
    <t>Others</t>
  </si>
  <si>
    <t>Crops</t>
  </si>
  <si>
    <t>Indirect</t>
  </si>
  <si>
    <t xml:space="preserve">Atmospheric deposition </t>
  </si>
  <si>
    <t>Synthetic Fertilizers</t>
  </si>
  <si>
    <t>Leaching</t>
  </si>
  <si>
    <t>Rice Cultivation</t>
  </si>
  <si>
    <t>Vegetal</t>
  </si>
  <si>
    <t>Rice</t>
  </si>
  <si>
    <t>Residue Burning</t>
  </si>
  <si>
    <t>Sugarcane</t>
  </si>
  <si>
    <t>Wheat</t>
  </si>
  <si>
    <t>Maize</t>
  </si>
  <si>
    <t>Cotton</t>
  </si>
  <si>
    <t>Jute</t>
  </si>
  <si>
    <t>Rapeseed- Mustard</t>
  </si>
  <si>
    <t>Groundnut</t>
  </si>
  <si>
    <t>Millets</t>
  </si>
  <si>
    <t>Enteric Fermentation</t>
  </si>
  <si>
    <t>Animal</t>
  </si>
  <si>
    <t>Sheep</t>
  </si>
  <si>
    <t>Goat</t>
  </si>
  <si>
    <t>Horses &amp; ponies</t>
  </si>
  <si>
    <t>Donkeys</t>
  </si>
  <si>
    <t>Camels</t>
  </si>
  <si>
    <t>Pigs</t>
  </si>
  <si>
    <t>Manure Management</t>
  </si>
  <si>
    <t>Poultry</t>
  </si>
  <si>
    <t>Livestock</t>
  </si>
  <si>
    <t>Dairy</t>
  </si>
  <si>
    <t>Non-Dairy</t>
  </si>
  <si>
    <t>Waste</t>
  </si>
  <si>
    <t>Industrial Wastewater</t>
  </si>
  <si>
    <t>Iron &amp; Steel</t>
  </si>
  <si>
    <t>Fertilizers</t>
  </si>
  <si>
    <t>Sugar</t>
  </si>
  <si>
    <t>Coffee</t>
  </si>
  <si>
    <t>Petroleum</t>
  </si>
  <si>
    <t>Beer</t>
  </si>
  <si>
    <t>Meat</t>
  </si>
  <si>
    <t>Soft drink</t>
  </si>
  <si>
    <t>Pulp &amp; Paper</t>
  </si>
  <si>
    <t>Rubber</t>
  </si>
  <si>
    <t>Tannery</t>
  </si>
  <si>
    <t>Domestic Wastewater</t>
  </si>
  <si>
    <t>Solid Waste Disposal</t>
  </si>
  <si>
    <t>Land Use Land Use Change and Forestry</t>
  </si>
  <si>
    <t>Forestland</t>
  </si>
  <si>
    <t>Removals</t>
  </si>
  <si>
    <t>Cropland</t>
  </si>
  <si>
    <t>Grasslands</t>
  </si>
  <si>
    <t>Settlements</t>
  </si>
  <si>
    <t>Biomass Burning</t>
  </si>
  <si>
    <t>Reference Tabel for the Sectors and Subsector (Level 1 to 6)</t>
  </si>
  <si>
    <t>n.a.</t>
  </si>
  <si>
    <t>Form of Emission</t>
  </si>
  <si>
    <t>Specific Process</t>
  </si>
  <si>
    <t>Emission Process</t>
  </si>
  <si>
    <t>Type of Activity</t>
  </si>
  <si>
    <t>Specific Activity</t>
  </si>
  <si>
    <t>Type of Emission</t>
  </si>
  <si>
    <t>Category</t>
  </si>
  <si>
    <t>Subcategory</t>
  </si>
  <si>
    <t>Type of Fuel</t>
  </si>
  <si>
    <t>Fuel Users</t>
  </si>
  <si>
    <t>Industrial Processes</t>
  </si>
  <si>
    <t>Activity</t>
  </si>
  <si>
    <t>Emission Activity</t>
  </si>
  <si>
    <t>Land Use, Land Use Change and Forestry</t>
  </si>
  <si>
    <t>Indigenous Cattle  (D)</t>
  </si>
  <si>
    <t>Crossbred Cattle  (D)</t>
  </si>
  <si>
    <t>Buffaloes (D)</t>
  </si>
  <si>
    <t>Indigenous Cattle (ND)</t>
  </si>
  <si>
    <t>Crossbred Cattle  (ND)</t>
  </si>
  <si>
    <t>Buffaloes (ND)</t>
  </si>
  <si>
    <t>Industrial Process and Product Use</t>
  </si>
  <si>
    <t>Industry</t>
  </si>
  <si>
    <t>Fuel combustion Emissions</t>
  </si>
  <si>
    <t>Chemicals &amp; fertilisers</t>
  </si>
  <si>
    <t>All Gases</t>
  </si>
  <si>
    <t>Liquidified petroleum gas (LPG)</t>
  </si>
  <si>
    <t>CO2e (t) GTP-AR2</t>
  </si>
  <si>
    <t>CO2e (t) GWP-AR2</t>
  </si>
  <si>
    <t>All gases</t>
  </si>
  <si>
    <t>Coal gas, water gas, producer gas and similar gases, other than petroleum gases and other gaseous hydrocarbons;n.e.c</t>
  </si>
  <si>
    <t>Gas, n.e.c</t>
  </si>
  <si>
    <t>Liquid or liquid gas fuel for lighter</t>
  </si>
  <si>
    <t>Other gaseous hydrocarbons</t>
  </si>
  <si>
    <t>Other than petroleum gas</t>
  </si>
  <si>
    <t>Propane and butanes, liquefied, n.e.c.</t>
  </si>
  <si>
    <t>Anthracite (raw coal)</t>
  </si>
  <si>
    <t>Briquettes and similar solid fuels manufactured from coal, n.e.c.</t>
  </si>
  <si>
    <t>Briquettes, coal, coal dust</t>
  </si>
  <si>
    <t>Coal (under sized)</t>
  </si>
  <si>
    <t>Coal ash</t>
  </si>
  <si>
    <t>Coal compressed (middlings)</t>
  </si>
  <si>
    <t>Coal for carbonisation</t>
  </si>
  <si>
    <t>Coal slack</t>
  </si>
  <si>
    <t>Coal, not agglomerated, n.e.c.</t>
  </si>
  <si>
    <t>Peat, hard/medium</t>
  </si>
  <si>
    <t>Peat, n.e.c.</t>
  </si>
  <si>
    <t>Coal &amp; Lignite Products</t>
  </si>
  <si>
    <t>Coal gas</t>
  </si>
  <si>
    <t>Coal rejects</t>
  </si>
  <si>
    <t>Coal tar Oil</t>
  </si>
  <si>
    <t>Coal tar by-product</t>
  </si>
  <si>
    <t>Coal tar crude</t>
  </si>
  <si>
    <t>Coal tar peat</t>
  </si>
  <si>
    <t>Coal tar processed</t>
  </si>
  <si>
    <t>Coal tar product</t>
  </si>
  <si>
    <t>Coal tar, crude</t>
  </si>
  <si>
    <t>Coal tar, pitch</t>
  </si>
  <si>
    <t>Coal washed</t>
  </si>
  <si>
    <t>Coke and semi-coke of coal, of lignite or of peat; retort carbon n.e.c</t>
  </si>
  <si>
    <t>Coke breeze</t>
  </si>
  <si>
    <t>Coke cp</t>
  </si>
  <si>
    <t>Coke dust</t>
  </si>
  <si>
    <t>Coke hard</t>
  </si>
  <si>
    <t>Coke mixed</t>
  </si>
  <si>
    <t>Coke peat</t>
  </si>
  <si>
    <t>Coke soft</t>
  </si>
  <si>
    <t>Lignite briquettes</t>
  </si>
  <si>
    <t>Oil, coal tar</t>
  </si>
  <si>
    <t>Other coal tar oil pitch products, n.e.c.</t>
  </si>
  <si>
    <t>Pitch other than hard/medium</t>
  </si>
  <si>
    <t>Pitch, hard/medium</t>
  </si>
  <si>
    <t>Tar from Coal or Lignite</t>
  </si>
  <si>
    <t>Coal and Lignite</t>
  </si>
  <si>
    <t>Coal consumed</t>
  </si>
  <si>
    <t>Lignite</t>
  </si>
  <si>
    <t>Lignite, agglomerated</t>
  </si>
  <si>
    <t>Lignite, not agglomerated</t>
  </si>
  <si>
    <t>Compressed natural gas (CNG)</t>
  </si>
  <si>
    <t>Gas compressed natural</t>
  </si>
  <si>
    <t>Gas natural</t>
  </si>
  <si>
    <t>natural gas</t>
  </si>
  <si>
    <t>Oil products</t>
  </si>
  <si>
    <t>Fuel oils n.e.c</t>
  </si>
  <si>
    <t>Fuel, aviation turbine</t>
  </si>
  <si>
    <t>furnace oil</t>
  </si>
  <si>
    <t>Petroleum fuels</t>
  </si>
  <si>
    <t>Shale Oil</t>
  </si>
  <si>
    <t>petroleum fuels</t>
  </si>
  <si>
    <t>Furnace oil</t>
  </si>
  <si>
    <t>Gas oils</t>
  </si>
  <si>
    <t>High speed diesel</t>
  </si>
  <si>
    <t>Kerosene n.e.c</t>
  </si>
  <si>
    <t>Light petroleum oil</t>
  </si>
  <si>
    <t>Medium petroleum oil, n.e.c.</t>
  </si>
  <si>
    <t>Motor spirit (gasolene), including aviation spirit n.e.c</t>
  </si>
  <si>
    <t>Other light petroleum oils and light oils obtained from bituminous minerals n.e.c</t>
  </si>
  <si>
    <t>Petrol / motor spirit/ gasoline</t>
  </si>
  <si>
    <t>Petroleum coke</t>
  </si>
  <si>
    <t>Petroleum coke calcined</t>
  </si>
  <si>
    <t>Petroleum products obtained from bitumen n.e.c.</t>
  </si>
  <si>
    <t>Spirit type (gasolene type) jet fuel</t>
  </si>
  <si>
    <t>Superior kerosene</t>
  </si>
  <si>
    <t>Construction</t>
  </si>
  <si>
    <t>Food Processing, Beverages and Tobacco</t>
  </si>
  <si>
    <t>Water gas</t>
  </si>
  <si>
    <t>Briquettes, coke</t>
  </si>
  <si>
    <t>Iron and Steel</t>
  </si>
  <si>
    <t>Ferro Alloys</t>
  </si>
  <si>
    <t>Coke seme</t>
  </si>
  <si>
    <t>Machinery</t>
  </si>
  <si>
    <t>Manufacture of Solid Fuels</t>
  </si>
  <si>
    <t>Mining and Quarrying</t>
  </si>
  <si>
    <t>diesel</t>
  </si>
  <si>
    <t>Non-Ferrous Metals</t>
  </si>
  <si>
    <t>Aluminium</t>
  </si>
  <si>
    <t>Lead/Zinc</t>
  </si>
  <si>
    <t>Other non-ferrous metals</t>
  </si>
  <si>
    <t>Benzol</t>
  </si>
  <si>
    <t>Zinc</t>
  </si>
  <si>
    <t>Non-Metallic Minerals</t>
  </si>
  <si>
    <t>Cement</t>
  </si>
  <si>
    <t>Other non-metallic minerals</t>
  </si>
  <si>
    <t>Non-specified Industry</t>
  </si>
  <si>
    <t>Other Energy Industries</t>
  </si>
  <si>
    <t>Petroleum Refining</t>
  </si>
  <si>
    <t>Pulp, Paper and Print</t>
  </si>
  <si>
    <t>Textile and Leather</t>
  </si>
  <si>
    <t>Transport Equipment</t>
  </si>
  <si>
    <t>Wood and wood products</t>
  </si>
  <si>
    <t>Captive Emissions</t>
  </si>
  <si>
    <t>Other Energy Industry</t>
  </si>
  <si>
    <t>Emissions</t>
  </si>
  <si>
    <t>Buildings</t>
  </si>
  <si>
    <t>Agricuture</t>
  </si>
  <si>
    <t>Eletricity</t>
  </si>
  <si>
    <t>Forest and Land Use Change</t>
  </si>
  <si>
    <t>Mineral Industry</t>
  </si>
  <si>
    <t>Cement Production</t>
  </si>
  <si>
    <t>Lime Production</t>
  </si>
  <si>
    <t>Glass Production</t>
  </si>
  <si>
    <t>Other Process Uses of Carbonates</t>
  </si>
  <si>
    <t>Ceramics</t>
  </si>
  <si>
    <t>Bricks</t>
  </si>
  <si>
    <t>Soap/paper/water treatment and Use in chemicals</t>
  </si>
  <si>
    <t>Non-metallic magnesia</t>
  </si>
  <si>
    <t>Other</t>
  </si>
  <si>
    <t>Copper Smelting</t>
  </si>
  <si>
    <t>Chemical Industry</t>
  </si>
  <si>
    <t>Ammonia Production</t>
  </si>
  <si>
    <t>Nitric Acid Production</t>
  </si>
  <si>
    <t>Adipic Acid Production</t>
  </si>
  <si>
    <t>Caprolactam, Glyoxal and Glyoxylic Acid Production</t>
  </si>
  <si>
    <t>Caprolactum</t>
  </si>
  <si>
    <t>Glyoxal</t>
  </si>
  <si>
    <t>Glyoxylic Acid</t>
  </si>
  <si>
    <t>Carbide Production</t>
  </si>
  <si>
    <t>Calcium Carbide</t>
  </si>
  <si>
    <t>Titanium Dioxide Production</t>
  </si>
  <si>
    <t>Soda Ash Production</t>
  </si>
  <si>
    <t>Methanol</t>
  </si>
  <si>
    <t>Ethylene</t>
  </si>
  <si>
    <t>Ethylene Dichloride and Vinyl Chloride Monomer</t>
  </si>
  <si>
    <t>Ethylene Dichloride</t>
  </si>
  <si>
    <t>Vinyl Chloride Monomer</t>
  </si>
  <si>
    <t>Ethylene Oxide</t>
  </si>
  <si>
    <t>Acrylonitrile</t>
  </si>
  <si>
    <t>Carbon Black</t>
  </si>
  <si>
    <t>Metal Industry</t>
  </si>
  <si>
    <t>Iron and Steel Production</t>
  </si>
  <si>
    <t>Limestone Consumption</t>
  </si>
  <si>
    <t>Dolomite Consumption</t>
  </si>
  <si>
    <t>EAF Method</t>
  </si>
  <si>
    <t>Ferroalloys Production</t>
  </si>
  <si>
    <t>Ferro-chrome</t>
  </si>
  <si>
    <t>Ferro-silicon</t>
  </si>
  <si>
    <t>Ferro-manganese</t>
  </si>
  <si>
    <t>Aluminium Production</t>
  </si>
  <si>
    <t xml:space="preserve">Magnesium Production </t>
  </si>
  <si>
    <t>Lead Production</t>
  </si>
  <si>
    <t>Zinc Production</t>
  </si>
  <si>
    <t>Non-Energy Products from Fuels and Solvent Use</t>
  </si>
  <si>
    <t>Lubricant Use</t>
  </si>
  <si>
    <t>Parrafin Wax use</t>
  </si>
  <si>
    <t>Chemicals</t>
  </si>
  <si>
    <t>Food Industry</t>
  </si>
  <si>
    <t>Machinery Industry</t>
  </si>
  <si>
    <t>Production of Fuel</t>
  </si>
  <si>
    <t>Other non ferrous metal industry</t>
  </si>
  <si>
    <t>Sector</t>
  </si>
  <si>
    <t>Version</t>
  </si>
  <si>
    <t>Time Series</t>
  </si>
  <si>
    <t>2007-2012</t>
  </si>
  <si>
    <t>Level of Disaggregation</t>
  </si>
  <si>
    <t>National level data</t>
  </si>
  <si>
    <t>About GHG Platform</t>
  </si>
  <si>
    <t>The GHG Platform India is a collective Indian civil-society initiative providing an independent sector and economy wide estimation and analysis of India’s greenhouse gas (GHG) emissions from 2007 to 2012.  The platform comprises of eminent organisations namely, Council on Energy, Environment and Water, Center for Study of Science, Technology and Policy (CSTEP), ICLEI South Asia, Shakti Sustainable Energy Foundation, Vasudha Foundation and WRI-India.</t>
  </si>
  <si>
    <t>Contact Details</t>
  </si>
  <si>
    <t>info@ghgplatform-india.org</t>
  </si>
  <si>
    <t>Usage Policy</t>
  </si>
  <si>
    <t xml:space="preserve">Any re-production or re-distribution of the material(s) and information displayed and published on this Website/GHG Platform India/Portal shall be accompanied by a due acknowledgment and credit to the GHG Platform India for such material(s) and information.
You must give appropriate credit, provide a link, and indicate if changes were made. You may do so in any reasonable manner, but not in any way that suggests the GHG Platform India endorses you or your use. Data sheets may be revised or updated from time to time. The latest version of each data sheet will be posted on the website. To keep abreast of these changes, please email us at info@ghgplatform-india.org so that we may inform you when data sheets have been updated. </t>
  </si>
  <si>
    <t>Citation</t>
  </si>
  <si>
    <t xml:space="preserve"> “GHG platform India 2007-2012 National Estimates - 2016 Series”</t>
  </si>
  <si>
    <t>Disclaimer</t>
  </si>
  <si>
    <t>The data used for arriving at the results of this study is from published, secondary sources, or wholly or in part from official sources that have been duly acknowledged. The veracity of the data has been corroborated to the maximum extent possible.  However, the GHG Platform India shall not be held liable and responsible to establish the veracity of or corroborate such content or data and shall not be responsible or liable for any consequences that arise from and / or any harm or loss caused by way of placing reliance on the material(s) and information displayed and published on the website or by further use and analysis of the results of this study.</t>
  </si>
  <si>
    <t>Sector Disaggregation</t>
  </si>
  <si>
    <t xml:space="preserve">Economy wide </t>
  </si>
  <si>
    <t>Agriculture, Energy, LULUCF, Waste, Industry</t>
  </si>
  <si>
    <t>Gas Exploration</t>
  </si>
  <si>
    <t>Fuel gas</t>
  </si>
  <si>
    <t>Naptha/Diesel</t>
  </si>
  <si>
    <t>Row Labels</t>
  </si>
  <si>
    <t>Grand Total</t>
  </si>
  <si>
    <t xml:space="preserve">Sum of  2,007 </t>
  </si>
  <si>
    <t xml:space="preserve">Sum of  2,008 </t>
  </si>
  <si>
    <t xml:space="preserve">Sum of  2,009 </t>
  </si>
  <si>
    <t xml:space="preserve">Sum of  2,010 </t>
  </si>
  <si>
    <t xml:space="preserve">Sum of  2,011 </t>
  </si>
  <si>
    <t xml:space="preserve">Sum of  2,012 </t>
  </si>
  <si>
    <t>3.0 Posted on Dcember 15, 2016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</si>
</sst>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8">
    <numFmt numFmtId="43" formatCode="_ * #,##0.00_ ;_ * \-#,##0.00_ ;_ * &quot;-&quot;??_ ;_ @_ "/>
    <numFmt numFmtId="164" formatCode="_ * #,##0_ ;_ * \-#,##0_ ;_ * &quot;-&quot;??_ ;_ @_ "/>
    <numFmt numFmtId="165" formatCode="_-* #,##0.0_-;\-* #,##0.0_-;_-* &quot;-&quot;??_-;_-@_-"/>
    <numFmt numFmtId="166" formatCode="_(* #,##0_);_(* \(#,##0\);_(* &quot;-&quot;??_);_(@_)"/>
    <numFmt numFmtId="167" formatCode="0.0"/>
    <numFmt numFmtId="168" formatCode="0.000"/>
    <numFmt numFmtId="169" formatCode="_ * #,##0.0_ ;_ * \-#,##0.0_ ;_ * &quot;-&quot;?_ ;_ @_ "/>
    <numFmt numFmtId="170" formatCode="_-* #,##0.00_-;\-* #,##0.00_-;_-* &quot;-&quot;??_-;_-@_-"/>
  </numFmts>
  <fonts count="17" x14ac:knownFonts="1">
    <font>
      <sz val="11"/>
      <color theme="1"/>
      <name val="Calibri"/>
      <family val="2"/>
      <scheme val="minor"/>
    </font>
    <font>
      <sz val="11"/>
      <color theme="1"/>
      <name val="Calibri"/>
      <family val="2"/>
      <scheme val="minor"/>
    </font>
    <font>
      <sz val="9"/>
      <color indexed="81"/>
      <name val="Tahoma"/>
      <family val="2"/>
    </font>
    <font>
      <sz val="12"/>
      <color theme="1"/>
      <name val="Calibri"/>
      <family val="2"/>
      <scheme val="minor"/>
    </font>
    <font>
      <b/>
      <sz val="22"/>
      <color theme="1"/>
      <name val="Calibri"/>
      <family val="2"/>
      <scheme val="minor"/>
    </font>
    <font>
      <u/>
      <sz val="11"/>
      <color theme="10"/>
      <name val="Calibri"/>
      <family val="2"/>
      <scheme val="minor"/>
    </font>
    <font>
      <u/>
      <sz val="11"/>
      <color theme="11"/>
      <name val="Calibri"/>
      <family val="2"/>
      <scheme val="minor"/>
    </font>
    <font>
      <sz val="11"/>
      <color theme="1" tint="0.34998626667073579"/>
      <name val="Calibri"/>
      <family val="2"/>
      <scheme val="minor"/>
    </font>
    <font>
      <sz val="12"/>
      <color theme="1" tint="0.34998626667073579"/>
      <name val="Calibri"/>
      <family val="2"/>
      <scheme val="minor"/>
    </font>
    <font>
      <sz val="12"/>
      <color theme="1"/>
      <name val="Times New Roman"/>
      <family val="1"/>
    </font>
    <font>
      <sz val="15"/>
      <color theme="1"/>
      <name val="Times New Roman"/>
      <family val="1"/>
    </font>
    <font>
      <b/>
      <sz val="15"/>
      <name val="Times New Roman"/>
      <family val="1"/>
    </font>
    <font>
      <b/>
      <sz val="15"/>
      <color theme="1"/>
      <name val="Times New Roman"/>
      <family val="1"/>
    </font>
    <font>
      <sz val="15"/>
      <name val="Times New Roman"/>
      <family val="1"/>
    </font>
    <font>
      <u/>
      <sz val="15"/>
      <color theme="10"/>
      <name val="Times New Roman"/>
      <family val="1"/>
    </font>
    <font>
      <sz val="11"/>
      <color rgb="FFFF0000"/>
      <name val="Calibri"/>
      <family val="2"/>
      <scheme val="minor"/>
    </font>
    <font>
      <sz val="8"/>
      <color theme="1"/>
      <name val="Calibri"/>
      <family val="2"/>
      <scheme val="minor"/>
    </font>
  </fonts>
  <fills count="7">
    <fill>
      <patternFill patternType="none"/>
    </fill>
    <fill>
      <patternFill patternType="gray125"/>
    </fill>
    <fill>
      <patternFill patternType="solid">
        <fgColor theme="0"/>
        <bgColor indexed="64"/>
      </patternFill>
    </fill>
    <fill>
      <patternFill patternType="solid">
        <fgColor theme="2" tint="-9.9978637043366805E-2"/>
        <bgColor indexed="64"/>
      </patternFill>
    </fill>
    <fill>
      <patternFill patternType="solid">
        <fgColor theme="9" tint="0.59999389629810485"/>
        <bgColor indexed="64"/>
      </patternFill>
    </fill>
    <fill>
      <patternFill patternType="solid">
        <fgColor rgb="FFFFFF00"/>
        <bgColor indexed="64"/>
      </patternFill>
    </fill>
    <fill>
      <patternFill patternType="solid">
        <fgColor rgb="FF92D050"/>
        <bgColor indexed="64"/>
      </patternFill>
    </fill>
  </fills>
  <borders count="26">
    <border>
      <left/>
      <right/>
      <top/>
      <bottom/>
      <diagonal/>
    </border>
    <border>
      <left style="hair">
        <color auto="1"/>
      </left>
      <right style="hair">
        <color auto="1"/>
      </right>
      <top style="hair">
        <color auto="1"/>
      </top>
      <bottom style="hair">
        <color auto="1"/>
      </bottom>
      <diagonal/>
    </border>
    <border>
      <left style="thin">
        <color auto="1"/>
      </left>
      <right style="hair">
        <color auto="1"/>
      </right>
      <top style="thin">
        <color auto="1"/>
      </top>
      <bottom style="hair">
        <color auto="1"/>
      </bottom>
      <diagonal/>
    </border>
    <border>
      <left style="hair">
        <color auto="1"/>
      </left>
      <right style="hair">
        <color auto="1"/>
      </right>
      <top style="thin">
        <color auto="1"/>
      </top>
      <bottom style="hair">
        <color auto="1"/>
      </bottom>
      <diagonal/>
    </border>
    <border>
      <left style="hair">
        <color auto="1"/>
      </left>
      <right style="thin">
        <color auto="1"/>
      </right>
      <top style="thin">
        <color auto="1"/>
      </top>
      <bottom style="hair">
        <color auto="1"/>
      </bottom>
      <diagonal/>
    </border>
    <border>
      <left style="thin">
        <color auto="1"/>
      </left>
      <right style="hair">
        <color auto="1"/>
      </right>
      <top style="hair">
        <color auto="1"/>
      </top>
      <bottom style="hair">
        <color auto="1"/>
      </bottom>
      <diagonal/>
    </border>
    <border>
      <left style="hair">
        <color auto="1"/>
      </left>
      <right style="thin">
        <color auto="1"/>
      </right>
      <top style="hair">
        <color auto="1"/>
      </top>
      <bottom style="hair">
        <color auto="1"/>
      </bottom>
      <diagonal/>
    </border>
    <border>
      <left style="thin">
        <color auto="1"/>
      </left>
      <right style="hair">
        <color auto="1"/>
      </right>
      <top style="hair">
        <color auto="1"/>
      </top>
      <bottom style="thin">
        <color auto="1"/>
      </bottom>
      <diagonal/>
    </border>
    <border>
      <left style="hair">
        <color auto="1"/>
      </left>
      <right style="hair">
        <color auto="1"/>
      </right>
      <top style="hair">
        <color auto="1"/>
      </top>
      <bottom style="thin">
        <color auto="1"/>
      </bottom>
      <diagonal/>
    </border>
    <border>
      <left style="hair">
        <color auto="1"/>
      </left>
      <right style="thin">
        <color auto="1"/>
      </right>
      <top style="hair">
        <color auto="1"/>
      </top>
      <bottom style="thin">
        <color auto="1"/>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style="thin">
        <color theme="0"/>
      </left>
      <right style="thin">
        <color theme="0"/>
      </right>
      <top style="thin">
        <color theme="0"/>
      </top>
      <bottom/>
      <diagonal/>
    </border>
    <border>
      <left style="thin">
        <color theme="0"/>
      </left>
      <right/>
      <top style="thin">
        <color theme="0"/>
      </top>
      <bottom/>
      <diagonal/>
    </border>
    <border>
      <left style="medium">
        <color auto="1"/>
      </left>
      <right style="thin">
        <color theme="1"/>
      </right>
      <top style="medium">
        <color auto="1"/>
      </top>
      <bottom style="thin">
        <color theme="1"/>
      </bottom>
      <diagonal/>
    </border>
    <border>
      <left style="thin">
        <color theme="1"/>
      </left>
      <right style="medium">
        <color auto="1"/>
      </right>
      <top style="medium">
        <color auto="1"/>
      </top>
      <bottom style="thin">
        <color theme="1"/>
      </bottom>
      <diagonal/>
    </border>
    <border>
      <left/>
      <right style="thin">
        <color theme="0"/>
      </right>
      <top style="thin">
        <color theme="0"/>
      </top>
      <bottom style="thin">
        <color theme="0"/>
      </bottom>
      <diagonal/>
    </border>
    <border>
      <left style="medium">
        <color auto="1"/>
      </left>
      <right style="thin">
        <color theme="1"/>
      </right>
      <top style="thin">
        <color theme="1"/>
      </top>
      <bottom style="thin">
        <color theme="1"/>
      </bottom>
      <diagonal/>
    </border>
    <border>
      <left style="thin">
        <color theme="1"/>
      </left>
      <right style="medium">
        <color auto="1"/>
      </right>
      <top style="thin">
        <color theme="1"/>
      </top>
      <bottom style="thin">
        <color theme="1"/>
      </bottom>
      <diagonal/>
    </border>
    <border>
      <left style="medium">
        <color auto="1"/>
      </left>
      <right style="thin">
        <color auto="1"/>
      </right>
      <top/>
      <bottom style="thin">
        <color auto="1"/>
      </bottom>
      <diagonal/>
    </border>
    <border>
      <left style="thin">
        <color auto="1"/>
      </left>
      <right style="medium">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s>
  <cellStyleXfs count="7">
    <xf numFmtId="0" fontId="0" fillId="0" borderId="0"/>
    <xf numFmtId="43" fontId="1" fillId="0" borderId="0" applyFon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43" fontId="1" fillId="0" borderId="0" applyFont="0" applyFill="0" applyBorder="0" applyAlignment="0" applyProtection="0"/>
    <xf numFmtId="0" fontId="5" fillId="0" borderId="0" applyNumberFormat="0" applyFill="0" applyBorder="0" applyAlignment="0" applyProtection="0"/>
    <xf numFmtId="0" fontId="3" fillId="0" borderId="0"/>
  </cellStyleXfs>
  <cellXfs count="77">
    <xf numFmtId="0" fontId="0" fillId="0" borderId="0" xfId="0"/>
    <xf numFmtId="0" fontId="4" fillId="2" borderId="0" xfId="0" applyFont="1" applyFill="1"/>
    <xf numFmtId="0" fontId="0" fillId="2" borderId="0" xfId="0" applyFill="1"/>
    <xf numFmtId="0" fontId="3" fillId="3" borderId="2" xfId="0" applyFont="1" applyFill="1" applyBorder="1" applyAlignment="1">
      <alignment horizontal="center" vertical="center" wrapText="1"/>
    </xf>
    <xf numFmtId="0" fontId="3" fillId="3" borderId="3" xfId="0" applyFont="1" applyFill="1" applyBorder="1" applyAlignment="1">
      <alignment horizontal="center" vertical="center" wrapText="1"/>
    </xf>
    <xf numFmtId="0" fontId="3" fillId="3" borderId="4" xfId="0" applyFont="1" applyFill="1" applyBorder="1" applyAlignment="1">
      <alignment horizontal="center" vertical="center" wrapText="1"/>
    </xf>
    <xf numFmtId="0" fontId="3" fillId="0" borderId="5" xfId="0" applyFont="1" applyBorder="1" applyAlignment="1">
      <alignment vertical="center" wrapText="1"/>
    </xf>
    <xf numFmtId="0" fontId="3" fillId="0" borderId="1" xfId="0" applyFont="1" applyBorder="1" applyAlignment="1">
      <alignment horizontal="center" vertical="center" wrapText="1"/>
    </xf>
    <xf numFmtId="0" fontId="3" fillId="0" borderId="6" xfId="0" applyFont="1" applyBorder="1" applyAlignment="1">
      <alignment horizontal="center" vertical="center" wrapText="1"/>
    </xf>
    <xf numFmtId="0" fontId="3" fillId="0" borderId="5" xfId="0" applyFont="1" applyFill="1" applyBorder="1" applyAlignment="1">
      <alignment vertical="center" wrapText="1"/>
    </xf>
    <xf numFmtId="0" fontId="3" fillId="0" borderId="1"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3" fillId="0" borderId="7" xfId="0" applyFont="1" applyBorder="1" applyAlignment="1">
      <alignment vertical="center" wrapText="1"/>
    </xf>
    <xf numFmtId="0" fontId="3" fillId="0" borderId="8" xfId="0" applyFont="1" applyBorder="1" applyAlignment="1">
      <alignment horizontal="center" vertical="center" wrapText="1"/>
    </xf>
    <xf numFmtId="0" fontId="3" fillId="0" borderId="9" xfId="0" applyFont="1" applyBorder="1" applyAlignment="1">
      <alignment horizontal="center" vertical="center" wrapText="1"/>
    </xf>
    <xf numFmtId="0" fontId="0" fillId="0" borderId="0" xfId="0"/>
    <xf numFmtId="0" fontId="0" fillId="0" borderId="0" xfId="0" applyFont="1" applyFill="1" applyBorder="1"/>
    <xf numFmtId="0" fontId="7" fillId="0" borderId="0" xfId="0" applyFont="1" applyFill="1" applyBorder="1"/>
    <xf numFmtId="165" fontId="7" fillId="0" borderId="0" xfId="1" applyNumberFormat="1" applyFont="1" applyFill="1" applyBorder="1"/>
    <xf numFmtId="0" fontId="8" fillId="0" borderId="0" xfId="0" applyFont="1" applyFill="1" applyBorder="1"/>
    <xf numFmtId="165" fontId="8" fillId="0" borderId="0" xfId="1" applyNumberFormat="1" applyFont="1" applyFill="1" applyBorder="1"/>
    <xf numFmtId="0" fontId="0" fillId="0" borderId="0" xfId="0" applyFont="1" applyFill="1" applyBorder="1" applyAlignment="1">
      <alignment horizontal="left" vertical="center"/>
    </xf>
    <xf numFmtId="0" fontId="0" fillId="0" borderId="0" xfId="0" applyFont="1" applyFill="1" applyBorder="1" applyAlignment="1">
      <alignment horizontal="left" vertical="center" wrapText="1"/>
    </xf>
    <xf numFmtId="0" fontId="0" fillId="0" borderId="0" xfId="0" applyFill="1"/>
    <xf numFmtId="0" fontId="9" fillId="0" borderId="0" xfId="0" applyFont="1" applyFill="1" applyBorder="1"/>
    <xf numFmtId="0" fontId="7" fillId="0" borderId="0" xfId="0" applyFont="1" applyFill="1" applyAlignment="1">
      <alignment vertical="top"/>
    </xf>
    <xf numFmtId="164" fontId="7" fillId="0" borderId="0" xfId="1" applyNumberFormat="1" applyFont="1" applyFill="1" applyAlignment="1">
      <alignment vertical="top"/>
    </xf>
    <xf numFmtId="0" fontId="7" fillId="0" borderId="0" xfId="0" applyFont="1" applyFill="1"/>
    <xf numFmtId="164" fontId="7" fillId="0" borderId="0" xfId="1" applyNumberFormat="1" applyFont="1" applyFill="1"/>
    <xf numFmtId="3" fontId="7" fillId="0" borderId="0" xfId="1" applyNumberFormat="1" applyFont="1" applyFill="1"/>
    <xf numFmtId="2" fontId="7" fillId="0" borderId="0" xfId="0" applyNumberFormat="1" applyFont="1" applyFill="1"/>
    <xf numFmtId="164" fontId="7" fillId="0" borderId="0" xfId="0" applyNumberFormat="1" applyFont="1" applyFill="1"/>
    <xf numFmtId="43" fontId="7" fillId="0" borderId="0" xfId="0" applyNumberFormat="1" applyFont="1" applyFill="1"/>
    <xf numFmtId="3" fontId="7" fillId="0" borderId="0" xfId="0" applyNumberFormat="1" applyFont="1" applyFill="1"/>
    <xf numFmtId="2" fontId="0" fillId="0" borderId="0" xfId="0" applyNumberFormat="1" applyFill="1"/>
    <xf numFmtId="0" fontId="7" fillId="0" borderId="0" xfId="1" applyNumberFormat="1" applyFont="1" applyFill="1"/>
    <xf numFmtId="166" fontId="7" fillId="0" borderId="0" xfId="0" applyNumberFormat="1" applyFont="1" applyFill="1"/>
    <xf numFmtId="164" fontId="0" fillId="0" borderId="0" xfId="0" applyNumberFormat="1"/>
    <xf numFmtId="0" fontId="10" fillId="0" borderId="10" xfId="0" applyFont="1" applyBorder="1"/>
    <xf numFmtId="0" fontId="10" fillId="0" borderId="11" xfId="0" applyFont="1" applyBorder="1"/>
    <xf numFmtId="0" fontId="10" fillId="0" borderId="0" xfId="0" applyFont="1"/>
    <xf numFmtId="0" fontId="10" fillId="0" borderId="12" xfId="0" applyFont="1" applyBorder="1"/>
    <xf numFmtId="0" fontId="10" fillId="0" borderId="13" xfId="0" applyFont="1" applyBorder="1"/>
    <xf numFmtId="0" fontId="11" fillId="4" borderId="14" xfId="0" applyFont="1" applyFill="1" applyBorder="1" applyAlignment="1">
      <alignment horizontal="left" vertical="center"/>
    </xf>
    <xf numFmtId="0" fontId="10" fillId="0" borderId="15" xfId="0" applyFont="1" applyBorder="1" applyAlignment="1">
      <alignment horizontal="left" vertical="center" wrapText="1"/>
    </xf>
    <xf numFmtId="0" fontId="10" fillId="0" borderId="16" xfId="0" applyFont="1" applyBorder="1"/>
    <xf numFmtId="167" fontId="10" fillId="0" borderId="15" xfId="0" applyNumberFormat="1" applyFont="1" applyBorder="1" applyAlignment="1">
      <alignment horizontal="left" vertical="center" wrapText="1"/>
    </xf>
    <xf numFmtId="0" fontId="12" fillId="4" borderId="17" xfId="0" applyFont="1" applyFill="1" applyBorder="1" applyAlignment="1">
      <alignment horizontal="left" vertical="center"/>
    </xf>
    <xf numFmtId="0" fontId="10" fillId="0" borderId="18" xfId="0" applyFont="1" applyBorder="1" applyAlignment="1">
      <alignment horizontal="left" vertical="center"/>
    </xf>
    <xf numFmtId="0" fontId="12" fillId="4" borderId="17" xfId="0" applyFont="1" applyFill="1" applyBorder="1" applyAlignment="1">
      <alignment horizontal="left" vertical="center" wrapText="1"/>
    </xf>
    <xf numFmtId="0" fontId="12" fillId="4" borderId="19" xfId="0" applyFont="1" applyFill="1" applyBorder="1" applyAlignment="1">
      <alignment horizontal="left" vertical="center" wrapText="1"/>
    </xf>
    <xf numFmtId="0" fontId="10" fillId="0" borderId="20" xfId="0" applyFont="1" applyBorder="1" applyAlignment="1">
      <alignment horizontal="left" vertical="center" wrapText="1"/>
    </xf>
    <xf numFmtId="0" fontId="12" fillId="4" borderId="21" xfId="0" applyFont="1" applyFill="1" applyBorder="1" applyAlignment="1">
      <alignment horizontal="left" vertical="center" wrapText="1"/>
    </xf>
    <xf numFmtId="0" fontId="12" fillId="4" borderId="21" xfId="0" applyFont="1" applyFill="1" applyBorder="1" applyAlignment="1">
      <alignment horizontal="left" vertical="center"/>
    </xf>
    <xf numFmtId="0" fontId="13" fillId="2" borderId="22" xfId="0" applyFont="1" applyFill="1" applyBorder="1" applyAlignment="1">
      <alignment vertical="center" wrapText="1"/>
    </xf>
    <xf numFmtId="0" fontId="14" fillId="0" borderId="22" xfId="5" applyFont="1" applyBorder="1" applyAlignment="1">
      <alignment horizontal="left" vertical="center" wrapText="1"/>
    </xf>
    <xf numFmtId="0" fontId="13" fillId="0" borderId="22" xfId="0" applyFont="1" applyBorder="1" applyAlignment="1">
      <alignment horizontal="left" vertical="center" wrapText="1"/>
    </xf>
    <xf numFmtId="0" fontId="10" fillId="0" borderId="23" xfId="0" applyFont="1" applyBorder="1" applyAlignment="1">
      <alignment vertical="center" wrapText="1"/>
    </xf>
    <xf numFmtId="0" fontId="12" fillId="4" borderId="24" xfId="0" applyFont="1" applyFill="1" applyBorder="1" applyAlignment="1">
      <alignment horizontal="left" vertical="center"/>
    </xf>
    <xf numFmtId="0" fontId="13" fillId="2" borderId="25" xfId="0" applyFont="1" applyFill="1" applyBorder="1" applyAlignment="1">
      <alignment vertical="center" wrapText="1"/>
    </xf>
    <xf numFmtId="168" fontId="7" fillId="0" borderId="0" xfId="0" applyNumberFormat="1" applyFont="1" applyFill="1"/>
    <xf numFmtId="165" fontId="7" fillId="0" borderId="0" xfId="0" applyNumberFormat="1" applyFont="1" applyFill="1"/>
    <xf numFmtId="169" fontId="7" fillId="0" borderId="0" xfId="0" applyNumberFormat="1" applyFont="1" applyFill="1"/>
    <xf numFmtId="0" fontId="15" fillId="0" borderId="0" xfId="0" applyFont="1" applyFill="1" applyBorder="1"/>
    <xf numFmtId="0" fontId="7" fillId="5" borderId="0" xfId="0" applyFont="1" applyFill="1" applyBorder="1"/>
    <xf numFmtId="0" fontId="7" fillId="6" borderId="0" xfId="0" applyFont="1" applyFill="1" applyBorder="1"/>
    <xf numFmtId="170" fontId="7" fillId="0" borderId="0" xfId="1" applyNumberFormat="1" applyFont="1" applyFill="1" applyBorder="1"/>
    <xf numFmtId="170" fontId="7" fillId="0" borderId="0" xfId="0" applyNumberFormat="1" applyFont="1" applyFill="1"/>
    <xf numFmtId="170" fontId="8" fillId="0" borderId="0" xfId="1" applyNumberFormat="1" applyFont="1" applyFill="1" applyBorder="1"/>
    <xf numFmtId="0" fontId="0" fillId="0" borderId="0" xfId="0" pivotButton="1"/>
    <xf numFmtId="0" fontId="0" fillId="0" borderId="0" xfId="0" applyAlignment="1">
      <alignment horizontal="left"/>
    </xf>
    <xf numFmtId="0" fontId="0" fillId="0" borderId="0" xfId="0" applyAlignment="1">
      <alignment horizontal="left" indent="1"/>
    </xf>
    <xf numFmtId="0" fontId="0" fillId="0" borderId="0" xfId="0" applyAlignment="1">
      <alignment horizontal="left" indent="2"/>
    </xf>
    <xf numFmtId="1" fontId="0" fillId="0" borderId="0" xfId="0" applyNumberFormat="1" applyAlignment="1">
      <alignment horizontal="center" vertical="center"/>
    </xf>
    <xf numFmtId="164" fontId="16" fillId="0" borderId="0" xfId="0" applyNumberFormat="1" applyFont="1" applyAlignment="1">
      <alignment horizontal="center" vertical="center"/>
    </xf>
    <xf numFmtId="0" fontId="16" fillId="0" borderId="0" xfId="0" applyFont="1" applyAlignment="1">
      <alignment horizontal="center" vertical="center"/>
    </xf>
    <xf numFmtId="165" fontId="16" fillId="0" borderId="0" xfId="0" applyNumberFormat="1" applyFont="1" applyAlignment="1">
      <alignment horizontal="center" vertical="center"/>
    </xf>
  </cellXfs>
  <cellStyles count="7">
    <cellStyle name="Comma" xfId="1" builtinId="3"/>
    <cellStyle name="Comma 2" xfId="4"/>
    <cellStyle name="Followed Hyperlink" xfId="3" builtinId="9" hidden="1"/>
    <cellStyle name="Hyperlink" xfId="2" builtinId="8" hidden="1"/>
    <cellStyle name="Hyperlink" xfId="5" builtinId="8"/>
    <cellStyle name="Normal" xfId="0" builtinId="0"/>
    <cellStyle name="Normal 2" xfId="6"/>
  </cellStyles>
  <dxfs count="3">
    <dxf>
      <alignment vertical="center" readingOrder="0"/>
    </dxf>
    <dxf>
      <alignment horizontal="center" readingOrder="0"/>
    </dxf>
    <dxf>
      <numFmt numFmtId="1" formatCode="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pivotCacheDefinition" Target="pivotCache/pivotCacheDefinition1.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4</xdr:row>
      <xdr:rowOff>0</xdr:rowOff>
    </xdr:from>
    <xdr:to>
      <xdr:col>0</xdr:col>
      <xdr:colOff>1467</xdr:colOff>
      <xdr:row>5</xdr:row>
      <xdr:rowOff>319470</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990600"/>
          <a:ext cx="1467" cy="767145"/>
        </a:xfrm>
        <a:prstGeom prst="rect">
          <a:avLst/>
        </a:prstGeom>
      </xdr:spPr>
    </xdr:pic>
    <xdr:clientData/>
  </xdr:twoCellAnchor>
  <xdr:twoCellAnchor editAs="oneCell">
    <xdr:from>
      <xdr:col>4</xdr:col>
      <xdr:colOff>2460296</xdr:colOff>
      <xdr:row>0</xdr:row>
      <xdr:rowOff>135320</xdr:rowOff>
    </xdr:from>
    <xdr:to>
      <xdr:col>4</xdr:col>
      <xdr:colOff>2461763</xdr:colOff>
      <xdr:row>3</xdr:row>
      <xdr:rowOff>133536</xdr:rowOff>
    </xdr:to>
    <xdr:pic>
      <xdr:nvPicPr>
        <xdr:cNvPr id="3" name="Picture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194096" y="135320"/>
          <a:ext cx="1467" cy="741166"/>
        </a:xfrm>
        <a:prstGeom prst="rect">
          <a:avLst/>
        </a:prstGeom>
      </xdr:spPr>
    </xdr:pic>
    <xdr:clientData/>
  </xdr:twoCellAnchor>
  <xdr:twoCellAnchor editAs="oneCell">
    <xdr:from>
      <xdr:col>4</xdr:col>
      <xdr:colOff>2540000</xdr:colOff>
      <xdr:row>1</xdr:row>
      <xdr:rowOff>15875</xdr:rowOff>
    </xdr:from>
    <xdr:to>
      <xdr:col>4</xdr:col>
      <xdr:colOff>4222750</xdr:colOff>
      <xdr:row>4</xdr:row>
      <xdr:rowOff>238125</xdr:rowOff>
    </xdr:to>
    <xdr:pic>
      <xdr:nvPicPr>
        <xdr:cNvPr id="4" name="Picture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270625" y="269875"/>
          <a:ext cx="1682750" cy="984250"/>
        </a:xfrm>
        <a:prstGeom prst="rect">
          <a:avLst/>
        </a:prstGeom>
      </xdr:spPr>
    </xdr:pic>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r:id="rId1" refreshedBy="admin" refreshedDate="42732.603920717593" createdVersion="4" refreshedVersion="4" minRefreshableVersion="3" recordCount="3584">
  <cacheSource type="worksheet">
    <worksheetSource ref="A1:Q3585" sheet="GHG Estimation"/>
  </cacheSource>
  <cacheFields count="17">
    <cacheField name="Level 1" numFmtId="0">
      <sharedItems count="5">
        <s v="Agriculture"/>
        <s v="Energy"/>
        <s v="Land Use Land Use Change and Forestry"/>
        <s v="Waste"/>
        <s v="Industrial Process and Product Use"/>
      </sharedItems>
    </cacheField>
    <cacheField name="Level 2" numFmtId="0">
      <sharedItems count="19">
        <s v="Enteric Fermentation"/>
        <s v="Manure Management"/>
        <s v="Residue Burning"/>
        <s v="Rice Cultivation"/>
        <s v="Agriculture Soils"/>
        <s v="Fuel Combustion Emissions"/>
        <s v="Fugitive Emissions"/>
        <s v="Forestland"/>
        <s v="Cropland"/>
        <s v="Grasslands"/>
        <s v="Settlements"/>
        <s v="Biomass Burning"/>
        <s v="Industrial Wastewater"/>
        <s v="Domestic Wastewater"/>
        <s v="Solid Waste Disposal"/>
        <s v="Mineral Industry"/>
        <s v="Chemical Industry"/>
        <s v="Metal Industry"/>
        <s v="Non-Energy Products from Fuels and Solvent Use"/>
      </sharedItems>
    </cacheField>
    <cacheField name="Level 3" numFmtId="0">
      <sharedItems containsBlank="1" count="66">
        <s v="Direct"/>
        <s v="Indirect"/>
        <s v="Transport"/>
        <s v="Residential"/>
        <s v="Commercial"/>
        <s v="Agriculture"/>
        <s v="Fisheries"/>
        <s v="Public Electricity Generation"/>
        <s v="Industries"/>
        <s v="Fuel Production"/>
        <m/>
        <s v="Sugar"/>
        <s v="Iron &amp; Steel"/>
        <s v="Fertilizers"/>
        <s v="Coffee"/>
        <s v="Petroleum"/>
        <s v="Dairy"/>
        <s v="Beer"/>
        <s v="Meat"/>
        <s v="Soft drink"/>
        <s v="Pulp &amp; Paper"/>
        <s v="Rubber"/>
        <s v="Tannery"/>
        <s v="Chemicals &amp; fertilisers"/>
        <s v="Construction"/>
        <s v="Food Processing, Beverages and Tobacco"/>
        <s v="Iron and Steel"/>
        <s v="Machinery"/>
        <s v="Manufacture of Solid Fuels"/>
        <s v="Mining and Quarrying"/>
        <s v="Non-Ferrous Metals"/>
        <s v="Non-Metallic Minerals"/>
        <s v="Non-specified Industry"/>
        <s v="Other Energy Industries"/>
        <s v="Petroleum Refining"/>
        <s v="Pulp, Paper and Print"/>
        <s v="Textile and Leather"/>
        <s v="Transport Equipment"/>
        <s v="Wood and wood products"/>
        <s v="Captive Emissions"/>
        <s v="Cement Production"/>
        <s v="Lime Production"/>
        <s v="Glass Production"/>
        <s v="Other Process Uses of Carbonates"/>
        <s v="Other"/>
        <s v="Ammonia Production"/>
        <s v="Nitric Acid Production"/>
        <s v="Adipic Acid Production"/>
        <s v="Caprolactam, Glyoxal and Glyoxylic Acid Production"/>
        <s v="Carbide Production"/>
        <s v="Titanium Dioxide Production"/>
        <s v="Soda Ash Production"/>
        <s v="Methanol"/>
        <s v="Ethylene"/>
        <s v="Ethylene Dichloride and Vinyl Chloride Monomer"/>
        <s v="Ethylene Oxide"/>
        <s v="Acrylonitrile"/>
        <s v="Carbon Black"/>
        <s v="Iron and Steel Production"/>
        <s v="Ferroalloys Production"/>
        <s v="Aluminium Production"/>
        <s v="Magnesium Production "/>
        <s v="Lead Production"/>
        <s v="Zinc Production"/>
        <s v="Lubricant Use"/>
        <s v="Parrafin Wax use"/>
      </sharedItems>
    </cacheField>
    <cacheField name="Level 4" numFmtId="0">
      <sharedItems containsBlank="1"/>
    </cacheField>
    <cacheField name="Level 5" numFmtId="0">
      <sharedItems containsBlank="1"/>
    </cacheField>
    <cacheField name="Level 6" numFmtId="0">
      <sharedItems containsBlank="1"/>
    </cacheField>
    <cacheField name="Emission / Removal / Bunker" numFmtId="0">
      <sharedItems count="2">
        <s v="Emissions"/>
        <s v="Removals"/>
      </sharedItems>
    </cacheField>
    <cacheField name="Gas" numFmtId="0">
      <sharedItems count="5">
        <s v="CH4 (t)"/>
        <s v="CO2e (t) GTP-AR2"/>
        <s v="CO2e (t) GWP-AR2"/>
        <s v="N2O (t)"/>
        <s v="CO2 (t)"/>
      </sharedItems>
    </cacheField>
    <cacheField name="State" numFmtId="0">
      <sharedItems/>
    </cacheField>
    <cacheField name="Economic Activity" numFmtId="0">
      <sharedItems containsBlank="1"/>
    </cacheField>
    <cacheField name="Product" numFmtId="0">
      <sharedItems containsBlank="1"/>
    </cacheField>
    <cacheField name=" 2,007 " numFmtId="0">
      <sharedItems containsString="0" containsBlank="1" containsNumber="1" minValue="-145619047.61904761" maxValue="608027843.59589994" count="1607">
        <n v="2227712"/>
        <n v="682844.4"/>
        <n v="1378862.8"/>
        <n v="1240043.0354269026"/>
        <n v="23771.144"/>
        <n v="423062.81166505313"/>
        <n v="4371.03"/>
        <n v="562156"/>
        <n v="10993.428"/>
        <n v="2874842"/>
        <n v="11136.62"/>
        <n v="286229.48"/>
        <n v="11138560"/>
        <n v="3414222"/>
        <n v="6894314"/>
        <n v="6200215.1771345129"/>
        <n v="118855.72"/>
        <n v="2115314.0583252655"/>
        <n v="21855.149999999998"/>
        <n v="2810780"/>
        <n v="54967.14"/>
        <n v="11341192.570299434"/>
        <n v="55683.100000000006"/>
        <n v="1431147.4"/>
        <n v="160512"/>
        <n v="47539.799999999996"/>
        <n v="129718.80000000002"/>
        <n v="12880.3266"/>
        <n v="1012.8574399999999"/>
        <n v="28712.064950800028"/>
        <n v="423.98991000000001"/>
        <n v="25297.02"/>
        <n v="977.19360000000006"/>
        <n v="232370.95331359946"/>
        <n v="50114.79"/>
        <m/>
        <n v="2565.5790312000013"/>
        <n v="2429.7764400000005"/>
        <n v="760.43809584000007"/>
        <n v="6215.2154064000006"/>
        <n v="4062.9065399999999"/>
        <n v="3099.7416959999996"/>
        <n v="69695.814952633533"/>
        <n v="56256.038784000004"/>
        <n v="50876.027636544008"/>
        <n v="19649973.890000004"/>
        <n v="3929994.7780000009"/>
        <n v="46781952"/>
        <n v="14339732.4"/>
        <n v="28956118.800000001"/>
        <n v="26040903.739999998"/>
        <n v="499194.24"/>
        <n v="8884319.0449999999"/>
        <n v="91791.63"/>
        <n v="11805276"/>
        <n v="230861.98800000001"/>
        <n v="47633008.799999997"/>
        <n v="233869.02"/>
        <n v="6010819.0800000001"/>
        <n v="3379799.04"/>
        <n v="1001015.3159999999"/>
        <n v="2733030.9840000006"/>
        <n v="2248303.2720811078"/>
        <n v="21270.006239999995"/>
        <n v="605266.45996680052"/>
        <n v="8903.7881100000013"/>
        <n v="531237.42000000004"/>
        <n v="20521.065600000002"/>
        <n v="4894418.4235855881"/>
        <n v="1077957.9962800001"/>
        <n v="502842.47500000003"/>
        <n v="270486.85859999998"/>
        <n v="65091.960192756022"/>
        <n v="70553.508480000019"/>
        <n v="22080.869153280008"/>
        <n v="180471.43994879999"/>
        <n v="117974.76768"/>
        <n v="90007.314431999999"/>
        <n v="2023711.8179093639"/>
        <n v="1633503.4876160002"/>
        <n v="1477289.0987796485"/>
        <n v="82529890.338"/>
        <n v="134818.77200000003"/>
        <n v="41793819.32"/>
        <n v="3976587.308571429"/>
        <n v="16900.333562009819"/>
        <n v="5268128.4857142866"/>
        <n v="2651058.2057142858"/>
        <n v="11329.30857142857"/>
        <n v="3512085.6571428571"/>
        <n v="38175238.162285723"/>
        <n v="29.183999999999997"/>
        <n v="8.6435999999999993"/>
        <n v="22.6812"/>
        <n v="7.4616000000000007"/>
        <n v="47.188400000000001"/>
        <n v="82.410988000000003"/>
        <n v="1622.0725"/>
        <n v="36.176775927599998"/>
        <n v="62.994204000000011"/>
        <n v="19.715061744000003"/>
        <n v="161.13521424000001"/>
        <n v="105.334614"/>
        <n v="80.363673599999984"/>
        <n v="1806.9285358090169"/>
        <n v="1458.4898944000001"/>
        <n v="1319.0081239104002"/>
        <n v="1319008.1239104001"/>
        <n v="29157.317280000007"/>
        <n v="9125.2571500800004"/>
        <n v="74582.584876800014"/>
        <n v="48754.878479999999"/>
        <n v="37196.900351999997"/>
        <n v="836349.77943160222"/>
        <n v="675072.46540800005"/>
        <n v="610512.33163852803"/>
        <n v="30915474.697799996"/>
        <n v="7286142.3735375078"/>
        <n v="583395.77547159884"/>
        <n v="0"/>
        <n v="169667.21534751292"/>
        <n v="1803981.597884733"/>
        <n v="96967450.331707716"/>
        <n v="6324171.0219716374"/>
        <n v="7636.5507514992505"/>
        <n v="2729.6766000164407"/>
        <n v="5530.3598999999995"/>
        <n v="13591343.272500001"/>
        <n v="8853.6406121640885"/>
        <n v="1919842.0695850553"/>
        <n v="107854.09337968515"/>
        <n v="804782.4870913846"/>
        <n v="14721.654617999999"/>
        <n v="383.48117755460578"/>
        <n v="573.22564309412246"/>
        <n v="6.5762486568803462"/>
        <n v="2958.401194392075"/>
        <n v="5103.5500174583012"/>
        <n v="354.18771580542915"/>
        <n v="1.0305736506746626"/>
        <n v="2.6820911125359639"/>
        <n v="0.11778"/>
        <n v="97.081023374999987"/>
        <n v="0.46598108485074158"/>
        <n v="101.04431945184501"/>
        <n v="14.55520828335832"/>
        <n v="72.783945860977937"/>
        <n v="1427.5543871999998"/>
        <n v="1.8491149777229758"/>
        <n v="1.3152497313760692"/>
        <n v="96.469604164958966"/>
        <n v="2440.9081137434396"/>
        <n v="6.1834419040479753E-2"/>
        <n v="8.6519068146321421E-3"/>
        <n v="8.8335000000000011E-2"/>
        <n v="388.32409349999995"/>
        <n v="0.87331249700149904"/>
        <n v="20.795413103136553"/>
        <n v="31667171.304809995"/>
        <n v="7413074.6433080826"/>
        <n v="596006.7396196695"/>
        <n v="170213.04398603403"/>
        <n v="1896013.6002581038"/>
        <n v="98656725.387486383"/>
        <n v="7088290.4792640172"/>
        <n v="7677.3614680659657"/>
        <n v="2788.6826044922323"/>
        <n v="5560.2171299999991"/>
        <n v="13713762.442975873"/>
        <n v="9007.8803512496852"/>
        <n v="1953287.739323616"/>
        <n v="108430.47962770613"/>
        <n v="812757.52801643766"/>
        <n v="31374522.655433998"/>
        <n v="7391599.6973650251"/>
        <n v="586761.16473105468"/>
        <n v="170055.21401826886"/>
        <n v="1844820.3969812323"/>
        <n v="98370926.586508751"/>
        <n v="6984987.1512613939"/>
        <n v="7658.3989128935536"/>
        <n v="2745.4230704190713"/>
        <n v="5554.7992499999991"/>
        <n v="13696676.182861876"/>
        <n v="8981.7854104980433"/>
        <n v="1947629.2574343127"/>
        <n v="108162.66379529233"/>
        <n v="810761.16835853632"/>
        <n v="30502657.444875002"/>
        <n v="29121624.645000003"/>
        <n v="1665296.4650498193"/>
        <n v="4403495.8936277982"/>
        <n v="720529.12103875633"/>
        <n v="1013031.3600000002"/>
        <n v="2437352.3763134824"/>
        <n v="1309831.2620058584"/>
        <n v="2417.0093062499996"/>
        <n v="4050.2954999999997"/>
        <n v="5336.9184864324943"/>
        <n v="14112.261169622259"/>
        <n v="1286.659144712065"/>
        <n v="90.288000000000011"/>
        <n v="328.92744619615155"/>
        <n v="17464.416826744779"/>
        <n v="48.340186125000002"/>
        <n v="243.01772999999997"/>
        <n v="24.905619603351639"/>
        <n v="65.857218791570531"/>
        <n v="6.4332957235603248"/>
        <n v="1.8057600000000005"/>
        <n v="19.73564677176909"/>
        <n v="32920425.718413908"/>
        <n v="30568400.098005001"/>
        <n v="29282016.346800003"/>
        <n v="1785092.4953419408"/>
        <n v="4720269.1160152517"/>
        <n v="749543.28475201339"/>
        <n v="1015487.1936000002"/>
        <n v="2449948.512807569"/>
        <n v="11264548.853250381"/>
        <n v="30527794.34166"/>
        <n v="29207490.909600001"/>
        <n v="1698705.5747748867"/>
        <n v="4491838.648549634"/>
        <n v="728699.40660767793"/>
        <n v="1013970.3552000001"/>
        <n v="2444325.6381728407"/>
        <n v="1604338.1126666663"/>
        <n v="436954.27499999997"/>
        <n v="4747261.4911203785"/>
        <n v="127.12663333333332"/>
        <n v="60.772499999999994"/>
        <n v="640.65607167616429"/>
        <n v="2.5425326666666659"/>
        <n v="3.6463499999999995"/>
        <n v="38.439364300569864"/>
        <n v="1607795.9570933331"/>
        <n v="439360.86599999998"/>
        <n v="4772631.4715587543"/>
        <n v="1605660.2296533328"/>
        <n v="438242.65199999994"/>
        <n v="4760843.3998399125"/>
        <n v="6023765.5647390001"/>
        <n v="59571.3993615"/>
        <n v="422.13960000000009"/>
        <n v="12136010.821684871"/>
        <n v="812.92382789999999"/>
        <n v="8.0393251499999998"/>
        <n v="5.4539999999999998E-2"/>
        <n v="1637.7882350451923"/>
        <n v="48.775429673999994"/>
        <n v="0.48235950900000002"/>
        <n v="3.2723999999999995E-3"/>
        <n v="98.267294102711517"/>
        <n v="6055957.3483238406"/>
        <n v="59889.75663743999"/>
        <n v="424.29938400000003"/>
        <n v="12200867.235792661"/>
        <n v="6040999.54989048"/>
        <n v="59741.833054679999"/>
        <n v="423.29584800000009"/>
        <n v="12170731.93226783"/>
        <n v="601070.76684716076"/>
        <n v="3168893.7919008266"/>
        <n v="83.598159505863777"/>
        <n v="402.48710743801655"/>
        <n v="5.0158895703518267"/>
        <n v="24.149226446280995"/>
        <n v="604381.25396359304"/>
        <n v="3184832.2813553726"/>
        <n v="602843.04782868514"/>
        <n v="3177426.5185785126"/>
        <n v="605153978.02859998"/>
        <n v="3820290.7855717577"/>
        <n v="2150613.4133003601"/>
        <n v="2349599.3955630735"/>
        <n v="29020292.674559999"/>
        <n v="26136560.835000001"/>
        <n v="1864169.8244064492"/>
        <n v="6316.1880600000004"/>
        <n v="49.3577620874904"/>
        <n v="68.513003490641822"/>
        <n v="63.404503959600554"/>
        <n v="517.29576959999997"/>
        <n v="246.22289999999998"/>
        <n v="75.472462526576891"/>
        <n v="8842.6632839999984"/>
        <n v="69.100866922486574"/>
        <n v="72.224276584419201"/>
        <n v="69.956340375563713"/>
        <n v="62.793564960000012"/>
        <n v="344.71205999999995"/>
        <n v="608027843.59589994"/>
        <n v="3842748.5673215659"/>
        <n v="2174441.7121148333"/>
        <n v="2372617.3556626495"/>
        <n v="29050621.890859202"/>
        <n v="26248592.254500002"/>
        <n v="1889151.2095027464"/>
        <n v="607573078.05558002"/>
        <n v="3839194.8084512665"/>
        <n v="2170456.5329956068"/>
        <n v="2368804.6299842736"/>
        <n v="29039833.415947199"/>
        <n v="26230864.205700003"/>
        <n v="1884924.7516012578"/>
        <n v="60191139.991959378"/>
        <n v="11031781.254382398"/>
        <n v="13296125.729898436"/>
        <n v="628.23442221020116"/>
        <n v="446.63082001548167"/>
        <n v="237.00758876824304"/>
        <n v="879.52819109428162"/>
        <n v="89.326164003096352"/>
        <n v="23.70075887682431"/>
        <n v="60476986.654065013"/>
        <n v="11068851.612443684"/>
        <n v="13308450.124514386"/>
        <n v="60431753.775665887"/>
        <n v="11058132.472763311"/>
        <n v="13303709.97273902"/>
        <n v="11384.556999999999"/>
        <n v="239075.69699999999"/>
        <n v="56922.784999999996"/>
        <n v="10.389658336000002"/>
        <n v="218.18282505600004"/>
        <n v="51.948291680000011"/>
        <n v="1429.5"/>
        <n v="30019.5"/>
        <n v="7147.5"/>
        <n v="114679.00864"/>
        <n v="2408259.18144"/>
        <n v="573395.04319999996"/>
        <n v="287285.11817939999"/>
        <n v="6032987.4817673992"/>
        <n v="1436425.5908969999"/>
        <n v="333952.94236999995"/>
        <n v="7013011.7897699988"/>
        <n v="1669764.7118499996"/>
        <n v="604.14249999999993"/>
        <n v="12686.992499999998"/>
        <n v="3020.7124999999996"/>
        <n v="3449.1743563200007"/>
        <n v="72432.66148272001"/>
        <n v="17245.871781600003"/>
        <n v="521281.43218800001"/>
        <n v="10946910.075948"/>
        <n v="2606407.1609399999"/>
        <n v="314567.09453"/>
        <n v="6605908.9851299999"/>
        <n v="1572835.4726499999"/>
        <n v="82210.672500000001"/>
        <n v="1726424.1225000001"/>
        <n v="411053.36249999999"/>
        <n v="39987.342525"/>
        <n v="839734.19302500004"/>
        <n v="199936.71262499999"/>
        <n v="-145619047.61904761"/>
        <n v="7948667.2807619087"/>
        <n v="735668.46453337523"/>
        <n v="3.4104159148218951"/>
        <n v="245460.7262490624"/>
        <n v="3608.9999790000006"/>
        <n v="17944.859965000003"/>
        <n v="2416.4999299999999"/>
        <n v="35809.199982500009"/>
        <n v="1625.6068507128257"/>
        <n v="34363.309430000001"/>
        <n v="56551.810733305188"/>
        <n v="1393078.4999300002"/>
        <n v="2532.5759475"/>
        <n v="572730.42178246123"/>
        <n v="512414.14299188746"/>
        <n v="376842.05926500011"/>
        <n v="75788.999559000004"/>
        <n v="50746.498530000004"/>
        <n v="751993.19963250018"/>
        <n v="34137.743864969336"/>
        <n v="721629.49803000013"/>
        <n v="1187588.025399409"/>
        <n v="29254648.498530004"/>
        <n v="53184.094897499992"/>
        <n v="16861746.658915363"/>
        <n v="10760697.002829637"/>
        <n v="18044.999895000004"/>
        <n v="89724.299825000024"/>
        <n v="12082.49965"/>
        <n v="179045.99991250003"/>
        <n v="8128.0342535641284"/>
        <n v="171816.54715"/>
        <n v="282759.05366652593"/>
        <n v="6965392.4996500006"/>
        <n v="12662.879737499999"/>
        <n v="2562070.7149594375"/>
        <n v="7074265.3553658314"/>
        <n v="15594.863875753797"/>
        <n v="1.4075E-5"/>
        <n v="0.78940949999999999"/>
        <n v="0.78985900000000009"/>
        <n v="0.79014050000000002"/>
        <n v="1.4075000000000001E-6"/>
        <n v="1.1603499999999999E-2"/>
        <n v="283.51"/>
        <n v="284.19499999999999"/>
        <n v="284.47250000000003"/>
        <n v="2.3207499999999999E-3"/>
        <n v="11.667721999999999"/>
        <n v="736233.18524999998"/>
        <n v="736606.76324999996"/>
        <n v="736840.06200000003"/>
        <n v="1.1667714999999999"/>
        <n v="1.2384249999999999E-2"/>
        <n v="781.43465249999997"/>
        <n v="781.83072249999998"/>
        <n v="782.07866999999987"/>
        <n v="1.2387500000000001E-3"/>
        <n v="1.4385000000000001E-3"/>
        <n v="153.20724999999999"/>
        <n v="153.797"/>
        <n v="153.90625"/>
        <n v="2.1577499999999999E-3"/>
        <n v="0.24854500000000002"/>
        <n v="23650.587500000001"/>
        <n v="23752.544999999998"/>
        <n v="23771.385000000002"/>
        <n v="0.37281799999999998"/>
        <n v="1.44075E-3"/>
        <n v="153.41890000000001"/>
        <n v="154.00962500000003"/>
        <n v="154.11904999999999"/>
        <n v="2.1602499999999998E-3"/>
        <n v="4.5712499999999998E-3"/>
        <n v="486.88499999999999"/>
        <n v="488.75850000000003"/>
        <n v="489.10650000000004"/>
        <n v="6.8572500000000005E-3"/>
        <n v="4.3049999999999998E-3"/>
        <n v="347.41470000000004"/>
        <n v="349.17831000000001"/>
        <n v="349.5049075"/>
        <n v="6.4575000000000006E-3"/>
        <n v="1.9151999999999999E-2"/>
        <n v="1545.5625"/>
        <n v="1553.415"/>
        <n v="1554.8775000000001"/>
        <n v="2.8727999999999997E-2"/>
        <n v="3.9149999999999998E-4"/>
        <n v="31.600999999999999"/>
        <n v="31.761500000000002"/>
        <n v="31.791250000000002"/>
        <n v="5.8750000000000002E-4"/>
        <n v="4.1686750000000009E-2"/>
        <n v="3364.1150000000002"/>
        <n v="3381.21"/>
        <n v="3384.375"/>
        <n v="6.2530250000000009E-2"/>
        <n v="8.9687249999999996E-2"/>
        <n v="8484.375"/>
        <n v="8521.2000000000007"/>
        <n v="8528.0250000000015"/>
        <n v="0.13453124999999999"/>
        <n v="0.44753399999999999"/>
        <n v="47666.850000000006"/>
        <n v="47850.375"/>
        <n v="47884.350000000006"/>
        <n v="0.67130099999999993"/>
        <n v="3.6855E-3"/>
        <n v="164.73949999999999"/>
        <n v="164.85724999999999"/>
        <n v="164.93100000000001"/>
        <n v="3.6850000000000001E-4"/>
        <n v="1.3728465000000001"/>
        <n v="146976.79999999999"/>
        <n v="147539.75"/>
        <n v="147644.54999999999"/>
        <n v="2.0592662500000003"/>
        <n v="0.20878550000000001"/>
        <n v="22237.75"/>
        <n v="22323.35"/>
        <n v="22339.224999999999"/>
        <n v="0.3131775"/>
        <n v="7.8445000000000008E-3"/>
        <n v="835.52750000000003"/>
        <n v="838.74249999999995"/>
        <n v="839.34"/>
        <n v="1.1767E-2"/>
        <n v="0.61124250000000002"/>
        <n v="65103.305000000008"/>
        <n v="65354.0075"/>
        <n v="65400.404999999999"/>
        <n v="0.91686374999999998"/>
        <n v="1.8592070000000001"/>
        <n v="198023.8125"/>
        <n v="198786.13250000001"/>
        <n v="198927.4675"/>
        <n v="2.78880675"/>
        <n v="2.1825000000000002E-4"/>
        <n v="23.221874999999997"/>
        <n v="23.311199999999999"/>
        <n v="23.327774999999999"/>
        <n v="3.2700000000000003E-4"/>
        <n v="2.6040000000000001E-2"/>
        <n v="2101.4294999999997"/>
        <n v="2112.1010000000001"/>
        <n v="2114.0867499999999"/>
        <n v="3.9060000000000004E-2"/>
        <n v="1.2650000000000001E-4"/>
        <n v="10.19965"/>
        <n v="10.251474999999999"/>
        <n v="10.261075"/>
        <n v="1.895E-4"/>
        <n v="209.85849999999999"/>
        <n v="20500000"/>
        <n v="314.78800000000001"/>
        <n v="1.9427282499999998"/>
        <n v="206919.85750000001"/>
        <n v="207716.64"/>
        <n v="207863.97"/>
        <n v="2.9140959999999998"/>
        <n v="0.83016774999999998"/>
        <n v="46572.425000000003"/>
        <n v="46598.96"/>
        <n v="46615.590000000004"/>
        <n v="8.3016500000000007E-2"/>
        <n v="211.67374999999998"/>
        <n v="5475000"/>
        <n v="42.33475"/>
        <n v="19.833375"/>
        <n v="489885"/>
        <n v="491055.75"/>
        <n v="491531.25"/>
        <n v="3.9666824999999997"/>
        <n v="2.0688825"/>
        <n v="53377.200000000004"/>
        <n v="53499.299999999996"/>
        <n v="53548.950000000004"/>
        <n v="0.41377649999999999"/>
        <n v="6.6004999999999994E-2"/>
        <n v="1630.3175000000001"/>
        <n v="1634.2125000000001"/>
        <n v="1635.8"/>
        <n v="1.3201250000000001E-2"/>
        <n v="29.192925000000002"/>
        <n v="699656.75"/>
        <n v="701378.75"/>
        <n v="702079.5"/>
        <n v="5.8385775000000004"/>
        <n v="4.5451500000000006E-2"/>
        <n v="1110.519"/>
        <n v="1113.1957499999999"/>
        <n v="1114.28925"/>
        <n v="9.0900000000000009E-3"/>
        <n v="2.5071387500000002"/>
        <n v="61257.83"/>
        <n v="61405.717499999999"/>
        <n v="61465.86"/>
        <n v="0.50142724999999999"/>
        <n v="6.8229750000000006E-2"/>
        <n v="1576.11"/>
        <n v="1580.135"/>
        <n v="1581.7725"/>
        <n v="1.3646E-2"/>
        <n v="5.1288450000000001"/>
        <n v="166688.25"/>
        <n v="166990.25"/>
        <n v="167113.25"/>
        <n v="1.0257714999999998"/>
        <n v="2.016E-3"/>
        <n v="162.69149999999999"/>
        <n v="163.518"/>
        <n v="163.67099999999999"/>
        <n v="3.0239999999999998E-3"/>
        <n v="8.2732499999999994E-3"/>
        <n v="792.69"/>
        <n v="796.08"/>
        <n v="796.71"/>
        <n v="1.2410249999999999E-2"/>
        <n v="0.1454155"/>
        <n v="3591.7515000000003"/>
        <n v="3600.348"/>
        <n v="3603.8215"/>
        <n v="2.9083499999999998E-2"/>
        <n v="1.1999999999999999E-6"/>
        <n v="6.7011749999999995E-2"/>
        <n v="6.7049999999999998E-2"/>
        <n v="6.7073999999999995E-2"/>
        <n v="1.2000000000000002E-7"/>
        <n v="7.4999999999999997E-8"/>
        <n v="4.7092499999999999E-3"/>
        <n v="4.7115000000000004E-3"/>
        <n v="4.7130000000000002E-3"/>
        <n v="7.4999999999999993E-9"/>
        <n v="0.31358900000000001"/>
        <n v="29915.624"/>
        <n v="30044.253250000002"/>
        <n v="30068.053499999998"/>
        <n v="0.470383"/>
        <n v="3.035E-4"/>
        <n v="32.479500000000002"/>
        <n v="32.603999999999999"/>
        <n v="32.627000000000002"/>
        <n v="4.55E-4"/>
        <n v="0.12472125000000001"/>
        <n v="13284.074999999999"/>
        <n v="13335.224999999999"/>
        <n v="13344.675000000001"/>
        <n v="0.18708225000000001"/>
        <n v="2.0579999999999999E-3"/>
        <n v="166.0805"/>
        <n v="166.92449999999999"/>
        <n v="167.08074999999999"/>
        <n v="3.0869999999999999E-3"/>
        <n v="67.832025000000002"/>
        <n v="6475000"/>
        <n v="6550000"/>
        <n v="101.74825"/>
        <n v="0.15968199999999999"/>
        <n v="17007.674999999999"/>
        <n v="17073.125"/>
        <n v="17085.275000000001"/>
        <n v="0.23952250000000003"/>
        <n v="9.4499999999999993E-5"/>
        <n v="5.2931925"/>
        <n v="5.2962150000000001"/>
        <n v="5.2980974999999999"/>
        <n v="9.7499999999999998E-6"/>
        <n v="143.0215"/>
        <n v="3650000"/>
        <n v="3725000"/>
        <n v="28.604375000000001"/>
        <n v="2.6999999999999997E-8"/>
        <n v="1.5022500000000001E-3"/>
        <n v="1.503E-3"/>
        <n v="1.5037499999999999E-3"/>
        <n v="2.7000000000000002E-9"/>
        <n v="142.12582499999999"/>
        <n v="13575000"/>
        <n v="213.18934999999999"/>
        <n v="0.16980899999999999"/>
        <n v="16269.449999999999"/>
        <n v="16339.050000000001"/>
        <n v="16351.949999999999"/>
        <n v="0.25471425000000003"/>
        <n v="4.7918500000000003E-2"/>
        <n v="4591.0749999999998"/>
        <n v="4610.7"/>
        <n v="4614.3500000000004"/>
        <n v="7.1877750000000004E-2"/>
        <n v="7.3019999999999995E-3"/>
        <n v="699.63900000000001"/>
        <n v="702.63300000000004"/>
        <n v="703.18799999999999"/>
        <n v="1.095375E-2"/>
        <n v="0.20134799999999997"/>
        <n v="21556.35"/>
        <n v="21638.85"/>
        <n v="21654.15"/>
        <n v="0.30202200000000001"/>
        <n v="3.3127499999999997E-3"/>
        <n v="267.36075"/>
        <n v="268.71899999999999"/>
        <n v="268.971"/>
        <n v="4.9695E-3"/>
        <n v="1.3719572499999999"/>
        <n v="146127.67499999999"/>
        <n v="146690"/>
        <n v="146794.125"/>
        <n v="2.0579399999999999"/>
        <n v="5.483414999999999"/>
        <n v="245108.59999999998"/>
        <n v="245283.72499999998"/>
        <n v="245393.84999999998"/>
        <n v="0.54834099999999997"/>
        <n v="5.0792625000000005"/>
        <n v="543785.25"/>
        <n v="545868"/>
        <n v="546254.25"/>
        <n v="7.6188750000000001"/>
        <n v="0.63849999999999996"/>
        <n v="68006.675000000003"/>
        <n v="68268.524999999994"/>
        <n v="68316.925000000003"/>
        <n v="0.95775124999999994"/>
        <n v="4.0248474999999999"/>
        <n v="428686.82500000001"/>
        <n v="430336.3"/>
        <n v="430642.8"/>
        <n v="6.0372637499999993"/>
        <n v="9.9404999999999997E-3"/>
        <n v="1058.7625"/>
        <n v="1062.8375000000001"/>
        <n v="1063.595"/>
        <n v="1.491075E-2"/>
        <n v="2.3219287500000001"/>
        <n v="247308.75"/>
        <n v="248260.80000000002"/>
        <n v="248437.125"/>
        <n v="3.4828965000000003"/>
        <n v="0.1260915"/>
        <n v="13429.949999999999"/>
        <n v="13481.625"/>
        <n v="13491.224999999999"/>
        <n v="0.18913650000000001"/>
        <n v="33.259950000000003"/>
        <n v="3175000"/>
        <n v="3200000"/>
        <n v="49.889925000000005"/>
        <n v="9.7898049999999994"/>
        <n v="252576.25"/>
        <n v="253153.75"/>
        <n v="253388.75"/>
        <n v="1.9579525000000002"/>
        <n v="20.853825000000001"/>
        <n v="538029"/>
        <n v="539259"/>
        <n v="539759.25"/>
        <n v="4.1707650000000003"/>
        <n v="8.4582500000000005E-3"/>
        <n v="274.89"/>
        <n v="275.38749999999999"/>
        <n v="275.58999999999997"/>
        <n v="1.6915000000000001E-3"/>
        <n v="3.658525E-2"/>
        <n v="893.9"/>
        <n v="896.06"/>
        <n v="896.9375"/>
        <n v="7.3169999999999997E-3"/>
        <n v="6.0000000000000008E-5"/>
        <n v="3.7707750000000004"/>
        <n v="3.7726875"/>
        <n v="3.7738800000000001"/>
        <n v="6.0000000000000002E-6"/>
        <n v="818.87299999999993"/>
        <n v="78250000"/>
        <n v="79000000"/>
        <n v="1228.3107500000001"/>
        <n v="1.704E-3"/>
        <n v="181.50475"/>
        <n v="182.20349999999999"/>
        <n v="182.333"/>
        <n v="2.5562499999999999E-3"/>
        <n v="96.468150000000009"/>
        <n v="10125000"/>
        <n v="10200000"/>
        <n v="144.70252500000001"/>
        <n v="0.79543125000000003"/>
        <n v="84720.825000000012"/>
        <n v="85047.162750000003"/>
        <n v="85107.457500000004"/>
        <n v="1.19314275"/>
        <n v="0.1068175"/>
        <n v="8620.2032500000005"/>
        <n v="8663.9967500000002"/>
        <n v="8672.0972499999989"/>
        <n v="0.16022649999999999"/>
        <n v="66.024182500000009"/>
        <n v="7019978.5"/>
        <n v="7022653.75"/>
        <n v="7023149.5"/>
        <n v="99.036274999999989"/>
        <n v="35.095600000000005"/>
        <n v="1582571"/>
        <n v="1583131.25"/>
        <n v="1583481.5"/>
        <n v="3.5095575000000001"/>
        <n v="17.6610975"/>
        <n v="1884168.25"/>
        <n v="1886118.25"/>
        <n v="1886479.75"/>
        <n v="26.491647499999999"/>
        <n v="2.3693119999999999"/>
        <n v="252354.96599999999"/>
        <n v="253326.595"/>
        <n v="253506.66524999999"/>
        <n v="3.5539567500000002"/>
        <n v="55.395047500000004"/>
        <n v="5876388.5"/>
        <n v="5951682.75"/>
        <n v="5951737.25"/>
        <n v="83.092520000000007"/>
        <n v="5.7407382500000006"/>
        <n v="611446.07250000013"/>
        <n v="613799.29500000004"/>
        <n v="614236.22749999992"/>
        <n v="8.6111412499999993"/>
        <n v="2.2890000000000002E-3"/>
        <n v="243.8295"/>
        <n v="244.76775000000004"/>
        <n v="244.94175000000001"/>
        <n v="3.4342499999999998E-3"/>
        <n v="5.4591375000000006"/>
        <n v="581452.5"/>
        <n v="583690.5"/>
        <n v="584105.25"/>
        <n v="8.1886949999999992"/>
        <n v="540.65750000000003"/>
        <n v="52000000"/>
        <n v="810.98624999999993"/>
        <n v="189.589"/>
        <n v="4900000"/>
        <n v="37.917725000000004"/>
        <n v="0.38601475000000002"/>
        <n v="12545.497500000001"/>
        <n v="12568.275000000001"/>
        <n v="12577.555"/>
        <n v="7.7203249999999987E-2"/>
        <n v="3.9109749999999999E-2"/>
        <n v="1271.0634499999999"/>
        <n v="1273.3731250000001"/>
        <n v="1274.3135500000001"/>
        <n v="7.8222499999999993E-3"/>
        <n v="1.215E-4"/>
        <n v="6.7889074999999997"/>
        <n v="6.7927774999999997"/>
        <n v="6.7952024999999994"/>
        <n v="1.2150000000000001E-5"/>
        <n v="7.5475500000000001E-2"/>
        <n v="4762.4925000000003"/>
        <n v="4764.9075000000003"/>
        <n v="4766.4224999999997"/>
        <n v="7.5472500000000001E-3"/>
        <n v="1.1195E-4"/>
        <n v="7.0616787500000004"/>
        <n v="7.0652585000000006"/>
        <n v="7.0674977500000002"/>
        <n v="1.1420000000000001E-5"/>
        <n v="1.21E-4"/>
        <n v="11.602349999999999"/>
        <n v="11.651999999999999"/>
        <n v="11.661199999999999"/>
        <n v="1.8175E-4"/>
        <n v="5.5225000000000001E-4"/>
        <n v="58.828749999999999"/>
        <n v="59.055250000000001"/>
        <n v="59.097000000000001"/>
        <n v="8.2850000000000003E-4"/>
        <n v="0.72105600000000003"/>
        <n v="68221.13175"/>
        <n v="68516.764500000005"/>
        <n v="68571.570749999999"/>
        <n v="1.0815840000000001"/>
        <n v="1.59625E-3"/>
        <n v="170.03554"/>
        <n v="170.69003000000001"/>
        <n v="170.81114499999998"/>
        <n v="2.3944999999999999E-3"/>
        <n v="5.1532750000000002E-2"/>
        <n v="5517.1"/>
        <n v="5538.2250000000004"/>
        <n v="5542.15"/>
        <n v="7.729925E-2"/>
        <n v="9.7875000000000002E-4"/>
        <n v="104.24025"/>
        <n v="104.64149999999999"/>
        <n v="104.71599999999999"/>
        <n v="1.4679999999999999E-3"/>
        <n v="0.15905975"/>
        <n v="12836.102500000001"/>
        <n v="12901.36"/>
        <n v="12913.4575"/>
        <n v="0.23858974999999999"/>
        <n v="6.6675000000000002E-4"/>
        <n v="53.830977499999996"/>
        <n v="54.104587499999994"/>
        <n v="54.155337499999995"/>
        <n v="1.0007499999999999E-3"/>
        <n v="4.0891250000000004E-2"/>
        <n v="3299.9285"/>
        <n v="3316.6942499999996"/>
        <n v="3319.8029999999999"/>
        <n v="6.1337000000000003E-2"/>
        <n v="1.9531447499999999"/>
        <n v="208029.484"/>
        <n v="208829.73850000001"/>
        <n v="208978.628"/>
        <n v="2.9297175000000002"/>
        <n v="1.56735E-2"/>
        <n v="700.60574999999994"/>
        <n v="701.10674999999992"/>
        <n v="701.42025000000001"/>
        <n v="1.5674999999999999E-3"/>
        <n v="9.6620000000000004E-3"/>
        <n v="1034.4324999999999"/>
        <n v="1038.395"/>
        <n v="1039.1300000000001"/>
        <n v="1.4493499999999999E-2"/>
        <n v="7.842E-3"/>
        <n v="835.21499999999992"/>
        <n v="838.42500000000007"/>
        <n v="839.02500000000009"/>
        <n v="1.1762249999999998E-2"/>
        <n v="6.2681500000000001E-2"/>
        <n v="6676.2224999999989"/>
        <n v="6701.9224999999997"/>
        <n v="6706.69"/>
        <n v="9.4022750000000002E-2"/>
        <n v="4.9829249999999999E-2"/>
        <n v="5307.33"/>
        <n v="5327.76"/>
        <n v="5331.5474999999997"/>
        <n v="7.4744249999999998E-2"/>
        <n v="2.04E-4"/>
        <n v="16.438575"/>
        <n v="16.522124999999999"/>
        <n v="16.537575"/>
        <n v="3.0525000000000002E-4"/>
        <n v="0.10305450000000001"/>
        <n v="8316.4826749999993"/>
        <n v="8358.7236000000012"/>
        <n v="8366.5571999999993"/>
        <n v="0.15458175000000002"/>
        <n v="15.933925"/>
        <n v="1550000"/>
        <n v="23.900849999999998"/>
        <n v="0.50716275"/>
        <n v="54017.850000000006"/>
        <n v="54225.825000000004"/>
        <n v="54264.375"/>
        <n v="0.76074749999999991"/>
        <n v="1.68726975"/>
        <n v="94655.915900000007"/>
        <n v="94709.924075000003"/>
        <n v="94743.679250000001"/>
        <n v="0.16872675000000001"/>
        <n v="146.363"/>
        <n v="3800000"/>
        <n v="3825000"/>
        <n v="29.272600000000001"/>
        <n v="8.9414999999999998E-3"/>
        <n v="220.85849999999999"/>
        <n v="221.38650000000001"/>
        <n v="221.601"/>
        <n v="1.7879999999999999E-3"/>
        <n v="0.10402749999999999"/>
        <n v="2683.8999999999996"/>
        <n v="2690.0374999999999"/>
        <n v="2692.5374999999999"/>
        <n v="2.0805000000000001E-2"/>
        <n v="2.8737749999999999E-2"/>
        <n v="933.99074999999993"/>
        <n v="935.68200000000002"/>
        <n v="936.37275"/>
        <n v="5.7479999999999996E-3"/>
        <n v="0.12844274999999999"/>
        <n v="10365.3475"/>
        <n v="10418.029999999999"/>
        <n v="10427.775000000001"/>
        <n v="0.19266399999999997"/>
        <n v="2.9075087499999999"/>
        <n v="278568.27500000002"/>
        <n v="279759.875"/>
        <n v="279981.45"/>
        <n v="4.3612557499999998"/>
        <n v="3.7862999999999998"/>
        <n v="97686.725000000006"/>
        <n v="97909.925000000003"/>
        <n v="98000.625"/>
        <n v="0.75726075000000004"/>
        <n v="15.835845000000001"/>
        <n v="391145.625"/>
        <n v="392080.65"/>
        <n v="392460.67500000005"/>
        <n v="3.1671765000000001"/>
        <n v="0.12635099999999999"/>
        <n v="3259.8599999999997"/>
        <n v="3267.3074999999999"/>
        <n v="3270.3450000000003"/>
        <n v="2.5270500000000001E-2"/>
        <n v="2.8704999999999998E-2"/>
        <n v="709.02149999999995"/>
        <n v="710.71474999999987"/>
        <n v="711.404"/>
        <n v="5.7409999999999996E-3"/>
        <n v="3.1485000000000003E-3"/>
        <n v="75.460499999999996"/>
        <n v="75.646500000000003"/>
        <n v="75.722250000000003"/>
        <n v="6.3000000000000003E-4"/>
        <n v="0.13681675000000001"/>
        <n v="4446.5450000000001"/>
        <n v="4454.6175000000003"/>
        <n v="4457.9025000000001"/>
        <n v="2.7363250000000002E-2"/>
        <n v="0.64872700000000005"/>
        <n v="16737.150000000001"/>
        <n v="16775.400000000001"/>
        <n v="16791"/>
        <n v="0.12974550000000001"/>
        <n v="8.1941950000000006"/>
        <n v="784591.5"/>
        <n v="786366.75"/>
        <n v="786695.25"/>
        <n v="12.291297500000001"/>
        <n v="1.38505E-2"/>
        <n v="1117.73"/>
        <n v="1123.4100000000001"/>
        <n v="1124.4625000000001"/>
        <n v="2.0775749999999999E-2"/>
        <n v="0.2631175"/>
        <n v="21233.548750000002"/>
        <n v="21341.438999999998"/>
        <n v="21361.419000000002"/>
        <n v="0.394675"/>
        <n v="4.5448097499999998"/>
        <n v="203153.4675"/>
        <n v="203298.88"/>
        <n v="203389.92"/>
        <n v="0.45448100000000002"/>
        <n v="4.9076974999999994"/>
        <n v="525417.5"/>
        <n v="527430"/>
        <n v="527802.75"/>
        <n v="7.3615475000000004"/>
        <n v="3.1215299999999999"/>
        <n v="332473.5"/>
        <n v="333753.75"/>
        <n v="333991.5"/>
        <n v="4.6822949999999999"/>
        <n v="0.83036250000000011"/>
        <n v="67010.100000000006"/>
        <n v="67350.600000000006"/>
        <n v="67413.674999999988"/>
        <n v="1.2455400000000001"/>
        <n v="1.4525795000000001"/>
        <n v="117222.8869"/>
        <n v="117818.42587500002"/>
        <n v="117929.04234999999"/>
        <n v="2.1788629999999998"/>
        <n v="99.890424999999993"/>
        <n v="9575000"/>
        <n v="9650000"/>
        <n v="149.83500000000001"/>
        <n v="13.20585"/>
        <n v="340710.5"/>
        <n v="341489.5"/>
        <n v="341807"/>
        <n v="2.6411699999999998"/>
        <n v="7.7699999999999991E-3"/>
        <n v="763.76250000000005"/>
        <n v="766.95"/>
        <n v="767.53499999999997"/>
        <n v="1.1654250000000001E-2"/>
        <n v="0.20596399999999998"/>
        <n v="19733.375"/>
        <n v="19817.825000000001"/>
        <n v="19833.474999999999"/>
        <n v="0.30894549999999998"/>
        <n v="4.6650000000000001E-4"/>
        <n v="49.6785"/>
        <n v="49.869750000000003"/>
        <n v="49.905250000000002"/>
        <n v="6.9974999999999996E-4"/>
        <n v="0.12615750000000001"/>
        <n v="12401.25"/>
        <n v="12453"/>
        <n v="12462.599999999999"/>
        <n v="0.18923624999999999"/>
        <n v="0.57231949999999998"/>
        <n v="60957.724999999999"/>
        <n v="61192.275000000001"/>
        <n v="61235.9"/>
        <n v="0.85848000000000002"/>
        <n v="0.27480900000000003"/>
        <n v="12283.95"/>
        <n v="12292.724999999999"/>
        <n v="12298.275000000001"/>
        <n v="2.7480749999999998E-2"/>
        <n v="3.2576780000000003"/>
        <n v="348767.1"/>
        <n v="350102.85"/>
        <n v="350349.97499999998"/>
        <n v="4.8865172499999998"/>
        <n v="3.09E-2"/>
        <n v="3291.1698249999999"/>
        <n v="3303.8452750000001"/>
        <n v="3306.1871249999999"/>
        <n v="4.6350500000000003E-2"/>
        <n v="1.5131E-2"/>
        <n v="1611.61"/>
        <n v="1617.8125"/>
        <n v="1618.9625000000001"/>
        <n v="2.2696500000000001E-2"/>
        <n v="8.4104999999999999E-2"/>
        <n v="6787.2750000000005"/>
        <n v="6821.7525000000005"/>
        <n v="6828.1500000000005"/>
        <n v="0.70326899999999992"/>
        <n v="56753.810000000005"/>
        <n v="57042.182500000003"/>
        <n v="57095.577500000007"/>
        <n v="1.0549035"/>
        <n v="9.7157"/>
        <n v="939656.25"/>
        <n v="941109.75"/>
        <n v="941379"/>
        <n v="14.573550000000001"/>
        <n v="21.235325000000003"/>
        <n v="547871.25"/>
        <n v="549124.25"/>
        <n v="549634"/>
        <n v="4.2470625000000002"/>
        <n v="4.3630000000000006E-3"/>
        <n v="141.80195000000001"/>
        <n v="142.058875"/>
        <n v="142.16379999999998"/>
        <n v="8.7275000000000004E-4"/>
        <n v="1.204515"/>
        <n v="39146.699999999997"/>
        <n v="39217.800000000003"/>
        <n v="39246.675000000003"/>
        <n v="0.24090299999999998"/>
        <n v="2.346825E-2"/>
        <n v="2248.4825000000001"/>
        <n v="2258.105"/>
        <n v="2259.8874999999998"/>
        <n v="3.5202249999999997E-2"/>
        <n v="0.38088674999999994"/>
        <n v="36492.775000000001"/>
        <n v="36648.949999999997"/>
        <n v="36677.850000000006"/>
        <n v="0.57132974999999997"/>
        <n v="2.6247474999999998"/>
        <n v="67718.725000000006"/>
        <n v="67873.524999999994"/>
        <n v="67936.574999999997"/>
        <n v="0.52495175000000005"/>
        <n v="3.7392499999999995E-3"/>
        <n v="358.28249999999997"/>
        <n v="359.8175"/>
        <n v="360.09924999999998"/>
        <n v="5.6094999999999999E-3"/>
        <n v="52.935995000000005"/>
        <n v="4997961.25"/>
        <n v="4998273.5"/>
        <n v="4998331.5"/>
        <n v="79.404055"/>
        <n v="0.49288050000000005"/>
        <n v="52496.700000000004"/>
        <n v="52698.75"/>
        <n v="52736.25"/>
        <n v="0.73932074999999997"/>
        <n v="3.0004327499999999"/>
        <n v="319576.46750000003"/>
        <n v="320806.3075"/>
        <n v="321034.69500000001"/>
        <n v="4.5006492499999995"/>
        <n v="6.8181749999999999E-2"/>
        <n v="7262.02"/>
        <n v="7289.97"/>
        <n v="7295.1475"/>
        <n v="0.102272"/>
        <n v="1.9278825000000002"/>
        <n v="86176.274999999994"/>
        <n v="86238.024999999994"/>
        <n v="86276.450000000012"/>
        <n v="0.19278824999999999"/>
        <n v="3.5537549999999998"/>
        <n v="380465.25"/>
        <n v="381922.5"/>
        <n v="382192.5"/>
        <n v="5.3306325000000001"/>
        <n v="0.10051925"/>
        <n v="10706.302499999998"/>
        <n v="10747.5075"/>
        <n v="10755.147499999999"/>
        <n v="0.15077874999999999"/>
        <n v="3.6853384999999999"/>
        <n v="392524.72499999998"/>
        <n v="394036.2"/>
        <n v="394316.05"/>
        <n v="5.5280044999999998"/>
        <n v="584.84325000000001"/>
        <n v="56000000"/>
        <n v="877.26550000000009"/>
        <n v="50.267749999999999"/>
        <n v="1275000"/>
        <n v="10.053537500000001"/>
        <n v="0.87143250000000005"/>
        <n v="28321.5"/>
        <n v="28372.875"/>
        <n v="28393.800000000003"/>
        <n v="0.17428575000000002"/>
        <n v="2.9762250000000004E-2"/>
        <n v="967.26"/>
        <n v="969.01499999999999"/>
        <n v="969.72749999999996"/>
        <n v="5.9527499999999997E-3"/>
        <n v="1.275E-7"/>
        <n v="8.0587499999999999E-3"/>
        <n v="8.0625000000000002E-3"/>
        <n v="8.0654999999999998E-3"/>
        <n v="1.275E-8"/>
        <n v="7.9500000000000003E-4"/>
        <n v="76.170249999999996"/>
        <n v="76.496250000000003"/>
        <n v="76.556749999999994"/>
        <n v="1.1925E-3"/>
        <n v="1.57284475"/>
        <n v="150504.48499999999"/>
        <n v="151149.52249999999"/>
        <n v="151268.44999999998"/>
        <n v="2.35926225"/>
        <n v="0.8475140000000001"/>
        <n v="90268.875"/>
        <n v="90616.725000000006"/>
        <n v="90681.024999999994"/>
        <n v="1.27127875"/>
        <n v="7.0312499999999993E-3"/>
        <n v="748.90800000000002"/>
        <n v="751.79250000000002"/>
        <n v="752.32500000000005"/>
        <n v="1.0547250000000001E-2"/>
        <n v="0.38925375000000006"/>
        <n v="31412.774999999998"/>
        <n v="31572.375"/>
        <n v="31601.925000000003"/>
        <n v="0.58388099999999998"/>
        <n v="0.19020175"/>
        <n v="15349.275000000001"/>
        <n v="15427.275000000001"/>
        <n v="15441.725"/>
        <n v="0.28530250000000001"/>
        <n v="1.34995625"/>
        <n v="108941.4"/>
        <n v="109494.825"/>
        <n v="109597.47500000001"/>
        <n v="2.02493225"/>
        <n v="1.8272370000000002"/>
        <n v="194618.55"/>
        <n v="195367.5"/>
        <n v="195507"/>
        <n v="2.7408487500000001"/>
        <n v="1.0164262499999999"/>
        <n v="45434.347499999996"/>
        <n v="45466.74"/>
        <n v="45487.159999999996"/>
        <n v="0.10164300000000001"/>
        <n v="5.0798380000000005"/>
        <n v="543847.97500000009"/>
        <n v="545930.625"/>
        <n v="546316.89999999991"/>
        <n v="7.6197609999999987"/>
        <n v="9.9615750000000003E-2"/>
        <n v="10610.064999999999"/>
        <n v="10650.904999999999"/>
        <n v="10658.475"/>
        <n v="0.14942349999999999"/>
        <n v="1.50337275"/>
        <n v="160124.15"/>
        <n v="160740.52499999999"/>
        <n v="160854.77499999999"/>
        <n v="2.2550545"/>
        <n v="0.13516249999999999"/>
        <n v="14396.152499999998"/>
        <n v="14451.582499999999"/>
        <n v="14461.880000000001"/>
        <n v="0.20274425000000001"/>
        <n v="1.7824987499999998"/>
        <n v="143847.63250000004"/>
        <n v="144578.94750000001"/>
        <n v="144714.21249999997"/>
        <n v="2.6737519999999999"/>
        <n v="0.48225775000000004"/>
        <n v="38918.206999999995"/>
        <n v="39115.933250000002"/>
        <n v="39152.61075"/>
        <n v="0.72338674999999997"/>
        <n v="87.678974999999994"/>
        <n v="8425000"/>
        <n v="131.51824999999999"/>
        <n v="8.3245000000000003E-3"/>
        <n v="886.66257499999995"/>
        <n v="890.07749999999999"/>
        <n v="890.7088"/>
        <n v="1.2486999999999998E-2"/>
        <n v="91.933850000000007"/>
        <n v="2350000"/>
        <n v="18.386749999999999"/>
        <n v="2.7285E-3"/>
        <n v="67.400959999999998"/>
        <n v="67.561932500000012"/>
        <n v="67.627422499999994"/>
        <n v="5.4599999999999994E-4"/>
        <n v="2.428E-3"/>
        <n v="59.97175"/>
        <n v="60.115000000000002"/>
        <n v="60.173250000000003"/>
        <n v="4.8549999999999998E-4"/>
        <n v="0.81477924999999995"/>
        <n v="19527.555"/>
        <n v="19575.6325"/>
        <n v="19595.16"/>
        <n v="0.16295599999999999"/>
        <n v="1.22014"/>
        <n v="39654.574999999997"/>
        <n v="39726.549999999996"/>
        <n v="39755.774999999994"/>
        <n v="0.24402774999999999"/>
        <n v="2.3477499999999997E-6"/>
        <n v="0.12931275"/>
        <n v="0.129387"/>
        <n v="0.12943250000000001"/>
        <n v="2.3477500000000001E-7"/>
        <n v="2.55E-5"/>
        <n v="1.6042375"/>
        <n v="1.6050549999999999"/>
        <n v="1.6055600000000001"/>
        <n v="2.5000000000000002E-6"/>
        <n v="3.3000000000000002E-6"/>
        <n v="0.20757375"/>
        <n v="0.20767875000000002"/>
        <n v="0.20774474999999998"/>
        <n v="3.3000000000000002E-7"/>
        <n v="4.1679999999999998E-3"/>
        <n v="399.34500000000003"/>
        <n v="401.05250000000001"/>
        <n v="401.37"/>
        <n v="6.2519999999999997E-3"/>
        <n v="2.1875E-4"/>
        <n v="17.658325000000001"/>
        <n v="17.748024999999998"/>
        <n v="17.76465"/>
        <n v="3.2824999999999998E-4"/>
        <n v="1.004625E-2"/>
        <n v="810.74250000000006"/>
        <n v="814.86"/>
        <n v="815.625"/>
        <n v="1.506975E-2"/>
        <n v="10.115825000000001"/>
        <n v="967778"/>
        <n v="970742.75"/>
        <n v="971291.75"/>
        <n v="15.173724999999999"/>
        <n v="1.7100000000000001E-4"/>
        <n v="9.5722500000000004"/>
        <n v="9.5777250000000009"/>
        <n v="9.581175"/>
        <n v="1.7249999999999999E-5"/>
        <n v="55.5749"/>
        <n v="1450000"/>
        <n v="11.114977500000002"/>
        <n v="0.44611000000000001"/>
        <n v="10691.75"/>
        <n v="10718.075000000001"/>
        <n v="10728.775"/>
        <n v="8.9221750000000002E-2"/>
        <n v="1.3287750000000001E-2"/>
        <n v="324.66525000000001"/>
        <n v="325.44900000000001"/>
        <n v="325.76775000000004"/>
        <n v="2.6572499999999999E-3"/>
        <n v="152.50934186400002"/>
        <n v="8555774.0785704013"/>
        <n v="8560654.3775100484"/>
        <n v="8563704.5643473286"/>
        <n v="15.2509341864"/>
        <n v="66.74633858268345"/>
        <n v="1648634.562992281"/>
        <n v="1652572.5969686597"/>
        <n v="1654174.5090946441"/>
        <n v="13.349267716536687"/>
        <n v="64.654494567950906"/>
        <n v="3627117.1452620458"/>
        <n v="3629186.0890882206"/>
        <n v="3630479.1789795794"/>
        <n v="6.4654494567950902"/>
        <n v="151.49990780868694"/>
        <n v="6772045.8790483065"/>
        <n v="6776893.8760981839"/>
        <n v="6779923.8742543589"/>
        <n v="15.149990780868695"/>
        <n v="16.210695981598402"/>
        <n v="1553146.7819969431"/>
        <n v="1559793.1673493984"/>
        <n v="1561025.1802439997"/>
        <n v="24.316043972397601"/>
        <n v="22.121455166224528"/>
        <n v="2356156.1897545746"/>
        <n v="2365225.9863727265"/>
        <n v="2366907.2169653596"/>
        <n v="33.182182749336796"/>
        <n v="704.56497229899321"/>
        <n v="17402754.815785129"/>
        <n v="17444324.149150766"/>
        <n v="17461233.708485946"/>
        <n v="140.91299445979863"/>
        <n v="10.331557500000001"/>
        <n v="981955"/>
        <n v="984802"/>
        <n v="985330"/>
        <n v="15.497325"/>
        <n v="109.47"/>
        <n v="10250000"/>
        <n v="164.20474999999999"/>
        <n v="6.3045749999999998E-2"/>
        <n v="6714.9825000000001"/>
        <n v="6740.8350000000009"/>
        <n v="6745.62"/>
        <n v="9.4568250000000006E-2"/>
        <n v="1.9950000000000002E-4"/>
        <n v="11.182500000000001"/>
        <n v="11.188874999999999"/>
        <n v="11.19285"/>
        <n v="2.0249999999999998E-5"/>
        <n v="37.748125000000002"/>
        <n v="940420"/>
        <n v="940855.5"/>
        <n v="941032.75"/>
        <n v="7.5496324999999995"/>
        <n v="0.67973749999999999"/>
        <n v="16291.025"/>
        <n v="16331.125"/>
        <n v="16347.424999999999"/>
        <n v="0.13594724999999999"/>
        <n v="1.1879250000000001E-2"/>
        <n v="749.595775"/>
        <n v="749.97562500000004"/>
        <n v="750.21207500000003"/>
        <n v="1.188E-3"/>
        <n v="1.3925E-6"/>
        <n v="8.8254250000000006E-2"/>
        <n v="8.8299500000000003E-2"/>
        <n v="8.8327249999999996E-2"/>
        <n v="1.3925000000000001E-7"/>
        <n v="18.199199999999998"/>
        <n v="1950000"/>
        <n v="27.2988"/>
        <n v="0.10312725"/>
        <n v="9769.5625"/>
        <n v="9811.8449999999993"/>
        <n v="9819.6825000000008"/>
        <n v="0.15468975000000001"/>
        <n v="3.7464499999999998E-2"/>
        <n v="3990.35"/>
        <n v="4005.7"/>
        <n v="4008.55"/>
        <n v="5.6196749999999997E-2"/>
        <n v="0.28639199999999998"/>
        <n v="30503.625"/>
        <n v="30621.074999999997"/>
        <n v="30642.824999999997"/>
        <n v="0.42958799999999997"/>
        <n v="127.92125"/>
        <n v="12750000"/>
        <n v="191.88200000000001"/>
        <n v="153.82650000000001"/>
        <n v="3950000"/>
        <n v="30.765350000000002"/>
        <n v="2.8695000000000001E-3"/>
        <n v="70.884675000000001"/>
        <n v="71.054024999999996"/>
        <n v="71.122874999999993"/>
        <n v="5.7374999999999993E-4"/>
        <n v="1.1954999999999999E-3"/>
        <n v="29.526499999999999"/>
        <n v="29.597000000000001"/>
        <n v="29.62575"/>
        <n v="2.3900000000000001E-4"/>
        <n v="4.8603E-2"/>
        <n v="1164.8530000000001"/>
        <n v="1167.7194999999999"/>
        <n v="1168.88625"/>
        <n v="9.7207500000000002E-3"/>
        <n v="4.2742500000000003E-3"/>
        <n v="98.739749999999987"/>
        <n v="98.991749999999996"/>
        <n v="99.094500000000011"/>
        <n v="8.5499999999999997E-4"/>
        <n v="2.3110000000000001E-3"/>
        <n v="75.108999999999995"/>
        <n v="75.245500000000007"/>
        <n v="75.301000000000002"/>
        <n v="4.6224999999999999E-4"/>
        <n v="8.2499999999999994E-7"/>
        <n v="4.6562249999999999E-2"/>
        <n v="4.6589249999999999E-2"/>
        <n v="4.6605750000000001E-2"/>
        <n v="8.3250000000000008E-8"/>
        <n v="3.6749999999999998E-9"/>
        <n v="2.3250000000000001E-4"/>
        <n v="2.3325E-4"/>
        <n v="3.6749999999999997E-10"/>
        <n v="0.16722300000000001"/>
        <n v="17810.925000000003"/>
        <n v="17879.474999999999"/>
        <n v="17892.150000000001"/>
        <n v="0.25083450000000002"/>
        <n v="1.9650000000000001E-2"/>
        <n v="878.35500000000002"/>
        <n v="878.97749999999996"/>
        <n v="879.375"/>
        <n v="1.9649999999999997E-3"/>
        <n v="1.4572500000000002E-3"/>
        <n v="155.22874999999999"/>
        <n v="155.82650000000001"/>
        <n v="155.9375"/>
        <n v="2.1865000000000001E-3"/>
        <n v="0.95709149999999998"/>
        <n v="91699.024999999994"/>
        <n v="92091.225000000006"/>
        <n v="92164.049999999988"/>
        <n v="1.435635"/>
        <n v="9.3750000000000002E-5"/>
        <n v="5.2640000000000002"/>
        <n v="5.2670000000000003"/>
        <n v="5.2688750000000004"/>
        <n v="9.5000000000000005E-6"/>
        <n v="92.818074999999993"/>
        <n v="2400000"/>
        <n v="18.563600000000001"/>
        <n v="6.5619750000000004E-2"/>
        <n v="1620.8025000000002"/>
        <n v="1624.6725000000001"/>
        <n v="1626.2474999999999"/>
        <n v="1.312425E-2"/>
        <n v="6.0371250000000001E-2"/>
        <n v="1394.5775000000001"/>
        <n v="1398.14"/>
        <n v="1399.59"/>
        <n v="1.207425E-2"/>
        <n v="7.2500000000000005E-7"/>
        <n v="7.5857999999999995E-2"/>
        <n v="7.6149750000000002E-2"/>
        <n v="7.6204250000000001E-2"/>
        <n v="1.0750000000000001E-6"/>
        <n v="0.79925899999999994"/>
        <n v="76576.975000000006"/>
        <n v="76904.600000000006"/>
        <n v="76965.375"/>
        <n v="1.198888"/>
        <n v="3.3490825000000002"/>
        <n v="86406.274999999994"/>
        <n v="86603.800000000017"/>
        <n v="86684.25"/>
        <n v="0.6698154999999999"/>
        <n v="-11715143.901674597"/>
        <n v="-17.810114378683068"/>
        <n v="-5883788.7427075207"/>
        <n v="-16121359.467641754"/>
        <n v="-1686360.4508285285"/>
        <n v="-44737.188890626727"/>
        <n v="-358.54216384783729"/>
        <n v="-13417323.598293575"/>
        <n v="-8097684.5442850962"/>
        <n v="-761657.0970516142"/>
        <n v="-8134889.010203056"/>
        <n v="-4005040.797866276"/>
        <n v="-4076912.9477723846"/>
        <n v="-2519292.2390471208"/>
        <n v="-86626.721877967066"/>
        <n v="66591020.625"/>
        <n v="1258480.8904919627"/>
        <n v="429482.86364786461"/>
        <n v="105822.54805058999"/>
        <n v="855018.06228750001"/>
        <n v="2933977.3312610867"/>
        <n v="39659.679058848749"/>
        <n v="21214.040047500002"/>
        <n v="20401711.188977651"/>
        <n v="377683.42499999999"/>
        <n v="433636.52500000002"/>
        <n v="1398.8275000000001"/>
        <n v="230242.49999999997"/>
        <n v="264352.5"/>
        <n v="852.74999999999989"/>
        <n v="105649.50000000001"/>
        <n v="83228.112500000003"/>
        <n v="279263.35499999998"/>
        <n v="284841.17499999999"/>
        <n v="418371.815"/>
        <n v="243112.85000000003"/>
        <n v="8345.6649999999991"/>
        <n v="4848046.25"/>
        <n v="4981402.25"/>
        <n v="4806372.5"/>
        <n v="8334.75"/>
        <n v="75554"/>
        <n v="138012.77500000002"/>
        <n v="148381.655"/>
        <n v="134772.5"/>
        <n v="648.05500000000006"/>
        <n v="1074523.5"/>
        <n v="4210603.5"/>
        <n v="94498.5"/>
        <n v="196005"/>
        <n v="73150"/>
        <n v="184030"/>
        <n v="38500"/>
        <n v="6930"/>
        <n v="1243445.5"/>
        <n v="1652249.5"/>
        <n v="1115694.25"/>
        <n v="25550.25"/>
        <n v="4259635.3116598912"/>
        <n v="2075786.1010328699"/>
        <n v="997007.07860000012"/>
        <n v="313568.74011785135"/>
        <n v="314949.0497477756"/>
        <n v="313137.39335850009"/>
        <n v="86.269351870267727"/>
        <n v="298427.16483750002"/>
        <n v="2006400"/>
        <n v="28517.450000000004"/>
        <n v="232162.52499999999"/>
        <n v="1764701.2182335132"/>
        <n v="106852.80774598161"/>
        <n v="2311394.0606831252"/>
      </sharedItems>
    </cacheField>
    <cacheField name=" 2,008 " numFmtId="0">
      <sharedItems containsString="0" containsBlank="1" containsNumber="1" minValue="-145619047.61904761" maxValue="652142468.7186501"/>
    </cacheField>
    <cacheField name=" 2,009 " numFmtId="0">
      <sharedItems containsString="0" containsBlank="1" containsNumber="1" minValue="-145619047.61904761" maxValue="679252790.81432509"/>
    </cacheField>
    <cacheField name=" 2,010 " numFmtId="0">
      <sharedItems containsString="0" containsBlank="1" containsNumber="1" minValue="-145619047.61904761" maxValue="710499626.69854999"/>
    </cacheField>
    <cacheField name=" 2,011 " numFmtId="0">
      <sharedItems containsString="0" containsBlank="1" containsNumber="1" minValue="-145619047.61904761" maxValue="771603909.81326246"/>
    </cacheField>
    <cacheField name=" 2,012 " numFmtId="0">
      <sharedItems containsString="0" containsBlank="1" containsNumber="1" minValue="-188833333.33333331" maxValue="841531590.37301242"/>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count="3584">
  <r>
    <x v="0"/>
    <x v="0"/>
    <x v="0"/>
    <s v="Others"/>
    <s v="Animal"/>
    <s v="Buffaloes (D)"/>
    <x v="0"/>
    <x v="0"/>
    <s v="India"/>
    <s v="Livestock"/>
    <s v="Dairy"/>
    <x v="0"/>
    <n v="2249827.2169999997"/>
    <n v="2271935.5639999998"/>
    <n v="2289035.0814999999"/>
    <n v="2311095.1570000001"/>
    <n v="2333155.2324999999"/>
  </r>
  <r>
    <x v="0"/>
    <x v="0"/>
    <x v="0"/>
    <s v="Others"/>
    <s v="Animal"/>
    <s v="Crossbred Cattle  (D)"/>
    <x v="0"/>
    <x v="0"/>
    <s v="India"/>
    <s v="Livestock"/>
    <s v="Dairy"/>
    <x v="1"/>
    <n v="730372.87295999995"/>
    <n v="777901.34591999999"/>
    <n v="823688.59495999978"/>
    <n v="871116.70227999997"/>
    <n v="918544.80959999992"/>
  </r>
  <r>
    <x v="0"/>
    <x v="0"/>
    <x v="0"/>
    <s v="Others"/>
    <s v="Animal"/>
    <s v="Indigenous Cattle  (D)"/>
    <x v="0"/>
    <x v="0"/>
    <s v="India"/>
    <s v="Livestock"/>
    <s v="Dairy"/>
    <x v="2"/>
    <n v="1379323.5899799999"/>
    <n v="1379784.37996"/>
    <n v="1370626.7366999998"/>
    <n v="1371084.3155999999"/>
    <n v="1371541.8944999999"/>
  </r>
  <r>
    <x v="0"/>
    <x v="0"/>
    <x v="0"/>
    <s v="Others"/>
    <s v="Animal"/>
    <s v="Buffaloes (ND)"/>
    <x v="0"/>
    <x v="0"/>
    <s v="India"/>
    <s v="Livestock"/>
    <s v="Non-Dairy"/>
    <x v="3"/>
    <n v="1244178.0299265359"/>
    <n v="1248313.024426169"/>
    <n v="1254866.7049741491"/>
    <n v="1259008.7584870746"/>
    <n v="1263150.8119999999"/>
  </r>
  <r>
    <x v="0"/>
    <x v="0"/>
    <x v="0"/>
    <s v="Others"/>
    <s v="Animal"/>
    <s v="Camels"/>
    <x v="0"/>
    <x v="0"/>
    <s v="India"/>
    <s v="Livestock"/>
    <s v="Non-Dairy"/>
    <x v="4"/>
    <n v="22742.418399999999"/>
    <n v="21659.964800000002"/>
    <n v="20577.529599999998"/>
    <n v="19495.066800000001"/>
    <n v="18412.603999999999"/>
  </r>
  <r>
    <x v="0"/>
    <x v="0"/>
    <x v="0"/>
    <s v="Others"/>
    <s v="Animal"/>
    <s v="Crossbred Cattle  (ND)"/>
    <x v="0"/>
    <x v="0"/>
    <s v="India"/>
    <s v="Livestock"/>
    <s v="Non-Dairy"/>
    <x v="5"/>
    <n v="430584.49379163265"/>
    <n v="438106.1759182121"/>
    <n v="412978.34044285322"/>
    <n v="419948.4150714266"/>
    <n v="426918.48969999998"/>
  </r>
  <r>
    <x v="0"/>
    <x v="0"/>
    <x v="0"/>
    <s v="Others"/>
    <s v="Animal"/>
    <s v="Donkeys"/>
    <x v="0"/>
    <x v="0"/>
    <s v="India"/>
    <s v="Livestock"/>
    <s v="Non-Dairy"/>
    <x v="6"/>
    <n v="4136.9259999999995"/>
    <n v="3899.6619999999994"/>
    <n v="3662.3980000000006"/>
    <n v="3425.1340000000005"/>
    <n v="3187.87"/>
  </r>
  <r>
    <x v="0"/>
    <x v="0"/>
    <x v="0"/>
    <s v="Others"/>
    <s v="Animal"/>
    <s v="Goat"/>
    <x v="0"/>
    <x v="0"/>
    <s v="India"/>
    <s v="Livestock"/>
    <s v="Non-Dairy"/>
    <x v="7"/>
    <n v="557863.27439999999"/>
    <n v="553570.54879999999"/>
    <n v="549277.8232000001"/>
    <n v="544985.09759999998"/>
    <n v="540692.37199999997"/>
  </r>
  <r>
    <x v="0"/>
    <x v="0"/>
    <x v="0"/>
    <s v="Others"/>
    <s v="Animal"/>
    <s v="Horses &amp; ponies"/>
    <x v="0"/>
    <x v="0"/>
    <s v="India"/>
    <s v="Livestock"/>
    <s v="Non-Dairy"/>
    <x v="8"/>
    <n v="11043.777599999999"/>
    <n v="11094.127199999999"/>
    <n v="11144.5488"/>
    <n v="11194.862399999998"/>
    <n v="11245.175999999999"/>
  </r>
  <r>
    <x v="0"/>
    <x v="0"/>
    <x v="0"/>
    <s v="Others"/>
    <s v="Animal"/>
    <s v="Indigenous Cattle (ND)"/>
    <x v="0"/>
    <x v="0"/>
    <s v="India"/>
    <s v="Livestock"/>
    <s v="Non-Dairy"/>
    <x v="9"/>
    <n v="2210853.4236274539"/>
    <n v="2153468.3331950214"/>
    <n v="2268507.420984603"/>
    <n v="2206401.0360923018"/>
    <n v="2144294.6511999997"/>
  </r>
  <r>
    <x v="0"/>
    <x v="0"/>
    <x v="0"/>
    <s v="Others"/>
    <s v="Animal"/>
    <s v="Pigs"/>
    <x v="0"/>
    <x v="0"/>
    <s v="India"/>
    <s v="Livestock"/>
    <s v="Non-Dairy"/>
    <x v="10"/>
    <n v="10968.035"/>
    <n v="10799.449999999999"/>
    <n v="10630.865"/>
    <n v="10462.279999999999"/>
    <n v="10293.695"/>
  </r>
  <r>
    <x v="0"/>
    <x v="0"/>
    <x v="0"/>
    <s v="Others"/>
    <s v="Animal"/>
    <s v="Sheep"/>
    <x v="0"/>
    <x v="0"/>
    <s v="India"/>
    <s v="Livestock"/>
    <s v="Non-Dairy"/>
    <x v="11"/>
    <n v="281038.93839999998"/>
    <n v="275848.39279999997"/>
    <n v="270657.84879999998"/>
    <n v="265467.30239999999"/>
    <n v="260276.75599999996"/>
  </r>
  <r>
    <x v="0"/>
    <x v="0"/>
    <x v="0"/>
    <s v="Others"/>
    <s v="Animal"/>
    <s v="Buffaloes (D)"/>
    <x v="0"/>
    <x v="1"/>
    <s v="India"/>
    <s v="Livestock"/>
    <s v="Dairy"/>
    <x v="12"/>
    <n v="11249136.084999999"/>
    <n v="11359677.819999998"/>
    <n v="11445175.407499999"/>
    <n v="11555475.785"/>
    <n v="11665776.1625"/>
  </r>
  <r>
    <x v="0"/>
    <x v="0"/>
    <x v="0"/>
    <s v="Others"/>
    <s v="Animal"/>
    <s v="Crossbred Cattle  (D)"/>
    <x v="0"/>
    <x v="1"/>
    <s v="India"/>
    <s v="Livestock"/>
    <s v="Dairy"/>
    <x v="13"/>
    <n v="3651864.3647999996"/>
    <n v="3889506.7296000002"/>
    <n v="4118442.974799999"/>
    <n v="4355583.5114000002"/>
    <n v="4592724.0479999995"/>
  </r>
  <r>
    <x v="0"/>
    <x v="0"/>
    <x v="0"/>
    <s v="Others"/>
    <s v="Animal"/>
    <s v="Indigenous Cattle  (D)"/>
    <x v="0"/>
    <x v="1"/>
    <s v="India"/>
    <s v="Livestock"/>
    <s v="Dairy"/>
    <x v="14"/>
    <n v="6896617.9498999994"/>
    <n v="6898921.8998000007"/>
    <n v="6853133.6834999993"/>
    <n v="6855421.5779999997"/>
    <n v="6857709.4725000001"/>
  </r>
  <r>
    <x v="0"/>
    <x v="0"/>
    <x v="0"/>
    <s v="Others"/>
    <s v="Animal"/>
    <s v="Buffaloes (ND)"/>
    <x v="0"/>
    <x v="1"/>
    <s v="India"/>
    <s v="Livestock"/>
    <s v="Non-Dairy"/>
    <x v="15"/>
    <n v="6220890.1496326793"/>
    <n v="6241565.1221308447"/>
    <n v="6274333.5248707458"/>
    <n v="6295043.7924353732"/>
    <n v="6315754.0599999996"/>
  </r>
  <r>
    <x v="0"/>
    <x v="0"/>
    <x v="0"/>
    <s v="Others"/>
    <s v="Animal"/>
    <s v="Camels"/>
    <x v="0"/>
    <x v="1"/>
    <s v="India"/>
    <s v="Livestock"/>
    <s v="Non-Dairy"/>
    <x v="16"/>
    <n v="113712.09199999999"/>
    <n v="108299.82400000001"/>
    <n v="102887.64799999999"/>
    <n v="97475.334000000003"/>
    <n v="92063.01999999999"/>
  </r>
  <r>
    <x v="0"/>
    <x v="0"/>
    <x v="0"/>
    <s v="Others"/>
    <s v="Animal"/>
    <s v="Crossbred Cattle  (ND)"/>
    <x v="0"/>
    <x v="1"/>
    <s v="India"/>
    <s v="Livestock"/>
    <s v="Non-Dairy"/>
    <x v="17"/>
    <n v="2152922.4689581632"/>
    <n v="2190530.8795910603"/>
    <n v="2064891.7022142662"/>
    <n v="2099742.0753571331"/>
    <n v="2134592.4484999999"/>
  </r>
  <r>
    <x v="0"/>
    <x v="0"/>
    <x v="0"/>
    <s v="Others"/>
    <s v="Animal"/>
    <s v="Donkeys"/>
    <x v="0"/>
    <x v="1"/>
    <s v="India"/>
    <s v="Livestock"/>
    <s v="Non-Dairy"/>
    <x v="18"/>
    <n v="20684.629999999997"/>
    <n v="19498.309999999998"/>
    <n v="18311.990000000002"/>
    <n v="17125.670000000002"/>
    <n v="15939.349999999999"/>
  </r>
  <r>
    <x v="0"/>
    <x v="0"/>
    <x v="0"/>
    <s v="Others"/>
    <s v="Animal"/>
    <s v="Goat"/>
    <x v="0"/>
    <x v="1"/>
    <s v="India"/>
    <s v="Livestock"/>
    <s v="Non-Dairy"/>
    <x v="19"/>
    <n v="2789316.372"/>
    <n v="2767852.7439999999"/>
    <n v="2746389.1160000004"/>
    <n v="2724925.4879999999"/>
    <n v="2703461.86"/>
  </r>
  <r>
    <x v="0"/>
    <x v="0"/>
    <x v="0"/>
    <s v="Others"/>
    <s v="Animal"/>
    <s v="Horses &amp; ponies"/>
    <x v="0"/>
    <x v="1"/>
    <s v="India"/>
    <s v="Livestock"/>
    <s v="Non-Dairy"/>
    <x v="20"/>
    <n v="55218.887999999999"/>
    <n v="55470.635999999999"/>
    <n v="55722.744000000006"/>
    <n v="55974.311999999991"/>
    <n v="56225.88"/>
  </r>
  <r>
    <x v="0"/>
    <x v="0"/>
    <x v="0"/>
    <s v="Others"/>
    <s v="Animal"/>
    <s v="Indigenous Cattle (ND)"/>
    <x v="0"/>
    <x v="1"/>
    <s v="India"/>
    <s v="Livestock"/>
    <s v="Non-Dairy"/>
    <x v="21"/>
    <n v="10767341.665975107"/>
    <n v="11342537.104923015"/>
    <n v="11032005.180461509"/>
    <n v="10721473.255999999"/>
    <n v="0"/>
  </r>
  <r>
    <x v="0"/>
    <x v="0"/>
    <x v="0"/>
    <s v="Others"/>
    <s v="Animal"/>
    <s v="Pigs"/>
    <x v="0"/>
    <x v="1"/>
    <s v="India"/>
    <s v="Livestock"/>
    <s v="Non-Dairy"/>
    <x v="22"/>
    <n v="54840.175000000003"/>
    <n v="53997.249999999993"/>
    <n v="53154.324999999997"/>
    <n v="52311.399999999994"/>
    <n v="51468.474999999999"/>
  </r>
  <r>
    <x v="0"/>
    <x v="0"/>
    <x v="0"/>
    <s v="Others"/>
    <s v="Animal"/>
    <s v="Sheep"/>
    <x v="0"/>
    <x v="1"/>
    <s v="India"/>
    <s v="Livestock"/>
    <s v="Non-Dairy"/>
    <x v="23"/>
    <n v="1405194.6919999998"/>
    <n v="1379241.9639999999"/>
    <n v="1353289.2439999999"/>
    <n v="1327336.5119999999"/>
    <n v="1301383.7799999998"/>
  </r>
  <r>
    <x v="0"/>
    <x v="1"/>
    <x v="0"/>
    <s v="Others"/>
    <s v="Animal"/>
    <s v="Buffaloes (D)"/>
    <x v="0"/>
    <x v="0"/>
    <s v="India"/>
    <s v="Livestock"/>
    <s v="Dairy"/>
    <x v="24"/>
    <n v="162105.45449999999"/>
    <n v="163698.41399999999"/>
    <n v="165291.37349999996"/>
    <n v="166884.33299999998"/>
    <n v="168477.29249999998"/>
  </r>
  <r>
    <x v="0"/>
    <x v="1"/>
    <x v="0"/>
    <s v="Others"/>
    <s v="Animal"/>
    <s v="Crossbred Cattle  (D)"/>
    <x v="0"/>
    <x v="0"/>
    <s v="India"/>
    <s v="Livestock"/>
    <s v="Dairy"/>
    <x v="25"/>
    <n v="50848.744319999998"/>
    <n v="54157.688639999993"/>
    <n v="57466.646159999989"/>
    <n v="60775.583879999998"/>
    <n v="64084.521599999985"/>
  </r>
  <r>
    <x v="0"/>
    <x v="1"/>
    <x v="0"/>
    <s v="Others"/>
    <s v="Animal"/>
    <s v="Indigenous Cattle  (D)"/>
    <x v="0"/>
    <x v="0"/>
    <s v="India"/>
    <s v="Livestock"/>
    <s v="Dairy"/>
    <x v="26"/>
    <n v="129762.14958"/>
    <n v="129805.49916000001"/>
    <n v="129848.84873999999"/>
    <n v="129892.19832000001"/>
    <n v="129935.54790000002"/>
  </r>
  <r>
    <x v="0"/>
    <x v="1"/>
    <x v="0"/>
    <s v="Others"/>
    <s v="Animal"/>
    <s v="Buffaloes (ND)"/>
    <x v="0"/>
    <x v="0"/>
    <s v="India"/>
    <s v="Livestock"/>
    <s v="Non-Dairy"/>
    <x v="27"/>
    <n v="12646.752227999999"/>
    <n v="12413.177675999998"/>
    <n v="12179.603195999998"/>
    <n v="11946.028607999999"/>
    <n v="11712.454019999999"/>
  </r>
  <r>
    <x v="0"/>
    <x v="1"/>
    <x v="0"/>
    <s v="Others"/>
    <s v="Animal"/>
    <s v="Camels"/>
    <x v="0"/>
    <x v="0"/>
    <s v="India"/>
    <s v="Livestock"/>
    <s v="Non-Dairy"/>
    <x v="28"/>
    <n v="969.02478399999995"/>
    <n v="922.90284800000006"/>
    <n v="876.7816959999999"/>
    <n v="830.65936799999997"/>
    <n v="784.53703999999993"/>
  </r>
  <r>
    <x v="0"/>
    <x v="1"/>
    <x v="0"/>
    <s v="Others"/>
    <s v="Animal"/>
    <s v="Crossbred Cattle  (ND)"/>
    <x v="0"/>
    <x v="0"/>
    <s v="India"/>
    <s v="Livestock"/>
    <s v="Non-Dairy"/>
    <x v="29"/>
    <n v="29222.540038193445"/>
    <n v="29733.015125586855"/>
    <n v="29329.390578120096"/>
    <n v="29824.399689060047"/>
    <n v="30319.408800000001"/>
  </r>
  <r>
    <x v="0"/>
    <x v="1"/>
    <x v="0"/>
    <s v="Others"/>
    <s v="Animal"/>
    <s v="Donkeys"/>
    <x v="0"/>
    <x v="0"/>
    <s v="India"/>
    <s v="Livestock"/>
    <s v="Non-Dairy"/>
    <x v="30"/>
    <n v="401.28182199999998"/>
    <n v="378.26721399999997"/>
    <n v="355.25260600000007"/>
    <n v="332.23799800000006"/>
    <n v="309.22338999999999"/>
  </r>
  <r>
    <x v="0"/>
    <x v="1"/>
    <x v="0"/>
    <s v="Others"/>
    <s v="Animal"/>
    <s v="Goat"/>
    <x v="0"/>
    <x v="0"/>
    <s v="India"/>
    <s v="Livestock"/>
    <s v="Non-Dairy"/>
    <x v="31"/>
    <n v="25103.847347999999"/>
    <n v="24910.674695999998"/>
    <n v="24717.502044000004"/>
    <n v="24524.329392"/>
    <n v="24331.156739999999"/>
  </r>
  <r>
    <x v="0"/>
    <x v="1"/>
    <x v="0"/>
    <s v="Others"/>
    <s v="Animal"/>
    <s v="Horses &amp; ponies"/>
    <x v="0"/>
    <x v="0"/>
    <s v="India"/>
    <s v="Livestock"/>
    <s v="Non-Dairy"/>
    <x v="32"/>
    <n v="981.66912000000002"/>
    <n v="986.14463999999998"/>
    <n v="990.62656000000015"/>
    <n v="995.09888000000001"/>
    <n v="999.57119999999998"/>
  </r>
  <r>
    <x v="0"/>
    <x v="1"/>
    <x v="0"/>
    <s v="Others"/>
    <s v="Animal"/>
    <s v="Indigenous Cattle (ND)"/>
    <x v="0"/>
    <x v="0"/>
    <s v="India"/>
    <s v="Livestock"/>
    <s v="Non-Dairy"/>
    <x v="33"/>
    <n v="226492.10587885414"/>
    <n v="220613.25844410885"/>
    <n v="232019.64153915961"/>
    <n v="225667.49076957983"/>
    <n v="219315.34"/>
  </r>
  <r>
    <x v="0"/>
    <x v="1"/>
    <x v="0"/>
    <s v="Others"/>
    <s v="Animal"/>
    <s v="Pigs"/>
    <x v="0"/>
    <x v="0"/>
    <s v="India"/>
    <s v="Livestock"/>
    <s v="Non-Dairy"/>
    <x v="34"/>
    <n v="49356.157500000001"/>
    <n v="48597.524999999994"/>
    <n v="47838.892500000002"/>
    <n v="47080.259999999995"/>
    <n v="46321.627500000002"/>
  </r>
  <r>
    <x v="0"/>
    <x v="1"/>
    <x v="0"/>
    <s v="Others"/>
    <s v="Animal"/>
    <s v="Sheep"/>
    <x v="0"/>
    <x v="0"/>
    <s v="India"/>
    <s v="Livestock"/>
    <s v="Non-Dairy"/>
    <x v="27"/>
    <n v="12646.752227999999"/>
    <n v="12413.177675999998"/>
    <n v="12179.603195999998"/>
    <n v="11946.028607999999"/>
    <n v="11712.454019999999"/>
  </r>
  <r>
    <x v="0"/>
    <x v="1"/>
    <x v="0"/>
    <s v="Others"/>
    <s v="Animal"/>
    <s v="Buffaloes (D)"/>
    <x v="0"/>
    <x v="1"/>
    <s v="India"/>
    <s v="Livestock"/>
    <s v="Dairy"/>
    <x v="35"/>
    <m/>
    <m/>
    <m/>
    <m/>
    <m/>
  </r>
  <r>
    <x v="0"/>
    <x v="1"/>
    <x v="0"/>
    <s v="Others"/>
    <s v="Animal"/>
    <s v="Buffaloes (ND)"/>
    <x v="0"/>
    <x v="1"/>
    <s v="India"/>
    <s v="Livestock"/>
    <s v="Non-Dairy"/>
    <x v="35"/>
    <m/>
    <m/>
    <m/>
    <m/>
    <m/>
  </r>
  <r>
    <x v="0"/>
    <x v="1"/>
    <x v="0"/>
    <s v="Others"/>
    <s v="Animal"/>
    <s v="Camels"/>
    <x v="0"/>
    <x v="1"/>
    <s v="India"/>
    <s v="Livestock"/>
    <s v="Non-Dairy"/>
    <x v="35"/>
    <m/>
    <m/>
    <m/>
    <m/>
    <m/>
  </r>
  <r>
    <x v="0"/>
    <x v="1"/>
    <x v="0"/>
    <s v="Others"/>
    <s v="Animal"/>
    <s v="Crossbred Cattle  (D)"/>
    <x v="0"/>
    <x v="1"/>
    <s v="India"/>
    <s v="Livestock"/>
    <s v="Dairy"/>
    <x v="35"/>
    <m/>
    <m/>
    <m/>
    <m/>
    <m/>
  </r>
  <r>
    <x v="0"/>
    <x v="1"/>
    <x v="0"/>
    <s v="Others"/>
    <s v="Animal"/>
    <s v="Crossbred Cattle  (ND)"/>
    <x v="0"/>
    <x v="1"/>
    <s v="India"/>
    <s v="Livestock"/>
    <s v="Non-Dairy"/>
    <x v="35"/>
    <m/>
    <m/>
    <m/>
    <m/>
    <m/>
  </r>
  <r>
    <x v="0"/>
    <x v="1"/>
    <x v="0"/>
    <s v="Others"/>
    <s v="Animal"/>
    <s v="Donkeys"/>
    <x v="0"/>
    <x v="1"/>
    <s v="India"/>
    <s v="Livestock"/>
    <s v="Non-Dairy"/>
    <x v="35"/>
    <m/>
    <m/>
    <m/>
    <m/>
    <m/>
  </r>
  <r>
    <x v="0"/>
    <x v="1"/>
    <x v="0"/>
    <s v="Others"/>
    <s v="Animal"/>
    <s v="Goat"/>
    <x v="0"/>
    <x v="1"/>
    <s v="India"/>
    <s v="Livestock"/>
    <s v="Non-Dairy"/>
    <x v="35"/>
    <m/>
    <m/>
    <m/>
    <m/>
    <m/>
  </r>
  <r>
    <x v="0"/>
    <x v="1"/>
    <x v="0"/>
    <s v="Others"/>
    <s v="Animal"/>
    <s v="Horses &amp; ponies"/>
    <x v="0"/>
    <x v="1"/>
    <s v="India"/>
    <s v="Livestock"/>
    <s v="Non-Dairy"/>
    <x v="35"/>
    <m/>
    <m/>
    <m/>
    <m/>
    <m/>
  </r>
  <r>
    <x v="0"/>
    <x v="1"/>
    <x v="0"/>
    <s v="Others"/>
    <s v="Animal"/>
    <s v="Indigenous Cattle  (D)"/>
    <x v="0"/>
    <x v="1"/>
    <s v="India"/>
    <s v="Livestock"/>
    <s v="Dairy"/>
    <x v="35"/>
    <m/>
    <m/>
    <m/>
    <m/>
    <m/>
  </r>
  <r>
    <x v="0"/>
    <x v="1"/>
    <x v="0"/>
    <s v="Others"/>
    <s v="Animal"/>
    <s v="Indigenous Cattle (ND)"/>
    <x v="0"/>
    <x v="1"/>
    <s v="India"/>
    <s v="Livestock"/>
    <s v="Non-Dairy"/>
    <x v="35"/>
    <m/>
    <m/>
    <m/>
    <m/>
    <m/>
  </r>
  <r>
    <x v="0"/>
    <x v="1"/>
    <x v="0"/>
    <s v="Others"/>
    <s v="Animal"/>
    <s v="Pigs"/>
    <x v="0"/>
    <x v="1"/>
    <s v="India"/>
    <s v="Livestock"/>
    <s v="Non-Dairy"/>
    <x v="35"/>
    <m/>
    <m/>
    <m/>
    <m/>
    <m/>
  </r>
  <r>
    <x v="0"/>
    <x v="1"/>
    <x v="0"/>
    <s v="Others"/>
    <s v="Animal"/>
    <s v="Sheep"/>
    <x v="0"/>
    <x v="1"/>
    <s v="India"/>
    <s v="Livestock"/>
    <s v="Non-Dairy"/>
    <x v="35"/>
    <m/>
    <m/>
    <m/>
    <m/>
    <m/>
  </r>
  <r>
    <x v="0"/>
    <x v="1"/>
    <x v="0"/>
    <s v="Others"/>
    <s v="Animal"/>
    <s v="Poultry"/>
    <x v="0"/>
    <x v="1"/>
    <s v="India"/>
    <s v="Livestock"/>
    <s v="Non-Dairy"/>
    <x v="35"/>
    <m/>
    <m/>
    <m/>
    <m/>
    <m/>
  </r>
  <r>
    <x v="0"/>
    <x v="2"/>
    <x v="0"/>
    <s v="Others"/>
    <s v="Vegetal"/>
    <s v="Cotton"/>
    <x v="0"/>
    <x v="0"/>
    <s v="India"/>
    <s v="Agriculture"/>
    <m/>
    <x v="36"/>
    <n v="2208.4623432000008"/>
    <n v="2381.1216192000002"/>
    <n v="3256.8804000000009"/>
    <n v="3406.5878400000015"/>
    <n v="3381.801840000001"/>
  </r>
  <r>
    <x v="0"/>
    <x v="2"/>
    <x v="0"/>
    <s v="Others"/>
    <s v="Vegetal"/>
    <s v="Groundnut"/>
    <x v="0"/>
    <x v="0"/>
    <s v="India"/>
    <s v="Agriculture"/>
    <m/>
    <x v="37"/>
    <n v="3879.2098800000017"/>
    <n v="3310.4635200000012"/>
    <n v="2607.9187680000009"/>
    <n v="4013.8338240000007"/>
    <n v="3608.723664000001"/>
  </r>
  <r>
    <x v="0"/>
    <x v="2"/>
    <x v="0"/>
    <s v="Others"/>
    <s v="Vegetal"/>
    <s v="Jute"/>
    <x v="0"/>
    <x v="0"/>
    <s v="India"/>
    <s v="Agriculture"/>
    <m/>
    <x v="38"/>
    <n v="717.07390992000023"/>
    <n v="831.74374368000031"/>
    <n v="705.86422272000016"/>
    <n v="761.94275184000014"/>
    <n v="735.95207642400021"/>
  </r>
  <r>
    <x v="0"/>
    <x v="2"/>
    <x v="0"/>
    <s v="Others"/>
    <s v="Vegetal"/>
    <s v="Maize"/>
    <x v="0"/>
    <x v="0"/>
    <s v="India"/>
    <s v="Agriculture"/>
    <m/>
    <x v="39"/>
    <n v="6469.5909168000035"/>
    <n v="5482.0906272000011"/>
    <n v="7123.5963216000018"/>
    <n v="7134.5608963200002"/>
    <n v="7228.6516368000002"/>
  </r>
  <r>
    <x v="0"/>
    <x v="2"/>
    <x v="0"/>
    <s v="Others"/>
    <s v="Vegetal"/>
    <s v="Millets"/>
    <x v="0"/>
    <x v="0"/>
    <s v="India"/>
    <s v="Agriculture"/>
    <m/>
    <x v="40"/>
    <n v="3644.1222840000005"/>
    <n v="2816.1765720000008"/>
    <n v="4268.1608640000013"/>
    <n v="4057.6140000000009"/>
    <n v="3737.9445840000008"/>
  </r>
  <r>
    <x v="0"/>
    <x v="2"/>
    <x v="0"/>
    <s v="Others"/>
    <s v="Vegetal"/>
    <s v="Rapeseed- Mustard"/>
    <x v="0"/>
    <x v="0"/>
    <s v="India"/>
    <s v="Agriculture"/>
    <m/>
    <x v="41"/>
    <n v="3826.1639520000003"/>
    <n v="3511.2800160000011"/>
    <n v="4345.8871680000011"/>
    <n v="3509.1014399999999"/>
    <n v="4266.236304"/>
  </r>
  <r>
    <x v="0"/>
    <x v="2"/>
    <x v="0"/>
    <s v="Others"/>
    <s v="Vegetal"/>
    <s v="Rice"/>
    <x v="0"/>
    <x v="0"/>
    <s v="India"/>
    <s v="Agriculture"/>
    <m/>
    <x v="42"/>
    <n v="71868.280047961729"/>
    <n v="67555.853863064214"/>
    <n v="68734.372229232467"/>
    <n v="74578.354317275065"/>
    <n v="77791.939217451916"/>
  </r>
  <r>
    <x v="0"/>
    <x v="2"/>
    <x v="0"/>
    <s v="Others"/>
    <s v="Vegetal"/>
    <s v="Sugarcane"/>
    <x v="0"/>
    <x v="0"/>
    <s v="India"/>
    <s v="Agriculture"/>
    <m/>
    <x v="43"/>
    <n v="46051.403904000006"/>
    <n v="47226.487968000009"/>
    <n v="54986.437440000016"/>
    <n v="57544.058880000011"/>
    <n v="54967.760179200013"/>
  </r>
  <r>
    <x v="0"/>
    <x v="2"/>
    <x v="0"/>
    <s v="Others"/>
    <s v="Vegetal"/>
    <s v="Wheat"/>
    <x v="0"/>
    <x v="0"/>
    <s v="India"/>
    <s v="Agriculture"/>
    <m/>
    <x v="44"/>
    <n v="53152.88258808"/>
    <n v="52234.877770416002"/>
    <n v="56662.582244400008"/>
    <n v="60440.004358272003"/>
    <n v="58952.592143280017"/>
  </r>
  <r>
    <x v="0"/>
    <x v="3"/>
    <x v="0"/>
    <s v="Others"/>
    <s v="Vegetal"/>
    <s v="Rice"/>
    <x v="0"/>
    <x v="1"/>
    <s v="India"/>
    <s v="Agriculture"/>
    <s v="Crops"/>
    <x v="45"/>
    <n v="20410631.040499996"/>
    <n v="19135819.565299999"/>
    <n v="19770156.882300001"/>
    <n v="19973221.659000002"/>
    <n v="19545986.357500002"/>
  </r>
  <r>
    <x v="0"/>
    <x v="3"/>
    <x v="0"/>
    <s v="Others"/>
    <s v="Vegetal"/>
    <s v="Rice"/>
    <x v="0"/>
    <x v="0"/>
    <s v="India"/>
    <s v="Agriculture"/>
    <s v="Crops"/>
    <x v="46"/>
    <n v="4082126.2080999995"/>
    <n v="3827163.9130599997"/>
    <n v="3954031.3764599999"/>
    <n v="3994644.3318000003"/>
    <n v="3909197.2715000003"/>
  </r>
  <r>
    <x v="0"/>
    <x v="0"/>
    <x v="0"/>
    <s v="Others"/>
    <s v="Animal"/>
    <s v="Buffaloes (D)"/>
    <x v="0"/>
    <x v="2"/>
    <s v="India"/>
    <s v="Livestock"/>
    <s v="Dairy"/>
    <x v="47"/>
    <n v="47246371.556999989"/>
    <n v="47710646.843999997"/>
    <n v="48069736.711499989"/>
    <n v="48532998.297000006"/>
    <n v="48996259.882499993"/>
  </r>
  <r>
    <x v="0"/>
    <x v="0"/>
    <x v="0"/>
    <s v="Others"/>
    <s v="Animal"/>
    <s v="Crossbred Cattle  (D)"/>
    <x v="0"/>
    <x v="2"/>
    <s v="India"/>
    <s v="Livestock"/>
    <s v="Dairy"/>
    <x v="48"/>
    <n v="15337830.33216"/>
    <n v="16335928.264319999"/>
    <n v="17297460.494159997"/>
    <n v="18293450.747879997"/>
    <n v="19289441.001599997"/>
  </r>
  <r>
    <x v="0"/>
    <x v="0"/>
    <x v="0"/>
    <s v="Others"/>
    <s v="Animal"/>
    <s v="Indigenous Cattle  (D)"/>
    <x v="0"/>
    <x v="2"/>
    <s v="India"/>
    <s v="Livestock"/>
    <s v="Dairy"/>
    <x v="49"/>
    <n v="28965795.38958"/>
    <n v="28975471.979160003"/>
    <n v="28783161.470699999"/>
    <n v="28792770.627599996"/>
    <n v="28802379.784499999"/>
  </r>
  <r>
    <x v="0"/>
    <x v="0"/>
    <x v="0"/>
    <s v="Others"/>
    <s v="Animal"/>
    <s v="Buffaloes (ND)"/>
    <x v="0"/>
    <x v="2"/>
    <s v="India"/>
    <s v="Livestock"/>
    <s v="Non-Dairy"/>
    <x v="50"/>
    <n v="26127738.628457252"/>
    <n v="26214573.512949549"/>
    <n v="26352200.804457132"/>
    <n v="26439183.928228565"/>
    <n v="26526167.051999997"/>
  </r>
  <r>
    <x v="0"/>
    <x v="0"/>
    <x v="0"/>
    <s v="Others"/>
    <s v="Animal"/>
    <s v="Camels"/>
    <x v="0"/>
    <x v="2"/>
    <s v="India"/>
    <s v="Livestock"/>
    <s v="Non-Dairy"/>
    <x v="51"/>
    <n v="477590.78639999998"/>
    <n v="454859.26079999999"/>
    <n v="432128.12159999995"/>
    <n v="409396.40279999998"/>
    <n v="386664.68400000001"/>
  </r>
  <r>
    <x v="0"/>
    <x v="0"/>
    <x v="0"/>
    <s v="Others"/>
    <s v="Animal"/>
    <s v="Crossbred Cattle  (ND)"/>
    <x v="0"/>
    <x v="2"/>
    <s v="India"/>
    <s v="Livestock"/>
    <s v="Non-Dairy"/>
    <x v="52"/>
    <n v="9042274.3696242869"/>
    <n v="9200229.6942824535"/>
    <n v="8672545.1492999177"/>
    <n v="8818916.7164999582"/>
    <n v="8965288.2837000005"/>
  </r>
  <r>
    <x v="0"/>
    <x v="0"/>
    <x v="0"/>
    <s v="Others"/>
    <s v="Animal"/>
    <s v="Donkeys"/>
    <x v="0"/>
    <x v="2"/>
    <s v="India"/>
    <s v="Livestock"/>
    <s v="Non-Dairy"/>
    <x v="53"/>
    <n v="86875.445999999996"/>
    <n v="81892.901999999987"/>
    <n v="76910.358000000007"/>
    <n v="71927.814000000013"/>
    <n v="66945.26999999999"/>
  </r>
  <r>
    <x v="0"/>
    <x v="0"/>
    <x v="0"/>
    <s v="Others"/>
    <s v="Animal"/>
    <s v="Goat"/>
    <x v="0"/>
    <x v="2"/>
    <s v="India"/>
    <s v="Livestock"/>
    <s v="Non-Dairy"/>
    <x v="54"/>
    <n v="11715128.762399999"/>
    <n v="11624981.524799999"/>
    <n v="11534834.2872"/>
    <n v="11444687.049600001"/>
    <n v="11354539.811999999"/>
  </r>
  <r>
    <x v="0"/>
    <x v="0"/>
    <x v="0"/>
    <s v="Others"/>
    <s v="Animal"/>
    <s v="Horses &amp; ponies"/>
    <x v="0"/>
    <x v="2"/>
    <s v="India"/>
    <s v="Livestock"/>
    <s v="Non-Dairy"/>
    <x v="55"/>
    <n v="231919.3296"/>
    <n v="232976.67119999995"/>
    <n v="234035.52480000001"/>
    <n v="235092.11039999998"/>
    <n v="236148.69599999997"/>
  </r>
  <r>
    <x v="0"/>
    <x v="0"/>
    <x v="0"/>
    <s v="Others"/>
    <s v="Animal"/>
    <s v="Indigenous Cattle (ND)"/>
    <x v="0"/>
    <x v="2"/>
    <s v="India"/>
    <s v="Livestock"/>
    <s v="Non-Dairy"/>
    <x v="56"/>
    <n v="46427921.896176532"/>
    <n v="45222834.997095451"/>
    <n v="47638655.840676665"/>
    <n v="46334421.757938333"/>
    <n v="45030187.6752"/>
  </r>
  <r>
    <x v="0"/>
    <x v="0"/>
    <x v="0"/>
    <s v="Others"/>
    <s v="Animal"/>
    <s v="Pigs"/>
    <x v="0"/>
    <x v="2"/>
    <s v="India"/>
    <s v="Livestock"/>
    <s v="Non-Dairy"/>
    <x v="57"/>
    <n v="230328.73500000002"/>
    <n v="226788.44999999995"/>
    <n v="223248.16500000001"/>
    <n v="219707.87999999998"/>
    <n v="216167.59500000003"/>
  </r>
  <r>
    <x v="0"/>
    <x v="0"/>
    <x v="0"/>
    <s v="Others"/>
    <s v="Animal"/>
    <s v="Sheep"/>
    <x v="0"/>
    <x v="2"/>
    <s v="India"/>
    <s v="Livestock"/>
    <s v="Non-Dairy"/>
    <x v="58"/>
    <n v="5901817.7064000005"/>
    <n v="5792816.2487999992"/>
    <n v="5683814.8247999987"/>
    <n v="5574813.3503999999"/>
    <n v="5465811.8760000002"/>
  </r>
  <r>
    <x v="0"/>
    <x v="1"/>
    <x v="0"/>
    <s v="Others"/>
    <s v="Animal"/>
    <s v="Buffaloes (D)"/>
    <x v="0"/>
    <x v="2"/>
    <s v="India"/>
    <s v="Livestock"/>
    <s v="Dairy"/>
    <x v="59"/>
    <n v="3413351.3973900001"/>
    <n v="3446893.331879999"/>
    <n v="3480435.2663699994"/>
    <n v="3513977.2008599997"/>
    <n v="3547519.1353499992"/>
  </r>
  <r>
    <x v="0"/>
    <x v="1"/>
    <x v="0"/>
    <s v="Others"/>
    <s v="Animal"/>
    <s v="Crossbred Cattle  (D)"/>
    <x v="0"/>
    <x v="2"/>
    <s v="India"/>
    <s v="Livestock"/>
    <s v="Dairy"/>
    <x v="60"/>
    <n v="1070689.6508543999"/>
    <n v="1140363.9857087999"/>
    <n v="1210038.5985071997"/>
    <n v="1279712.7943895999"/>
    <n v="1349386.9902719997"/>
  </r>
  <r>
    <x v="0"/>
    <x v="1"/>
    <x v="0"/>
    <s v="Others"/>
    <s v="Animal"/>
    <s v="Indigenous Cattle  (D)"/>
    <x v="0"/>
    <x v="2"/>
    <s v="India"/>
    <s v="Livestock"/>
    <s v="Dairy"/>
    <x v="61"/>
    <n v="2733944.3114844002"/>
    <n v="2734857.6389688002"/>
    <n v="2735770.9664532002"/>
    <n v="2736684.2939375998"/>
    <n v="2737597.6214220002"/>
  </r>
  <r>
    <x v="0"/>
    <x v="1"/>
    <x v="0"/>
    <s v="Others"/>
    <s v="Animal"/>
    <s v="Buffaloes (ND)"/>
    <x v="0"/>
    <x v="2"/>
    <s v="India"/>
    <s v="Livestock"/>
    <s v="Non-Dairy"/>
    <x v="62"/>
    <n v="2255800.368017666"/>
    <n v="2263297.4640534241"/>
    <n v="2334402.6250498355"/>
    <n v="2342108.0016889172"/>
    <n v="2349813.3783279997"/>
  </r>
  <r>
    <x v="0"/>
    <x v="1"/>
    <x v="0"/>
    <s v="Others"/>
    <s v="Animal"/>
    <s v="Camels"/>
    <x v="0"/>
    <x v="2"/>
    <s v="India"/>
    <s v="Livestock"/>
    <s v="Non-Dairy"/>
    <x v="63"/>
    <n v="20349.520463999997"/>
    <n v="19380.959808000003"/>
    <n v="18412.415615999995"/>
    <n v="17443.846728"/>
    <n v="16475.277839999995"/>
  </r>
  <r>
    <x v="0"/>
    <x v="1"/>
    <x v="0"/>
    <s v="Others"/>
    <s v="Animal"/>
    <s v="Crossbred Cattle  (ND)"/>
    <x v="0"/>
    <x v="2"/>
    <s v="India"/>
    <s v="Livestock"/>
    <s v="Non-Dairy"/>
    <x v="64"/>
    <n v="616027.56165006221"/>
    <n v="626788.66323412396"/>
    <n v="618353.67848772206"/>
    <n v="628789.99163986102"/>
    <n v="639226.3047920001"/>
  </r>
  <r>
    <x v="0"/>
    <x v="1"/>
    <x v="0"/>
    <s v="Others"/>
    <s v="Animal"/>
    <s v="Donkeys"/>
    <x v="0"/>
    <x v="2"/>
    <s v="India"/>
    <s v="Livestock"/>
    <s v="Non-Dairy"/>
    <x v="65"/>
    <n v="8426.9182619999992"/>
    <n v="7943.6114939999989"/>
    <n v="7460.3047260000021"/>
    <n v="6976.9979580000008"/>
    <n v="6493.6911899999996"/>
  </r>
  <r>
    <x v="0"/>
    <x v="1"/>
    <x v="0"/>
    <s v="Others"/>
    <s v="Animal"/>
    <s v="Goat"/>
    <x v="0"/>
    <x v="2"/>
    <s v="India"/>
    <s v="Livestock"/>
    <s v="Non-Dairy"/>
    <x v="66"/>
    <n v="527180.79430799989"/>
    <n v="523124.16861599986"/>
    <n v="519067.54292400012"/>
    <n v="515010.91723199998"/>
    <n v="510954.29153999995"/>
  </r>
  <r>
    <x v="0"/>
    <x v="1"/>
    <x v="0"/>
    <s v="Others"/>
    <s v="Animal"/>
    <s v="Horses &amp; ponies"/>
    <x v="0"/>
    <x v="2"/>
    <s v="India"/>
    <s v="Livestock"/>
    <s v="Non-Dairy"/>
    <x v="67"/>
    <n v="20615.051520000001"/>
    <n v="20709.037439999996"/>
    <n v="20803.157760000002"/>
    <n v="20897.07648"/>
    <n v="20990.995200000001"/>
  </r>
  <r>
    <x v="0"/>
    <x v="1"/>
    <x v="0"/>
    <s v="Others"/>
    <s v="Animal"/>
    <s v="Indigenous Cattle (ND)"/>
    <x v="0"/>
    <x v="2"/>
    <s v="India"/>
    <s v="Livestock"/>
    <s v="Non-Dairy"/>
    <x v="68"/>
    <n v="4770592.5375519367"/>
    <n v="4646766.6514190864"/>
    <n v="4885930.6163815521"/>
    <n v="4752165.3553067762"/>
    <n v="4618400.0942319995"/>
  </r>
  <r>
    <x v="0"/>
    <x v="1"/>
    <x v="0"/>
    <s v="Others"/>
    <s v="Animal"/>
    <s v="Pigs"/>
    <x v="0"/>
    <x v="2"/>
    <s v="India"/>
    <s v="Livestock"/>
    <s v="Non-Dairy"/>
    <x v="69"/>
    <n v="1061639.97979"/>
    <n v="1045321.9632999999"/>
    <n v="1029003.9468099999"/>
    <n v="1012685.9303199999"/>
    <n v="996367.91382999998"/>
  </r>
  <r>
    <x v="0"/>
    <x v="1"/>
    <x v="0"/>
    <s v="Others"/>
    <s v="Animal"/>
    <s v="Poultry"/>
    <x v="0"/>
    <x v="2"/>
    <s v="India"/>
    <s v="Livestock"/>
    <s v="Non-Dairy"/>
    <x v="70"/>
    <n v="513928.08181865443"/>
    <n v="525013.68863730901"/>
    <n v="602514.07179999992"/>
    <n v="583825.64740000002"/>
    <n v="565137.22299999988"/>
  </r>
  <r>
    <x v="0"/>
    <x v="1"/>
    <x v="0"/>
    <s v="Others"/>
    <s v="Animal"/>
    <s v="Sheep"/>
    <x v="0"/>
    <x v="2"/>
    <s v="India"/>
    <s v="Livestock"/>
    <s v="Non-Dairy"/>
    <x v="71"/>
    <n v="265581.79678799998"/>
    <n v="260676.73119599998"/>
    <n v="255771.66711599997"/>
    <n v="250866.600768"/>
    <n v="245961.53441999998"/>
  </r>
  <r>
    <x v="0"/>
    <x v="2"/>
    <x v="0"/>
    <s v="Others"/>
    <s v="Vegetal"/>
    <s v="Cotton"/>
    <x v="0"/>
    <x v="2"/>
    <s v="India"/>
    <s v="Agriculture"/>
    <m/>
    <x v="72"/>
    <n v="56031.461585316014"/>
    <n v="60412.044129696013"/>
    <n v="82631.143602000011"/>
    <n v="86429.409259200038"/>
    <n v="85800.557329200019"/>
  </r>
  <r>
    <x v="0"/>
    <x v="2"/>
    <x v="0"/>
    <s v="Others"/>
    <s v="Vegetal"/>
    <s v="Groundnut"/>
    <x v="0"/>
    <x v="2"/>
    <s v="India"/>
    <s v="Agriculture"/>
    <m/>
    <x v="73"/>
    <n v="112640.76096"/>
    <n v="96126.05184"/>
    <n v="75726.233856000021"/>
    <n v="116549.84140800002"/>
    <n v="104786.64268800004"/>
  </r>
  <r>
    <x v="0"/>
    <x v="2"/>
    <x v="0"/>
    <s v="Others"/>
    <s v="Vegetal"/>
    <s v="Jute"/>
    <x v="0"/>
    <x v="2"/>
    <s v="India"/>
    <s v="Agriculture"/>
    <m/>
    <x v="74"/>
    <n v="20821.701680640006"/>
    <n v="24151.373890560008"/>
    <n v="20496.205578240002"/>
    <n v="22124.559905280006"/>
    <n v="21369.867700608007"/>
  </r>
  <r>
    <x v="0"/>
    <x v="2"/>
    <x v="0"/>
    <s v="Others"/>
    <s v="Vegetal"/>
    <s v="Maize"/>
    <x v="0"/>
    <x v="2"/>
    <s v="India"/>
    <s v="Agriculture"/>
    <m/>
    <x v="75"/>
    <n v="187857.75106560002"/>
    <n v="159183.66858240002"/>
    <n v="206848.13022720008"/>
    <n v="207166.50898944002"/>
    <n v="209898.62530560006"/>
  </r>
  <r>
    <x v="0"/>
    <x v="2"/>
    <x v="0"/>
    <s v="Others"/>
    <s v="Vegetal"/>
    <s v="Millets"/>
    <x v="0"/>
    <x v="2"/>
    <s v="India"/>
    <s v="Agriculture"/>
    <m/>
    <x v="76"/>
    <n v="105814.51372799999"/>
    <n v="81773.423423999993"/>
    <n v="123934.74508800004"/>
    <n v="117821.088"/>
    <n v="108538.83532799999"/>
  </r>
  <r>
    <x v="0"/>
    <x v="2"/>
    <x v="0"/>
    <s v="Others"/>
    <s v="Vegetal"/>
    <s v="Rapeseed- Mustard"/>
    <x v="0"/>
    <x v="2"/>
    <s v="India"/>
    <s v="Agriculture"/>
    <m/>
    <x v="77"/>
    <n v="111100.46438400001"/>
    <n v="101957.16787200002"/>
    <n v="126191.68665600001"/>
    <n v="101893.90848000001"/>
    <n v="123878.86156800001"/>
  </r>
  <r>
    <x v="0"/>
    <x v="2"/>
    <x v="0"/>
    <s v="Others"/>
    <s v="Vegetal"/>
    <s v="Rice"/>
    <x v="0"/>
    <x v="2"/>
    <s v="India"/>
    <s v="Agriculture"/>
    <m/>
    <x v="78"/>
    <n v="2086793.3276893154"/>
    <n v="1961567.0936722511"/>
    <n v="1995789.9733933304"/>
    <n v="2165481.6779002231"/>
    <n v="2193730.4274705509"/>
  </r>
  <r>
    <x v="0"/>
    <x v="2"/>
    <x v="0"/>
    <s v="Others"/>
    <s v="Vegetal"/>
    <s v="Sugarcane"/>
    <x v="0"/>
    <x v="2"/>
    <s v="India"/>
    <s v="Agriculture"/>
    <m/>
    <x v="79"/>
    <n v="1337192.4251840003"/>
    <n v="1371314.6832000006"/>
    <n v="1596643.2204800008"/>
    <n v="1670908.9689600004"/>
    <n v="1596100.8881664006"/>
  </r>
  <r>
    <x v="0"/>
    <x v="2"/>
    <x v="0"/>
    <s v="Others"/>
    <s v="Vegetal"/>
    <s v="Wheat"/>
    <x v="0"/>
    <x v="2"/>
    <s v="India"/>
    <s v="Agriculture"/>
    <m/>
    <x v="80"/>
    <n v="1543402.2203353602"/>
    <n v="1516746.0804446721"/>
    <n v="1645313.4992448003"/>
    <n v="1754998.6450698245"/>
    <n v="1711808.6014937602"/>
  </r>
  <r>
    <x v="0"/>
    <x v="3"/>
    <x v="0"/>
    <s v="Others"/>
    <s v="Vegetal"/>
    <s v="Rice"/>
    <x v="0"/>
    <x v="2"/>
    <s v="India"/>
    <s v="Agriculture"/>
    <m/>
    <x v="81"/>
    <n v="85724650.370099992"/>
    <n v="80370442.174260005"/>
    <n v="83034658.905659989"/>
    <n v="83887530.967800006"/>
    <n v="82093142.701499999"/>
  </r>
  <r>
    <x v="0"/>
    <x v="4"/>
    <x v="0"/>
    <s v="Organic Soil"/>
    <s v="Others"/>
    <s v="Organic Soil"/>
    <x v="0"/>
    <x v="3"/>
    <s v="India"/>
    <s v="Agriculture"/>
    <s v="Crops"/>
    <x v="82"/>
    <n v="141096.45550000001"/>
    <n v="145673.00000000003"/>
    <n v="154819.45050000001"/>
    <n v="161757.33749999999"/>
    <n v="157275.69549999997"/>
  </r>
  <r>
    <x v="0"/>
    <x v="4"/>
    <x v="0"/>
    <s v="Organic Soil"/>
    <s v="Others"/>
    <s v="Organic Soil"/>
    <x v="0"/>
    <x v="2"/>
    <s v="India"/>
    <s v="Agriculture"/>
    <s v="Crops"/>
    <x v="83"/>
    <n v="43739901.204999998"/>
    <n v="45158630.000000015"/>
    <n v="47994029.655000001"/>
    <n v="50144774.625"/>
    <n v="48755465.604999997"/>
  </r>
  <r>
    <x v="0"/>
    <x v="4"/>
    <x v="0"/>
    <s v="Organic Soil"/>
    <s v="Others"/>
    <s v="Organic Soil"/>
    <x v="0"/>
    <x v="1"/>
    <s v="India"/>
    <s v="Agriculture"/>
    <s v="Crops"/>
    <x v="84"/>
    <n v="4161752.5949999997"/>
    <n v="4296741.4285714282"/>
    <n v="4566523.2878571441"/>
    <n v="4771161.8035714282"/>
    <n v="4638972.1950000012"/>
  </r>
  <r>
    <x v="0"/>
    <x v="4"/>
    <x v="1"/>
    <s v="Atmospheric deposition "/>
    <s v="Others"/>
    <s v="Synthetic Fertilizers"/>
    <x v="0"/>
    <x v="3"/>
    <s v="India"/>
    <s v="Agriculture"/>
    <s v="Crops"/>
    <x v="85"/>
    <n v="17689.626028183477"/>
    <n v="18250.678280209449"/>
    <n v="19396.857025857193"/>
    <n v="20287.165930984273"/>
    <n v="19719.239059814481"/>
  </r>
  <r>
    <x v="0"/>
    <x v="4"/>
    <x v="1"/>
    <s v="Atmospheric deposition "/>
    <s v="Others"/>
    <s v="Synthetic Fertilizers"/>
    <x v="0"/>
    <x v="2"/>
    <s v="India"/>
    <s v="Agriculture"/>
    <s v="Crops"/>
    <x v="86"/>
    <n v="5513432.9250000007"/>
    <n v="5692264.2857142854"/>
    <n v="6049667.6035714271"/>
    <n v="6320769.9107142854"/>
    <n v="6145646.9249999998"/>
  </r>
  <r>
    <x v="0"/>
    <x v="4"/>
    <x v="1"/>
    <s v="Atmospheric deposition "/>
    <s v="Others"/>
    <s v="Synthetic Fertilizers"/>
    <x v="0"/>
    <x v="1"/>
    <s v="India"/>
    <s v="Agriculture"/>
    <s v="Crops"/>
    <x v="87"/>
    <n v="2774501.73"/>
    <n v="2864494.2857142859"/>
    <n v="3044348.8585714274"/>
    <n v="3180774.5357142859"/>
    <n v="3092648.13"/>
  </r>
  <r>
    <x v="0"/>
    <x v="4"/>
    <x v="1"/>
    <s v="Leaching"/>
    <s v="Others"/>
    <s v="Synthetic Fertilizers"/>
    <x v="0"/>
    <x v="3"/>
    <s v="India"/>
    <s v="Agriculture"/>
    <s v="Crops"/>
    <x v="88"/>
    <n v="11856.844999999999"/>
    <n v="12241.428571428572"/>
    <n v="13010.037857142861"/>
    <n v="13593.053571428571"/>
    <n v="13216.445000000003"/>
  </r>
  <r>
    <x v="0"/>
    <x v="4"/>
    <x v="1"/>
    <s v="Leaching"/>
    <s v="Others"/>
    <s v="Synthetic Fertilizers"/>
    <x v="0"/>
    <x v="2"/>
    <s v="India"/>
    <s v="Agriculture"/>
    <s v="Crops"/>
    <x v="89"/>
    <n v="3675621.95"/>
    <n v="3794842.8571428559"/>
    <n v="4033111.7357142866"/>
    <n v="4213846.6071428563"/>
    <n v="4097097.9499999993"/>
  </r>
  <r>
    <x v="0"/>
    <x v="4"/>
    <x v="1"/>
    <s v="Leaching"/>
    <s v="Others"/>
    <s v="Synthetic Fertilizers"/>
    <x v="0"/>
    <x v="1"/>
    <s v="India"/>
    <s v="Agriculture"/>
    <s v="Crops"/>
    <x v="90"/>
    <n v="39952824.912"/>
    <n v="41248717.714285716"/>
    <n v="43838623.563428566"/>
    <n v="45803153.31428571"/>
    <n v="44534133.071999997"/>
  </r>
  <r>
    <x v="0"/>
    <x v="1"/>
    <x v="0"/>
    <s v="Others"/>
    <s v="Animal"/>
    <s v="Buffaloes (D)"/>
    <x v="0"/>
    <x v="3"/>
    <s v="India"/>
    <s v="Livestock"/>
    <s v="Dairy"/>
    <x v="91"/>
    <n v="29.473718999999996"/>
    <n v="29.763347999999997"/>
    <n v="30.052976999999991"/>
    <n v="30.342605999999993"/>
    <n v="30.632234999999998"/>
  </r>
  <r>
    <x v="0"/>
    <x v="1"/>
    <x v="0"/>
    <s v="Others"/>
    <s v="Animal"/>
    <s v="Crossbred Cattle  (D)"/>
    <x v="0"/>
    <x v="3"/>
    <s v="India"/>
    <s v="Livestock"/>
    <s v="Dairy"/>
    <x v="92"/>
    <n v="9.2452262399999992"/>
    <n v="9.846852479999999"/>
    <n v="10.448481119999997"/>
    <n v="11.050106159999999"/>
    <n v="11.651731199999999"/>
  </r>
  <r>
    <x v="0"/>
    <x v="1"/>
    <x v="0"/>
    <s v="Others"/>
    <s v="Animal"/>
    <s v="Indigenous Cattle  (D)"/>
    <x v="0"/>
    <x v="3"/>
    <s v="India"/>
    <s v="Livestock"/>
    <s v="Dairy"/>
    <x v="91"/>
    <n v="29.473718999999996"/>
    <n v="29.763347999999997"/>
    <n v="30.052976999999991"/>
    <n v="30.342605999999993"/>
    <n v="30.632234999999998"/>
  </r>
  <r>
    <x v="0"/>
    <x v="1"/>
    <x v="0"/>
    <s v="Others"/>
    <s v="Animal"/>
    <s v="Buffaloes (ND)"/>
    <x v="0"/>
    <x v="3"/>
    <s v="India"/>
    <s v="Livestock"/>
    <s v="Non-Dairy"/>
    <x v="93"/>
    <n v="22.756831600000002"/>
    <n v="22.832463520000001"/>
    <n v="22.908128880000003"/>
    <n v="22.983743839999999"/>
    <n v="23.059358799999998"/>
  </r>
  <r>
    <x v="0"/>
    <x v="1"/>
    <x v="0"/>
    <s v="Others"/>
    <s v="Animal"/>
    <s v="Crossbred Cattle  (ND)"/>
    <x v="0"/>
    <x v="3"/>
    <s v="India"/>
    <s v="Livestock"/>
    <s v="Non-Dairy"/>
    <x v="94"/>
    <n v="7.5942607999999998"/>
    <n v="7.7269212800000009"/>
    <n v="7.8596011200000007"/>
    <n v="7.9922521600000014"/>
    <n v="8.1249032000000003"/>
  </r>
  <r>
    <x v="0"/>
    <x v="1"/>
    <x v="0"/>
    <s v="Others"/>
    <s v="Animal"/>
    <s v="Indigenous Cattle (ND)"/>
    <x v="0"/>
    <x v="3"/>
    <s v="India"/>
    <s v="Livestock"/>
    <s v="Non-Dairy"/>
    <x v="95"/>
    <n v="45.994561599999997"/>
    <n v="44.800722880000002"/>
    <n v="43.606916319999996"/>
    <n v="42.413061760000005"/>
    <n v="41.219207200000007"/>
  </r>
  <r>
    <x v="0"/>
    <x v="1"/>
    <x v="0"/>
    <s v="Others"/>
    <s v="Animal"/>
    <s v="Pigs"/>
    <x v="0"/>
    <x v="3"/>
    <s v="India"/>
    <s v="Livestock"/>
    <s v="Non-Dairy"/>
    <x v="96"/>
    <n v="81.163459000000003"/>
    <n v="79.915929999999989"/>
    <n v="78.668401000000003"/>
    <n v="77.420871999999989"/>
    <n v="76.173343000000003"/>
  </r>
  <r>
    <x v="0"/>
    <x v="1"/>
    <x v="0"/>
    <s v="Others"/>
    <s v="Animal"/>
    <s v="Poultry"/>
    <x v="0"/>
    <x v="3"/>
    <s v="India"/>
    <s v="Livestock"/>
    <s v="Non-Dairy"/>
    <x v="97"/>
    <n v="1657.8325219956596"/>
    <n v="1693.5925439913192"/>
    <n v="1943.5937799999997"/>
    <n v="1883.30854"/>
    <n v="1823.0232999999998"/>
  </r>
  <r>
    <x v="0"/>
    <x v="2"/>
    <x v="0"/>
    <s v="Others"/>
    <s v="Vegetal"/>
    <s v="Cotton"/>
    <x v="0"/>
    <x v="3"/>
    <s v="India"/>
    <s v="Agriculture"/>
    <m/>
    <x v="98"/>
    <n v="31.141136703600001"/>
    <n v="33.57577460160001"/>
    <n v="45.924694200000012"/>
    <n v="48.035692320000017"/>
    <n v="47.686189320000011"/>
  </r>
  <r>
    <x v="0"/>
    <x v="2"/>
    <x v="0"/>
    <s v="Others"/>
    <s v="Vegetal"/>
    <s v="Groundnut"/>
    <x v="0"/>
    <x v="3"/>
    <s v="India"/>
    <s v="Agriculture"/>
    <m/>
    <x v="99"/>
    <n v="100.57210800000001"/>
    <n v="85.826832000000039"/>
    <n v="67.612708800000007"/>
    <n v="104.06235840000002"/>
    <n v="93.559502400000042"/>
  </r>
  <r>
    <x v="0"/>
    <x v="2"/>
    <x v="0"/>
    <s v="Others"/>
    <s v="Vegetal"/>
    <s v="Jute"/>
    <x v="0"/>
    <x v="3"/>
    <s v="India"/>
    <s v="Agriculture"/>
    <m/>
    <x v="100"/>
    <n v="18.590805072000006"/>
    <n v="21.563726688000006"/>
    <n v="18.300183552000004"/>
    <n v="19.754071344000003"/>
    <n v="19.080239018400007"/>
  </r>
  <r>
    <x v="0"/>
    <x v="2"/>
    <x v="0"/>
    <s v="Others"/>
    <s v="Vegetal"/>
    <s v="Maize"/>
    <x v="0"/>
    <x v="3"/>
    <s v="India"/>
    <s v="Agriculture"/>
    <m/>
    <x v="101"/>
    <n v="167.73013488000007"/>
    <n v="142.12827552000005"/>
    <n v="184.68583056000003"/>
    <n v="184.97009731200001"/>
    <n v="187.40948688000009"/>
  </r>
  <r>
    <x v="0"/>
    <x v="2"/>
    <x v="0"/>
    <s v="Others"/>
    <s v="Vegetal"/>
    <s v="Millets"/>
    <x v="0"/>
    <x v="3"/>
    <s v="India"/>
    <s v="Agriculture"/>
    <m/>
    <x v="102"/>
    <n v="94.477244400000032"/>
    <n v="73.011985200000012"/>
    <n v="110.65602240000003"/>
    <n v="105.19740000000002"/>
    <n v="96.9096744"/>
  </r>
  <r>
    <x v="0"/>
    <x v="2"/>
    <x v="0"/>
    <s v="Others"/>
    <s v="Vegetal"/>
    <s v="Rapeseed- Mustard"/>
    <x v="0"/>
    <x v="3"/>
    <s v="India"/>
    <s v="Agriculture"/>
    <m/>
    <x v="103"/>
    <n v="99.196843200000018"/>
    <n v="91.03318560000001"/>
    <n v="112.67114880000001"/>
    <n v="90.976704000000012"/>
    <n v="110.60612640000004"/>
  </r>
  <r>
    <x v="0"/>
    <x v="2"/>
    <x v="0"/>
    <s v="Others"/>
    <s v="Vegetal"/>
    <s v="Rice"/>
    <x v="0"/>
    <x v="3"/>
    <s v="India"/>
    <s v="Agriculture"/>
    <m/>
    <x v="104"/>
    <n v="1863.2517049471567"/>
    <n v="1751.4480631164793"/>
    <n v="1782.0022429801013"/>
    <n v="1933.5128897071318"/>
    <n v="1806.9285358090169"/>
  </r>
  <r>
    <x v="0"/>
    <x v="2"/>
    <x v="0"/>
    <s v="Others"/>
    <s v="Vegetal"/>
    <s v="Sugarcane"/>
    <x v="0"/>
    <x v="3"/>
    <s v="India"/>
    <s v="Agriculture"/>
    <m/>
    <x v="105"/>
    <n v="1193.9252864"/>
    <n v="1224.3904288000006"/>
    <n v="1425.5743040000002"/>
    <n v="1491.8830080000002"/>
    <n v="1425.0900787200003"/>
  </r>
  <r>
    <x v="0"/>
    <x v="2"/>
    <x v="0"/>
    <s v="Others"/>
    <s v="Vegetal"/>
    <s v="Wheat"/>
    <x v="0"/>
    <x v="3"/>
    <s v="India"/>
    <s v="Agriculture"/>
    <m/>
    <x v="106"/>
    <n v="1378.0376967280001"/>
    <n v="1354.2375718256003"/>
    <n v="1469.0299100400002"/>
    <n v="1566.9630759552003"/>
    <n v="1528.4005370480002"/>
  </r>
  <r>
    <x v="0"/>
    <x v="2"/>
    <x v="0"/>
    <s v="Others"/>
    <s v="Vegetal"/>
    <s v="Cotton"/>
    <x v="0"/>
    <x v="1"/>
    <s v="India"/>
    <s v="Agriculture"/>
    <m/>
    <x v="107"/>
    <n v="1378037.6967280002"/>
    <n v="1354237.5718256002"/>
    <n v="1469029.9100400002"/>
    <n v="1566963.0759552002"/>
    <n v="1528400.5370480001"/>
  </r>
  <r>
    <x v="0"/>
    <x v="2"/>
    <x v="0"/>
    <s v="Others"/>
    <s v="Vegetal"/>
    <s v="Groundnut"/>
    <x v="0"/>
    <x v="1"/>
    <s v="India"/>
    <s v="Agriculture"/>
    <m/>
    <x v="108"/>
    <n v="46550.518560000011"/>
    <n v="39725.562240000014"/>
    <n v="31295.025216000005"/>
    <n v="48166.005888000007"/>
    <n v="43304.683968000012"/>
  </r>
  <r>
    <x v="0"/>
    <x v="2"/>
    <x v="0"/>
    <s v="Others"/>
    <s v="Vegetal"/>
    <s v="Jute"/>
    <x v="0"/>
    <x v="1"/>
    <s v="India"/>
    <s v="Agriculture"/>
    <m/>
    <x v="109"/>
    <n v="8604.8869190400037"/>
    <n v="9980.9249241600028"/>
    <n v="8470.3706726400014"/>
    <n v="9143.3130220800012"/>
    <n v="8831.424917088003"/>
  </r>
  <r>
    <x v="0"/>
    <x v="2"/>
    <x v="0"/>
    <s v="Others"/>
    <s v="Vegetal"/>
    <s v="Maize"/>
    <x v="0"/>
    <x v="1"/>
    <s v="India"/>
    <s v="Agriculture"/>
    <m/>
    <x v="110"/>
    <n v="77635.091001600042"/>
    <n v="65785.087526400021"/>
    <n v="85483.155859200022"/>
    <n v="85614.730755840006"/>
    <n v="86743.819641600014"/>
  </r>
  <r>
    <x v="0"/>
    <x v="2"/>
    <x v="0"/>
    <s v="Others"/>
    <s v="Vegetal"/>
    <s v="Millets"/>
    <x v="0"/>
    <x v="1"/>
    <s v="India"/>
    <s v="Agriculture"/>
    <m/>
    <x v="111"/>
    <n v="43729.467408000011"/>
    <n v="33794.118864000004"/>
    <n v="51217.930368000016"/>
    <n v="48691.368000000002"/>
    <n v="44855.335008000009"/>
  </r>
  <r>
    <x v="0"/>
    <x v="2"/>
    <x v="0"/>
    <s v="Others"/>
    <s v="Vegetal"/>
    <s v="Rapeseed- Mustard"/>
    <x v="0"/>
    <x v="1"/>
    <s v="India"/>
    <s v="Agriculture"/>
    <m/>
    <x v="112"/>
    <n v="45913.967424000002"/>
    <n v="42135.360192000007"/>
    <n v="52150.646016000013"/>
    <n v="42109.217280000004"/>
    <n v="51194.835648000007"/>
  </r>
  <r>
    <x v="0"/>
    <x v="2"/>
    <x v="0"/>
    <s v="Others"/>
    <s v="Vegetal"/>
    <s v="Rice"/>
    <x v="0"/>
    <x v="1"/>
    <s v="India"/>
    <s v="Agriculture"/>
    <m/>
    <x v="113"/>
    <n v="862419.36057554092"/>
    <n v="810670.2463567704"/>
    <n v="824812.46675078967"/>
    <n v="894940.25180730084"/>
    <n v="876830.40075569414"/>
  </r>
  <r>
    <x v="0"/>
    <x v="2"/>
    <x v="0"/>
    <s v="Others"/>
    <s v="Vegetal"/>
    <s v="Sugarcane"/>
    <x v="0"/>
    <x v="1"/>
    <s v="India"/>
    <s v="Agriculture"/>
    <m/>
    <x v="114"/>
    <n v="552616.84684800007"/>
    <n v="566717.85561600013"/>
    <n v="659837.24928000011"/>
    <n v="690528.70656000008"/>
    <n v="659613.12215040019"/>
  </r>
  <r>
    <x v="0"/>
    <x v="2"/>
    <x v="0"/>
    <s v="Others"/>
    <s v="Vegetal"/>
    <s v="Wheat"/>
    <x v="0"/>
    <x v="1"/>
    <s v="India"/>
    <s v="Agriculture"/>
    <m/>
    <x v="115"/>
    <n v="637834.59105696005"/>
    <n v="626818.53324499214"/>
    <n v="679950.98693280015"/>
    <n v="725280.05229926412"/>
    <n v="707431.10571936006"/>
  </r>
  <r>
    <x v="1"/>
    <x v="5"/>
    <x v="2"/>
    <s v="Road"/>
    <s v="Motor Spirit "/>
    <m/>
    <x v="0"/>
    <x v="4"/>
    <s v="India"/>
    <s v="Transport"/>
    <m/>
    <x v="116"/>
    <n v="33851214.035099998"/>
    <n v="38153835.719999999"/>
    <n v="42519361.5"/>
    <n v="45412827.074999996"/>
    <n v="47756764.439999998"/>
  </r>
  <r>
    <x v="1"/>
    <x v="5"/>
    <x v="2"/>
    <s v="Road"/>
    <s v="HSDO "/>
    <m/>
    <x v="0"/>
    <x v="4"/>
    <s v="India"/>
    <s v="Transport"/>
    <m/>
    <x v="117"/>
    <n v="7554629.6767499987"/>
    <n v="7712678.1224999987"/>
    <n v="7873745.5874999994"/>
    <n v="8092070.8634999972"/>
    <n v="7312478.8424999984"/>
  </r>
  <r>
    <x v="1"/>
    <x v="5"/>
    <x v="2"/>
    <s v="Road"/>
    <s v="Auto LPG "/>
    <m/>
    <x v="0"/>
    <x v="4"/>
    <s v="India"/>
    <s v="Transport"/>
    <m/>
    <x v="118"/>
    <n v="555424.71984999988"/>
    <n v="637755.73839999991"/>
    <n v="666729.03412500001"/>
    <n v="665221.79597500013"/>
    <n v="645306.85229999991"/>
  </r>
  <r>
    <x v="1"/>
    <x v="5"/>
    <x v="2"/>
    <s v="Road"/>
    <s v="LDO "/>
    <m/>
    <x v="0"/>
    <x v="4"/>
    <s v="India"/>
    <s v="Transport"/>
    <m/>
    <x v="119"/>
    <n v="0"/>
    <n v="0"/>
    <n v="0"/>
    <n v="23.897249999999996"/>
    <n v="55.760249999999992"/>
  </r>
  <r>
    <x v="1"/>
    <x v="5"/>
    <x v="2"/>
    <s v="Road"/>
    <s v="Furnace Oil "/>
    <m/>
    <x v="0"/>
    <x v="4"/>
    <s v="India"/>
    <s v="Transport"/>
    <m/>
    <x v="120"/>
    <n v="120882.03516"/>
    <n v="26588.759535000001"/>
    <n v="381.06148500000006"/>
    <n v="1633.1206500000001"/>
    <n v="3670.6330800000005"/>
  </r>
  <r>
    <x v="1"/>
    <x v="5"/>
    <x v="2"/>
    <s v="Road"/>
    <s v="CNG"/>
    <m/>
    <x v="0"/>
    <x v="4"/>
    <s v="India"/>
    <s v="Transport"/>
    <m/>
    <x v="121"/>
    <n v="2045712.8270111794"/>
    <n v="2767944.4689599997"/>
    <n v="3231073.7553600003"/>
    <n v="4099814.6587199988"/>
    <n v="4055369.1868799981"/>
  </r>
  <r>
    <x v="1"/>
    <x v="5"/>
    <x v="2"/>
    <s v="Road"/>
    <s v="HSDO - Retail"/>
    <m/>
    <x v="0"/>
    <x v="4"/>
    <s v="India"/>
    <s v="Transport"/>
    <m/>
    <x v="122"/>
    <n v="95736003.218733415"/>
    <n v="100815406.30706441"/>
    <n v="109202890.1227847"/>
    <n v="125400532.82648914"/>
    <n v="138655617.0792"/>
  </r>
  <r>
    <x v="1"/>
    <x v="5"/>
    <x v="2"/>
    <s v="Railways"/>
    <s v="HSDO"/>
    <m/>
    <x v="0"/>
    <x v="4"/>
    <s v="India"/>
    <s v="Transport"/>
    <m/>
    <x v="123"/>
    <n v="6798186.1252499996"/>
    <n v="7127920.3807499986"/>
    <n v="7466552.3789999988"/>
    <n v="7693847.0895000007"/>
    <n v="8000950.6492500007"/>
  </r>
  <r>
    <x v="1"/>
    <x v="5"/>
    <x v="2"/>
    <s v="Railways"/>
    <s v="LDO "/>
    <m/>
    <x v="0"/>
    <x v="4"/>
    <s v="India"/>
    <s v="Transport"/>
    <m/>
    <x v="124"/>
    <n v="6962.0654999999997"/>
    <n v="5950.41525"/>
    <n v="4094.3954999999992"/>
    <n v="2875.6357499999995"/>
    <n v="2811.9097499999998"/>
  </r>
  <r>
    <x v="1"/>
    <x v="5"/>
    <x v="2"/>
    <s v="Railways"/>
    <s v="LPG "/>
    <m/>
    <x v="0"/>
    <x v="4"/>
    <s v="India"/>
    <s v="Transport"/>
    <m/>
    <x v="125"/>
    <n v="2469.7813249999995"/>
    <n v="2290.7035249999999"/>
    <n v="2648.8591249999995"/>
    <n v="2574.243375"/>
    <n v="2372.7808499999996"/>
  </r>
  <r>
    <x v="1"/>
    <x v="5"/>
    <x v="2"/>
    <s v="Railways"/>
    <s v="Furnace Oil"/>
    <m/>
    <x v="0"/>
    <x v="4"/>
    <s v="India"/>
    <s v="Transport"/>
    <m/>
    <x v="119"/>
    <n v="9215.4665249999998"/>
    <n v="10350.874215"/>
    <n v="11501.835435000003"/>
    <n v="10910.801295000001"/>
    <n v="8694.4232700000011"/>
  </r>
  <r>
    <x v="1"/>
    <x v="5"/>
    <x v="2"/>
    <s v="Railways"/>
    <s v="Coal for traction "/>
    <m/>
    <x v="0"/>
    <x v="4"/>
    <s v="India"/>
    <s v="Transport"/>
    <m/>
    <x v="126"/>
    <n v="4147.7699249999996"/>
    <n v="3686.9065999999998"/>
    <n v="2304.3166249999999"/>
    <n v="1843.4532999999999"/>
    <n v="1843.4532999999999"/>
  </r>
  <r>
    <x v="1"/>
    <x v="5"/>
    <x v="2"/>
    <s v="Aviation "/>
    <s v="ATF "/>
    <m/>
    <x v="0"/>
    <x v="4"/>
    <s v="India"/>
    <s v="Transport"/>
    <m/>
    <x v="127"/>
    <n v="13901293.507499998"/>
    <n v="14092154.999999998"/>
    <n v="14701837.500000002"/>
    <n v="16036965"/>
    <n v="16006095.000000002"/>
  </r>
  <r>
    <x v="1"/>
    <x v="5"/>
    <x v="2"/>
    <s v="Aviation "/>
    <s v="HSDO"/>
    <m/>
    <x v="0"/>
    <x v="4"/>
    <s v="India"/>
    <s v="Transport"/>
    <m/>
    <x v="128"/>
    <n v="6452.2574999999988"/>
    <n v="5480.4359999999988"/>
    <n v="3775.7654999999995"/>
    <n v="4078.4639999999995"/>
    <n v="4341.3337500000007"/>
  </r>
  <r>
    <x v="1"/>
    <x v="5"/>
    <x v="2"/>
    <s v="Navigation"/>
    <s v="HSDO "/>
    <m/>
    <x v="0"/>
    <x v="4"/>
    <s v="India"/>
    <s v="Transport"/>
    <m/>
    <x v="129"/>
    <n v="2273130.3172500003"/>
    <n v="2189736.8804999995"/>
    <n v="1873488.6397499999"/>
    <n v="1737003.4792499999"/>
    <n v="1417122.8565"/>
  </r>
  <r>
    <x v="1"/>
    <x v="5"/>
    <x v="2"/>
    <s v="Navigation"/>
    <s v="LDO "/>
    <m/>
    <x v="0"/>
    <x v="4"/>
    <s v="India"/>
    <s v="Transport"/>
    <m/>
    <x v="130"/>
    <n v="57433.057499999995"/>
    <n v="21061.442999999999"/>
    <n v="12633.6795"/>
    <n v="7081.5517499999987"/>
    <n v="6492.0862500000003"/>
  </r>
  <r>
    <x v="1"/>
    <x v="5"/>
    <x v="2"/>
    <s v="Navigation"/>
    <s v="Furnace Oil "/>
    <m/>
    <x v="0"/>
    <x v="4"/>
    <s v="India"/>
    <s v="Transport"/>
    <m/>
    <x v="131"/>
    <n v="1208003.7912750002"/>
    <n v="1633789.4517900001"/>
    <n v="2243635.586325"/>
    <n v="1459628.7996149999"/>
    <n v="921562.20603"/>
  </r>
  <r>
    <x v="1"/>
    <x v="5"/>
    <x v="2"/>
    <s v="Road"/>
    <s v="Motor Spirit "/>
    <m/>
    <x v="0"/>
    <x v="0"/>
    <s v="India"/>
    <s v="Transport"/>
    <m/>
    <x v="132"/>
    <n v="16119.625731"/>
    <n v="18168.493199999997"/>
    <n v="20247.314999999995"/>
    <n v="21625.155750000002"/>
    <n v="22741.316400000003"/>
  </r>
  <r>
    <x v="1"/>
    <x v="5"/>
    <x v="2"/>
    <s v="Road"/>
    <s v="HSDO "/>
    <m/>
    <x v="0"/>
    <x v="0"/>
    <s v="India"/>
    <s v="Transport"/>
    <m/>
    <x v="133"/>
    <n v="397.61208825"/>
    <n v="405.93042749999995"/>
    <n v="414.40766249999996"/>
    <n v="425.89846649999998"/>
    <n v="384.86730749999998"/>
  </r>
  <r>
    <x v="1"/>
    <x v="5"/>
    <x v="2"/>
    <s v="Road"/>
    <s v="Auto LPG "/>
    <m/>
    <x v="0"/>
    <x v="0"/>
    <s v="India"/>
    <s v="Transport"/>
    <m/>
    <x v="134"/>
    <n v="545.74219699999981"/>
    <n v="626.637968"/>
    <n v="655.10618249999993"/>
    <n v="653.62521949999996"/>
    <n v="634.05744599999991"/>
  </r>
  <r>
    <x v="1"/>
    <x v="5"/>
    <x v="2"/>
    <s v="Road"/>
    <s v="LDO "/>
    <m/>
    <x v="0"/>
    <x v="0"/>
    <s v="India"/>
    <s v="Transport"/>
    <m/>
    <x v="119"/>
    <n v="0"/>
    <n v="0"/>
    <n v="0"/>
    <n v="3.2249999999999996E-3"/>
    <n v="7.5249999999999987E-3"/>
  </r>
  <r>
    <x v="1"/>
    <x v="5"/>
    <x v="2"/>
    <s v="Road"/>
    <s v="Furnace Oil "/>
    <m/>
    <x v="0"/>
    <x v="0"/>
    <s v="India"/>
    <s v="Transport"/>
    <m/>
    <x v="135"/>
    <n v="4.6853501999999994"/>
    <n v="1.0305720749999998"/>
    <n v="1.4769824999999997E-2"/>
    <n v="6.3299250000000001E-2"/>
    <n v="0.1422726"/>
  </r>
  <r>
    <x v="1"/>
    <x v="5"/>
    <x v="2"/>
    <s v="Road"/>
    <s v="CNG"/>
    <m/>
    <x v="0"/>
    <x v="0"/>
    <s v="India"/>
    <s v="Transport"/>
    <m/>
    <x v="136"/>
    <n v="3354.8231744211857"/>
    <n v="4539.2315711999991"/>
    <n v="5298.7305791999997"/>
    <n v="6723.403718399999"/>
    <n v="6650.5163135999956"/>
  </r>
  <r>
    <x v="1"/>
    <x v="5"/>
    <x v="2"/>
    <s v="Road"/>
    <s v="HSDO - Retail"/>
    <m/>
    <x v="0"/>
    <x v="0"/>
    <s v="India"/>
    <s v="Transport"/>
    <m/>
    <x v="137"/>
    <n v="5038.7370115122858"/>
    <n v="5306.0740161612848"/>
    <n v="5747.5205327781423"/>
    <n v="6600.0280434994274"/>
    <n v="7297.6640568000003"/>
  </r>
  <r>
    <x v="1"/>
    <x v="5"/>
    <x v="2"/>
    <s v="Railways"/>
    <s v="HSDO"/>
    <m/>
    <x v="0"/>
    <x v="0"/>
    <s v="India"/>
    <s v="Transport"/>
    <m/>
    <x v="138"/>
    <n v="380.73512037500001"/>
    <n v="399.20201862500005"/>
    <n v="418.16723850000011"/>
    <n v="430.89696925000004"/>
    <n v="448.09642637500002"/>
  </r>
  <r>
    <x v="1"/>
    <x v="5"/>
    <x v="2"/>
    <s v="Railways"/>
    <s v="LDO "/>
    <m/>
    <x v="0"/>
    <x v="0"/>
    <s v="India"/>
    <s v="Transport"/>
    <m/>
    <x v="139"/>
    <n v="0.93954999999999989"/>
    <n v="0.80302499999999999"/>
    <n v="0.55254999999999999"/>
    <n v="0.388075"/>
    <n v="0.37947500000000001"/>
  </r>
  <r>
    <x v="1"/>
    <x v="5"/>
    <x v="2"/>
    <s v="Railways"/>
    <s v="LPG "/>
    <m/>
    <x v="0"/>
    <x v="0"/>
    <s v="India"/>
    <s v="Transport"/>
    <m/>
    <x v="140"/>
    <n v="2.4267265"/>
    <n v="2.2507704999999998"/>
    <n v="2.6026824999999998"/>
    <n v="2.5293674999999998"/>
    <n v="2.3314169999999996"/>
  </r>
  <r>
    <x v="1"/>
    <x v="5"/>
    <x v="2"/>
    <s v="Railways"/>
    <s v="Furnace Oil"/>
    <m/>
    <x v="0"/>
    <x v="0"/>
    <s v="India"/>
    <s v="Transport"/>
    <m/>
    <x v="119"/>
    <n v="0.35718862499999998"/>
    <n v="0.401196675"/>
    <n v="0.4458075749999999"/>
    <n v="0.42289927500000002"/>
    <n v="0.33699315000000002"/>
  </r>
  <r>
    <x v="1"/>
    <x v="5"/>
    <x v="2"/>
    <s v="Railways"/>
    <s v="Coal for traction "/>
    <m/>
    <x v="0"/>
    <x v="0"/>
    <s v="India"/>
    <s v="Transport"/>
    <m/>
    <x v="141"/>
    <n v="8.8334999999999997E-2"/>
    <n v="7.8520000000000006E-2"/>
    <n v="4.9075000000000001E-2"/>
    <n v="3.9260000000000003E-2"/>
    <n v="3.9260000000000003E-2"/>
  </r>
  <r>
    <x v="1"/>
    <x v="5"/>
    <x v="2"/>
    <s v="Aviation "/>
    <s v="ATF "/>
    <m/>
    <x v="0"/>
    <x v="0"/>
    <s v="India"/>
    <s v="Transport"/>
    <m/>
    <x v="142"/>
    <n v="99.294953624999991"/>
    <n v="100.65825"/>
    <n v="105.013125"/>
    <n v="114.54974999999999"/>
    <n v="114.32924999999999"/>
  </r>
  <r>
    <x v="1"/>
    <x v="5"/>
    <x v="2"/>
    <s v="Aviation "/>
    <s v="HSDO"/>
    <m/>
    <x v="0"/>
    <x v="0"/>
    <s v="India"/>
    <s v="Transport"/>
    <m/>
    <x v="143"/>
    <n v="0.33959249999999996"/>
    <n v="0.28844399999999998"/>
    <n v="0.1987245"/>
    <n v="0.21465599999999999"/>
    <n v="0.22849125000000003"/>
  </r>
  <r>
    <x v="1"/>
    <x v="5"/>
    <x v="2"/>
    <s v="Navigation"/>
    <s v="HSDO "/>
    <m/>
    <x v="0"/>
    <x v="0"/>
    <s v="India"/>
    <s v="Transport"/>
    <m/>
    <x v="144"/>
    <n v="119.63843775000002"/>
    <n v="115.24930949999998"/>
    <n v="98.604665249999996"/>
    <n v="91.421235749999994"/>
    <n v="74.585413500000001"/>
  </r>
  <r>
    <x v="1"/>
    <x v="5"/>
    <x v="2"/>
    <s v="Navigation"/>
    <s v="LDO "/>
    <m/>
    <x v="0"/>
    <x v="0"/>
    <s v="India"/>
    <s v="Transport"/>
    <m/>
    <x v="145"/>
    <n v="7.75075"/>
    <n v="2.8423000000000003"/>
    <n v="1.7049500000000002"/>
    <n v="0.95567500000000005"/>
    <n v="0.87612499999999993"/>
  </r>
  <r>
    <x v="1"/>
    <x v="5"/>
    <x v="2"/>
    <s v="Navigation"/>
    <s v="Furnace Oil "/>
    <m/>
    <x v="0"/>
    <x v="0"/>
    <s v="India"/>
    <s v="Transport"/>
    <m/>
    <x v="146"/>
    <n v="109.250988875"/>
    <n v="147.75873594999999"/>
    <n v="202.91277912499999"/>
    <n v="132.00777257499999"/>
    <n v="83.345419149999984"/>
  </r>
  <r>
    <x v="1"/>
    <x v="5"/>
    <x v="2"/>
    <s v="Road"/>
    <s v="Motor Spirit "/>
    <m/>
    <x v="0"/>
    <x v="3"/>
    <s v="India"/>
    <s v="Transport"/>
    <m/>
    <x v="147"/>
    <n v="1563.1152224"/>
    <n v="1761.7932799999999"/>
    <n v="1963.3759999999997"/>
    <n v="2096.9847999999997"/>
    <n v="2205.2185600000003"/>
  </r>
  <r>
    <x v="1"/>
    <x v="5"/>
    <x v="2"/>
    <s v="Road"/>
    <s v="HSDO "/>
    <m/>
    <x v="0"/>
    <x v="3"/>
    <s v="India"/>
    <s v="Transport"/>
    <m/>
    <x v="133"/>
    <n v="397.61208825"/>
    <n v="405.93042749999995"/>
    <n v="414.40766249999996"/>
    <n v="425.89846649999998"/>
    <n v="384.86730749999998"/>
  </r>
  <r>
    <x v="1"/>
    <x v="5"/>
    <x v="2"/>
    <s v="Road"/>
    <s v="Auto LPG "/>
    <m/>
    <x v="0"/>
    <x v="3"/>
    <s v="India"/>
    <s v="Transport"/>
    <m/>
    <x v="148"/>
    <n v="1.7604586999999998"/>
    <n v="2.0214128000000002"/>
    <n v="2.1132457500000004"/>
    <n v="2.1084684500000002"/>
    <n v="2.0453465999999998"/>
  </r>
  <r>
    <x v="1"/>
    <x v="5"/>
    <x v="2"/>
    <s v="Road"/>
    <s v="LDO "/>
    <m/>
    <x v="0"/>
    <x v="3"/>
    <s v="India"/>
    <s v="Transport"/>
    <m/>
    <x v="119"/>
    <n v="0"/>
    <n v="0"/>
    <n v="0"/>
    <n v="1.9350000000000001E-4"/>
    <n v="4.5150000000000002E-4"/>
  </r>
  <r>
    <x v="1"/>
    <x v="5"/>
    <x v="2"/>
    <s v="Road"/>
    <s v="Furnace Oil "/>
    <m/>
    <x v="0"/>
    <x v="3"/>
    <s v="India"/>
    <s v="Transport"/>
    <m/>
    <x v="149"/>
    <n v="0.93707003999999994"/>
    <n v="0.20611441500000002"/>
    <n v="2.9539650000000002E-3"/>
    <n v="1.2659849999999999E-2"/>
    <n v="2.8454519999999997E-2"/>
  </r>
  <r>
    <x v="1"/>
    <x v="5"/>
    <x v="2"/>
    <s v="Road"/>
    <s v="CNG"/>
    <m/>
    <x v="0"/>
    <x v="3"/>
    <s v="India"/>
    <s v="Transport"/>
    <m/>
    <x v="150"/>
    <n v="109.39640786156039"/>
    <n v="148.0184208"/>
    <n v="172.78469279999999"/>
    <n v="219.24142559999996"/>
    <n v="216.86466239999984"/>
  </r>
  <r>
    <x v="1"/>
    <x v="5"/>
    <x v="2"/>
    <s v="Road"/>
    <s v="HSDO - Retail"/>
    <m/>
    <x v="0"/>
    <x v="3"/>
    <s v="India"/>
    <s v="Transport"/>
    <m/>
    <x v="137"/>
    <n v="5038.7370115122858"/>
    <n v="5306.0740161612848"/>
    <n v="5747.5205327781423"/>
    <n v="6600.0280434994274"/>
    <n v="7297.6640568000003"/>
  </r>
  <r>
    <x v="1"/>
    <x v="5"/>
    <x v="2"/>
    <s v="Railways"/>
    <s v="HSDO"/>
    <m/>
    <x v="0"/>
    <x v="3"/>
    <s v="India"/>
    <s v="Transport"/>
    <m/>
    <x v="151"/>
    <n v="2623.8613114999998"/>
    <n v="2751.1271645000002"/>
    <n v="2881.8272340000003"/>
    <n v="2969.5550170000001"/>
    <n v="3088.0862155000004"/>
  </r>
  <r>
    <x v="1"/>
    <x v="5"/>
    <x v="2"/>
    <s v="Railways"/>
    <s v="LDO "/>
    <m/>
    <x v="0"/>
    <x v="3"/>
    <s v="India"/>
    <s v="Transport"/>
    <m/>
    <x v="152"/>
    <n v="5.6372999999999999E-2"/>
    <n v="4.8181500000000002E-2"/>
    <n v="3.3153000000000002E-2"/>
    <n v="2.32845E-2"/>
    <n v="2.2768500000000001E-2"/>
  </r>
  <r>
    <x v="1"/>
    <x v="5"/>
    <x v="2"/>
    <s v="Railways"/>
    <s v="LPG "/>
    <m/>
    <x v="0"/>
    <x v="3"/>
    <s v="India"/>
    <s v="Transport"/>
    <m/>
    <x v="153"/>
    <n v="7.8281500000000007E-3"/>
    <n v="7.2605500000000002E-3"/>
    <n v="8.3957500000000022E-3"/>
    <n v="8.1592499999999998E-3"/>
    <n v="7.5207000000000008E-3"/>
  </r>
  <r>
    <x v="1"/>
    <x v="5"/>
    <x v="2"/>
    <s v="Railways"/>
    <s v="Furnace Oil"/>
    <m/>
    <x v="0"/>
    <x v="3"/>
    <s v="India"/>
    <s v="Transport"/>
    <m/>
    <x v="119"/>
    <n v="7.1437724999999994E-2"/>
    <n v="8.0239334999999995E-2"/>
    <n v="8.9161514999999997E-2"/>
    <n v="8.4579855000000009E-2"/>
    <n v="6.7398630000000001E-2"/>
  </r>
  <r>
    <x v="1"/>
    <x v="5"/>
    <x v="2"/>
    <s v="Railways"/>
    <s v="Coal for traction "/>
    <m/>
    <x v="0"/>
    <x v="3"/>
    <s v="India"/>
    <s v="Transport"/>
    <m/>
    <x v="154"/>
    <n v="6.6251249999999998E-2"/>
    <n v="5.8889999999999998E-2"/>
    <n v="3.6806250000000006E-2"/>
    <n v="2.9444999999999999E-2"/>
    <n v="2.9444999999999999E-2"/>
  </r>
  <r>
    <x v="1"/>
    <x v="5"/>
    <x v="2"/>
    <s v="Aviation "/>
    <s v="ATF "/>
    <m/>
    <x v="0"/>
    <x v="3"/>
    <s v="India"/>
    <s v="Transport"/>
    <m/>
    <x v="155"/>
    <n v="397.17981449999996"/>
    <n v="402.63299999999998"/>
    <n v="420.05250000000001"/>
    <n v="458.19899999999996"/>
    <n v="457.31699999999995"/>
  </r>
  <r>
    <x v="1"/>
    <x v="5"/>
    <x v="2"/>
    <s v="Aviation "/>
    <s v="HSDO"/>
    <m/>
    <x v="0"/>
    <x v="3"/>
    <s v="India"/>
    <s v="Transport"/>
    <m/>
    <x v="143"/>
    <n v="0.33959249999999996"/>
    <n v="0.28844399999999998"/>
    <n v="0.1987245"/>
    <n v="0.21465599999999999"/>
    <n v="0.22849125000000003"/>
  </r>
  <r>
    <x v="1"/>
    <x v="5"/>
    <x v="2"/>
    <s v="Navigation"/>
    <s v="HSDO "/>
    <m/>
    <x v="0"/>
    <x v="3"/>
    <s v="India"/>
    <s v="Transport"/>
    <m/>
    <x v="144"/>
    <n v="119.63843775000002"/>
    <n v="115.24930949999998"/>
    <n v="98.604665249999996"/>
    <n v="91.421235749999994"/>
    <n v="74.585413500000001"/>
  </r>
  <r>
    <x v="1"/>
    <x v="5"/>
    <x v="2"/>
    <s v="Navigation"/>
    <s v="LDO "/>
    <m/>
    <x v="0"/>
    <x v="3"/>
    <s v="India"/>
    <s v="Transport"/>
    <m/>
    <x v="156"/>
    <n v="0.46504499999999999"/>
    <n v="0.17053800000000002"/>
    <n v="0.102297"/>
    <n v="5.7340499999999982E-2"/>
    <n v="5.2567499999999996E-2"/>
  </r>
  <r>
    <x v="1"/>
    <x v="5"/>
    <x v="2"/>
    <s v="Navigation"/>
    <s v="Furnace Oil "/>
    <m/>
    <x v="0"/>
    <x v="3"/>
    <s v="India"/>
    <s v="Transport"/>
    <m/>
    <x v="157"/>
    <n v="31.214568249999999"/>
    <n v="42.216781699999999"/>
    <n v="57.975079749999999"/>
    <n v="37.716506449999997"/>
    <n v="23.812976899999999"/>
  </r>
  <r>
    <x v="1"/>
    <x v="5"/>
    <x v="2"/>
    <s v="Road"/>
    <s v="Motor Spirit "/>
    <m/>
    <x v="0"/>
    <x v="2"/>
    <s v="India"/>
    <s v="Transport"/>
    <m/>
    <x v="158"/>
    <n v="34674291.894394994"/>
    <n v="39081529.994000003"/>
    <n v="43553201.674999997"/>
    <n v="46517020.633749999"/>
    <n v="48917949.837999992"/>
  </r>
  <r>
    <x v="1"/>
    <x v="5"/>
    <x v="2"/>
    <s v="Road"/>
    <s v="HSDO "/>
    <m/>
    <x v="0"/>
    <x v="2"/>
    <s v="India"/>
    <s v="Transport"/>
    <m/>
    <x v="159"/>
    <n v="7686239.2779607484"/>
    <n v="7847041.0940024992"/>
    <n v="8010914.5237874985"/>
    <n v="8233043.2559114983"/>
    <n v="7439869.9212825"/>
  </r>
  <r>
    <x v="1"/>
    <x v="5"/>
    <x v="2"/>
    <s v="Road"/>
    <s v="Auto LPG "/>
    <m/>
    <x v="0"/>
    <x v="2"/>
    <s v="India"/>
    <s v="Transport"/>
    <m/>
    <x v="160"/>
    <n v="567431.04818399984"/>
    <n v="651541.77369599999"/>
    <n v="681141.37014000001"/>
    <n v="679601.550804"/>
    <n v="659256.11611199996"/>
  </r>
  <r>
    <x v="1"/>
    <x v="5"/>
    <x v="2"/>
    <s v="Road"/>
    <s v="LDO "/>
    <m/>
    <x v="0"/>
    <x v="2"/>
    <s v="India"/>
    <s v="Transport"/>
    <m/>
    <x v="119"/>
    <n v="0"/>
    <n v="0"/>
    <n v="0"/>
    <n v="24.02496"/>
    <n v="56.058239999999991"/>
  </r>
  <r>
    <x v="1"/>
    <x v="5"/>
    <x v="2"/>
    <s v="Road"/>
    <s v="Furnace Oil "/>
    <m/>
    <x v="0"/>
    <x v="2"/>
    <s v="India"/>
    <s v="Transport"/>
    <m/>
    <x v="161"/>
    <n v="121270.91922659999"/>
    <n v="26674.297017225006"/>
    <n v="382.28738047500002"/>
    <n v="1638.3744877500001"/>
    <n v="3682.4417057999999"/>
  </r>
  <r>
    <x v="1"/>
    <x v="5"/>
    <x v="2"/>
    <s v="Road"/>
    <s v="CNG"/>
    <m/>
    <x v="0"/>
    <x v="2"/>
    <s v="India"/>
    <s v="Transport"/>
    <m/>
    <x v="162"/>
    <n v="2150077.0001111077"/>
    <n v="2909154.0424031997"/>
    <n v="3395910.3522911998"/>
    <n v="4308970.9787423983"/>
    <n v="4262258.0748095969"/>
  </r>
  <r>
    <x v="1"/>
    <x v="5"/>
    <x v="2"/>
    <s v="Road"/>
    <s v="HSDO - Retail"/>
    <m/>
    <x v="0"/>
    <x v="2"/>
    <s v="India"/>
    <s v="Transport"/>
    <m/>
    <x v="163"/>
    <n v="97403825.169543982"/>
    <n v="102571716.8064138"/>
    <n v="111105319.41913426"/>
    <n v="127585142.10888743"/>
    <n v="141071143.8820008"/>
  </r>
  <r>
    <x v="1"/>
    <x v="5"/>
    <x v="2"/>
    <s v="Railways"/>
    <s v="HSDO"/>
    <m/>
    <x v="0"/>
    <x v="2"/>
    <s v="India"/>
    <s v="Transport"/>
    <m/>
    <x v="164"/>
    <n v="7619578.569342874"/>
    <n v="7989153.0441361228"/>
    <n v="8368700.3335484993"/>
    <n v="8623457.9811242502"/>
    <n v="8967667.4010088742"/>
  </r>
  <r>
    <x v="1"/>
    <x v="5"/>
    <x v="2"/>
    <s v="Railways"/>
    <s v="LDO "/>
    <m/>
    <x v="0"/>
    <x v="2"/>
    <s v="India"/>
    <s v="Transport"/>
    <m/>
    <x v="165"/>
    <n v="6999.2716799999989"/>
    <n v="5982.21504"/>
    <n v="4116.2764800000004"/>
    <n v="2891.0035199999988"/>
    <n v="2826.93696"/>
  </r>
  <r>
    <x v="1"/>
    <x v="5"/>
    <x v="2"/>
    <s v="Railways"/>
    <s v="LPG "/>
    <m/>
    <x v="0"/>
    <x v="2"/>
    <s v="India"/>
    <s v="Transport"/>
    <m/>
    <x v="166"/>
    <n v="2523.169308"/>
    <n v="2340.220476"/>
    <n v="2706.1181399999996"/>
    <n v="2629.8894599999999"/>
    <n v="2424.0720240000001"/>
  </r>
  <r>
    <x v="1"/>
    <x v="5"/>
    <x v="2"/>
    <s v="Railways"/>
    <s v="Furnace Oil"/>
    <m/>
    <x v="0"/>
    <x v="2"/>
    <s v="India"/>
    <s v="Transport"/>
    <m/>
    <x v="119"/>
    <n v="9245.1131808749979"/>
    <n v="10384.173539025"/>
    <n v="11538.837463725"/>
    <n v="10945.901934825002"/>
    <n v="8722.3937014500007"/>
  </r>
  <r>
    <x v="1"/>
    <x v="5"/>
    <x v="2"/>
    <s v="Railways"/>
    <s v="Coal for traction "/>
    <m/>
    <x v="0"/>
    <x v="2"/>
    <s v="India"/>
    <s v="Transport"/>
    <m/>
    <x v="167"/>
    <n v="4170.1628474999998"/>
    <n v="3706.81142"/>
    <n v="2316.7571374999998"/>
    <n v="1853.40571"/>
    <n v="1853.40571"/>
  </r>
  <r>
    <x v="1"/>
    <x v="5"/>
    <x v="2"/>
    <s v="Aviation "/>
    <s v="ATF "/>
    <m/>
    <x v="0"/>
    <x v="2"/>
    <s v="India"/>
    <s v="Transport"/>
    <m/>
    <x v="168"/>
    <n v="14026504.444021124"/>
    <n v="14219085.053250002"/>
    <n v="14834259.050625"/>
    <n v="16181412.234749999"/>
    <n v="16150264.184249999"/>
  </r>
  <r>
    <x v="1"/>
    <x v="5"/>
    <x v="2"/>
    <s v="Aviation "/>
    <s v="HSDO"/>
    <m/>
    <x v="0"/>
    <x v="2"/>
    <s v="India"/>
    <s v="Transport"/>
    <m/>
    <x v="169"/>
    <n v="6564.6626175000001"/>
    <n v="5575.9109639999997"/>
    <n v="3841.5433094999999"/>
    <n v="4149.515136"/>
    <n v="4416.9643537500006"/>
  </r>
  <r>
    <x v="1"/>
    <x v="5"/>
    <x v="2"/>
    <s v="Navigation"/>
    <s v="HSDO "/>
    <m/>
    <x v="0"/>
    <x v="2"/>
    <s v="India"/>
    <s v="Transport"/>
    <m/>
    <x v="170"/>
    <n v="2312730.6401452506"/>
    <n v="2227884.4019444995"/>
    <n v="1906126.7839477495"/>
    <n v="1767263.9082832497"/>
    <n v="1441810.6283684999"/>
  </r>
  <r>
    <x v="1"/>
    <x v="5"/>
    <x v="2"/>
    <s v="Navigation"/>
    <s v="LDO "/>
    <m/>
    <x v="0"/>
    <x v="2"/>
    <s v="India"/>
    <s v="Transport"/>
    <m/>
    <x v="171"/>
    <n v="57739.987200000003"/>
    <n v="21173.998079999998"/>
    <n v="12701.195519999999"/>
    <n v="7119.3964799999994"/>
    <n v="6526.7807999999986"/>
  </r>
  <r>
    <x v="1"/>
    <x v="5"/>
    <x v="2"/>
    <s v="Navigation"/>
    <s v="Furnace Oil "/>
    <m/>
    <x v="0"/>
    <x v="2"/>
    <s v="India"/>
    <s v="Transport"/>
    <m/>
    <x v="172"/>
    <n v="1219974.5781988751"/>
    <n v="1649979.5875719502"/>
    <n v="2265869.0294091254"/>
    <n v="1474093.0798385749"/>
    <n v="930694.48267115001"/>
  </r>
  <r>
    <x v="1"/>
    <x v="5"/>
    <x v="2"/>
    <s v="Road"/>
    <s v="Motor Spirit "/>
    <m/>
    <x v="0"/>
    <x v="1"/>
    <s v="India"/>
    <s v="Transport"/>
    <m/>
    <x v="173"/>
    <n v="34353853.273803003"/>
    <n v="38720362.371599995"/>
    <n v="43150709.595000006"/>
    <n v="46087138.749749996"/>
    <n v="48465880.033200003"/>
  </r>
  <r>
    <x v="1"/>
    <x v="5"/>
    <x v="2"/>
    <s v="Road"/>
    <s v="HSDO "/>
    <m/>
    <x v="0"/>
    <x v="1"/>
    <s v="India"/>
    <s v="Transport"/>
    <m/>
    <x v="174"/>
    <n v="7663973.0010187486"/>
    <n v="7824308.9900624985"/>
    <n v="7987707.6946874997"/>
    <n v="8209192.9417874971"/>
    <n v="7418317.3520624982"/>
  </r>
  <r>
    <x v="1"/>
    <x v="5"/>
    <x v="2"/>
    <s v="Road"/>
    <s v="Auto LPG "/>
    <m/>
    <x v="0"/>
    <x v="1"/>
    <s v="India"/>
    <s v="Transport"/>
    <m/>
    <x v="175"/>
    <n v="558628.75468399993"/>
    <n v="641434.70969599998"/>
    <n v="670575.14139"/>
    <n v="669059.20855400013"/>
    <n v="649029.38311199995"/>
  </r>
  <r>
    <x v="1"/>
    <x v="5"/>
    <x v="2"/>
    <s v="Road"/>
    <s v="LDO "/>
    <m/>
    <x v="0"/>
    <x v="1"/>
    <s v="India"/>
    <s v="Transport"/>
    <m/>
    <x v="119"/>
    <n v="0"/>
    <n v="0"/>
    <n v="0"/>
    <n v="23.965619999999994"/>
    <n v="55.919779999999989"/>
  </r>
  <r>
    <x v="1"/>
    <x v="5"/>
    <x v="2"/>
    <s v="Road"/>
    <s v="Furnace Oil "/>
    <m/>
    <x v="0"/>
    <x v="1"/>
    <s v="India"/>
    <s v="Transport"/>
    <m/>
    <x v="176"/>
    <n v="121158.4708218"/>
    <n v="26649.563287425"/>
    <n v="381.93290467500003"/>
    <n v="1636.8553057500001"/>
    <n v="3679.0271634000005"/>
  </r>
  <r>
    <x v="1"/>
    <x v="5"/>
    <x v="2"/>
    <s v="Road"/>
    <s v="CNG"/>
    <m/>
    <x v="0"/>
    <x v="1"/>
    <s v="India"/>
    <s v="Transport"/>
    <m/>
    <x v="177"/>
    <n v="2092023.9730059062"/>
    <n v="2830605.6004319997"/>
    <n v="3304219.2753120004"/>
    <n v="4192626.8622239986"/>
    <n v="4147175.227295998"/>
  </r>
  <r>
    <x v="1"/>
    <x v="5"/>
    <x v="2"/>
    <s v="Road"/>
    <s v="HSDO - Retail"/>
    <m/>
    <x v="0"/>
    <x v="1"/>
    <s v="India"/>
    <s v="Transport"/>
    <m/>
    <x v="178"/>
    <n v="97121655.896899298"/>
    <n v="102274576.66150877"/>
    <n v="110783458.26929869"/>
    <n v="127215540.53845148"/>
    <n v="140662474.69482002"/>
  </r>
  <r>
    <x v="1"/>
    <x v="5"/>
    <x v="2"/>
    <s v="Railways"/>
    <s v="HSDO"/>
    <m/>
    <x v="0"/>
    <x v="1"/>
    <s v="India"/>
    <s v="Transport"/>
    <m/>
    <x v="179"/>
    <n v="7508532.3549568746"/>
    <n v="7872720.7252581231"/>
    <n v="8246736.5683724992"/>
    <n v="8497781.4289362505"/>
    <n v="8836974.4095668755"/>
  </r>
  <r>
    <x v="1"/>
    <x v="5"/>
    <x v="2"/>
    <s v="Railways"/>
    <s v="LDO "/>
    <m/>
    <x v="0"/>
    <x v="1"/>
    <s v="India"/>
    <s v="Transport"/>
    <m/>
    <x v="180"/>
    <n v="6981.9839599999996"/>
    <n v="5967.4393799999998"/>
    <n v="4106.1095599999999"/>
    <n v="2883.8629399999995"/>
    <n v="2819.95462"/>
  </r>
  <r>
    <x v="1"/>
    <x v="5"/>
    <x v="2"/>
    <s v="Railways"/>
    <s v="LPG "/>
    <m/>
    <x v="0"/>
    <x v="1"/>
    <s v="India"/>
    <s v="Transport"/>
    <m/>
    <x v="181"/>
    <n v="2484.0285579999995"/>
    <n v="2303.9177259999997"/>
    <n v="2664.1393899999994"/>
    <n v="2589.09321"/>
    <n v="2386.4685239999994"/>
  </r>
  <r>
    <x v="1"/>
    <x v="5"/>
    <x v="2"/>
    <s v="Railways"/>
    <s v="Furnace Oil"/>
    <m/>
    <x v="0"/>
    <x v="1"/>
    <s v="India"/>
    <s v="Transport"/>
    <m/>
    <x v="119"/>
    <n v="9236.5406538749994"/>
    <n v="10374.544818824999"/>
    <n v="11528.138081925003"/>
    <n v="10935.752352225001"/>
    <n v="8714.3058658500013"/>
  </r>
  <r>
    <x v="1"/>
    <x v="5"/>
    <x v="2"/>
    <s v="Railways"/>
    <s v="Coal for traction "/>
    <m/>
    <x v="0"/>
    <x v="1"/>
    <s v="India"/>
    <s v="Transport"/>
    <m/>
    <x v="182"/>
    <n v="4166.0994375"/>
    <n v="3703.1994999999997"/>
    <n v="2314.4996874999997"/>
    <n v="1851.5997499999999"/>
    <n v="1851.5997499999999"/>
  </r>
  <r>
    <x v="1"/>
    <x v="5"/>
    <x v="2"/>
    <s v="Aviation "/>
    <s v="ATF "/>
    <m/>
    <x v="0"/>
    <x v="1"/>
    <s v="India"/>
    <s v="Transport"/>
    <m/>
    <x v="183"/>
    <n v="14009028.532183124"/>
    <n v="14201369.201249998"/>
    <n v="14815776.740625003"/>
    <n v="16161251.47875"/>
    <n v="16130142.236250002"/>
  </r>
  <r>
    <x v="1"/>
    <x v="5"/>
    <x v="2"/>
    <s v="Aviation "/>
    <s v="HSDO"/>
    <m/>
    <x v="0"/>
    <x v="1"/>
    <s v="India"/>
    <s v="Transport"/>
    <m/>
    <x v="184"/>
    <n v="6545.6454374999994"/>
    <n v="5559.7580999999991"/>
    <n v="3830.4147374999998"/>
    <n v="4137.4943999999996"/>
    <n v="4404.1688437500006"/>
  </r>
  <r>
    <x v="1"/>
    <x v="5"/>
    <x v="2"/>
    <s v="Navigation"/>
    <s v="HSDO "/>
    <m/>
    <x v="0"/>
    <x v="1"/>
    <s v="India"/>
    <s v="Transport"/>
    <m/>
    <x v="185"/>
    <n v="2306030.8876312505"/>
    <n v="2221430.4406124996"/>
    <n v="1900604.9226937499"/>
    <n v="1762144.3190812499"/>
    <n v="1437633.8452125001"/>
  </r>
  <r>
    <x v="1"/>
    <x v="5"/>
    <x v="2"/>
    <s v="Navigation"/>
    <s v="LDO "/>
    <m/>
    <x v="0"/>
    <x v="1"/>
    <s v="India"/>
    <s v="Transport"/>
    <m/>
    <x v="186"/>
    <n v="57597.373399999997"/>
    <n v="21121.69976"/>
    <n v="12669.82444"/>
    <n v="7101.8120599999984"/>
    <n v="6510.6601000000001"/>
  </r>
  <r>
    <x v="1"/>
    <x v="5"/>
    <x v="2"/>
    <s v="Navigation"/>
    <s v="Furnace Oil "/>
    <m/>
    <x v="0"/>
    <x v="1"/>
    <s v="India"/>
    <s v="Transport"/>
    <m/>
    <x v="187"/>
    <n v="1216977.9796468753"/>
    <n v="1645926.7765287501"/>
    <n v="2260303.4217531253"/>
    <n v="1470472.2952193748"/>
    <n v="928408.43688875006"/>
  </r>
  <r>
    <x v="1"/>
    <x v="5"/>
    <x v="3"/>
    <s v="Residential"/>
    <s v="Fuelwood"/>
    <s v="Final Energy Consumption"/>
    <x v="0"/>
    <x v="4"/>
    <s v="India"/>
    <s v="Buildings"/>
    <m/>
    <x v="119"/>
    <n v="0"/>
    <n v="0"/>
    <n v="0"/>
    <n v="0"/>
    <n v="0"/>
  </r>
  <r>
    <x v="1"/>
    <x v="5"/>
    <x v="3"/>
    <s v="Residential"/>
    <s v="LPG"/>
    <s v="Final Energy Consumption"/>
    <x v="0"/>
    <x v="4"/>
    <s v="India"/>
    <s v="Buildings"/>
    <m/>
    <x v="188"/>
    <n v="31496673.543224994"/>
    <n v="33375960.745875005"/>
    <n v="36166530.103275001"/>
    <n v="38991512.244574994"/>
    <n v="40292504.999999993"/>
  </r>
  <r>
    <x v="1"/>
    <x v="5"/>
    <x v="3"/>
    <s v="Residential"/>
    <s v="Kerosene"/>
    <s v="Final Energy Consumption"/>
    <x v="0"/>
    <x v="4"/>
    <s v="India"/>
    <s v="Buildings"/>
    <m/>
    <x v="189"/>
    <n v="28781193.963000003"/>
    <n v="28684827.831000004"/>
    <n v="27765885.434999995"/>
    <n v="25868480.385000002"/>
    <n v="23691676.536600005"/>
  </r>
  <r>
    <x v="1"/>
    <x v="5"/>
    <x v="3"/>
    <s v="Residential"/>
    <s v="Coke"/>
    <s v="Final Energy Consumption"/>
    <x v="0"/>
    <x v="4"/>
    <s v="India"/>
    <s v="Buildings"/>
    <m/>
    <x v="190"/>
    <n v="2177798.7821961702"/>
    <n v="2863507.9164181123"/>
    <n v="2966883.4179610033"/>
    <n v="2869198.2497812933"/>
    <n v="2876636.7123284009"/>
  </r>
  <r>
    <x v="1"/>
    <x v="5"/>
    <x v="3"/>
    <s v="Residential"/>
    <s v="Coal"/>
    <s v="Final Energy Consumption"/>
    <x v="0"/>
    <x v="4"/>
    <s v="India"/>
    <s v="Buildings"/>
    <m/>
    <x v="191"/>
    <n v="5335594.858841314"/>
    <n v="5889547.0882862974"/>
    <n v="6369018.4775179233"/>
    <n v="6961372.6115561333"/>
    <n v="7198519.5360169439"/>
  </r>
  <r>
    <x v="1"/>
    <x v="5"/>
    <x v="3"/>
    <s v="Residential"/>
    <s v="Charcoal"/>
    <s v="Final Energy Consumption"/>
    <x v="0"/>
    <x v="4"/>
    <s v="India"/>
    <s v="Buildings"/>
    <m/>
    <x v="192"/>
    <n v="609699.37956011179"/>
    <n v="452139.64420630917"/>
    <n v="441879.29727027344"/>
    <n v="481664.75319076987"/>
    <n v="497158.39531851781"/>
  </r>
  <r>
    <x v="1"/>
    <x v="5"/>
    <x v="3"/>
    <s v="Residential"/>
    <s v="Natural gas"/>
    <s v="Final Energy Consumption"/>
    <x v="0"/>
    <x v="4"/>
    <s v="India"/>
    <s v="Buildings"/>
    <m/>
    <x v="193"/>
    <n v="1149637.1040000001"/>
    <n v="1556384.5440000002"/>
    <n v="1810665.648"/>
    <n v="2090528.3519999997"/>
    <n v="1800944.6400000001"/>
  </r>
  <r>
    <x v="1"/>
    <x v="5"/>
    <x v="3"/>
    <s v="Residential"/>
    <s v="Diesel"/>
    <s v="Final Energy Consumption"/>
    <x v="0"/>
    <x v="4"/>
    <s v="India"/>
    <s v="Buildings"/>
    <m/>
    <x v="194"/>
    <n v="2682653.408835853"/>
    <n v="2952642.12999172"/>
    <n v="3249803.1684179767"/>
    <n v="3576871.2117811376"/>
    <n v="3936856.1733222934"/>
  </r>
  <r>
    <x v="1"/>
    <x v="5"/>
    <x v="3"/>
    <s v="Residential"/>
    <s v="Fuelwood"/>
    <s v="Final Energy Consumption"/>
    <x v="0"/>
    <x v="0"/>
    <s v="India"/>
    <s v="Buildings"/>
    <m/>
    <x v="195"/>
    <n v="1240902.8860940193"/>
    <n v="1114698.6331661963"/>
    <n v="1046581.6101055011"/>
    <n v="997945.36852573988"/>
    <n v="991591.29541312484"/>
  </r>
  <r>
    <x v="1"/>
    <x v="5"/>
    <x v="3"/>
    <s v="Residential"/>
    <s v="LPG"/>
    <s v="Final Energy Consumption"/>
    <x v="0"/>
    <x v="0"/>
    <s v="India"/>
    <s v="Buildings"/>
    <m/>
    <x v="196"/>
    <n v="2495.7744487499999"/>
    <n v="2644.6878562500001"/>
    <n v="2865.8106262500005"/>
    <n v="3089.6602412499997"/>
    <n v="3192.75"/>
  </r>
  <r>
    <x v="1"/>
    <x v="5"/>
    <x v="3"/>
    <s v="Residential"/>
    <s v="Kerosene"/>
    <s v="Final Energy Consumption"/>
    <x v="0"/>
    <x v="0"/>
    <s v="India"/>
    <s v="Buildings"/>
    <m/>
    <x v="197"/>
    <n v="4002.9477000000002"/>
    <n v="3989.5449000000003"/>
    <n v="3861.7365"/>
    <n v="3597.8415"/>
    <n v="3295.0871400000001"/>
  </r>
  <r>
    <x v="1"/>
    <x v="5"/>
    <x v="3"/>
    <s v="Residential"/>
    <s v="Coke"/>
    <s v="Final Energy Consumption"/>
    <x v="0"/>
    <x v="0"/>
    <s v="India"/>
    <s v="Buildings"/>
    <m/>
    <x v="198"/>
    <n v="6979.3786417994997"/>
    <n v="9176.9295473286365"/>
    <n v="9508.2258881348262"/>
    <n v="9195.1658469649428"/>
    <n v="9219.004526210023"/>
  </r>
  <r>
    <x v="1"/>
    <x v="5"/>
    <x v="3"/>
    <s v="Residential"/>
    <s v="Coal"/>
    <s v="Final Energy Consumption"/>
    <x v="0"/>
    <x v="0"/>
    <s v="India"/>
    <s v="Buildings"/>
    <m/>
    <x v="199"/>
    <n v="17099.438710099286"/>
    <n v="18874.736956371002"/>
    <n v="20411.34006255076"/>
    <n v="22309.708187873523"/>
    <n v="23069.713287096289"/>
  </r>
  <r>
    <x v="1"/>
    <x v="5"/>
    <x v="3"/>
    <s v="Residential"/>
    <s v="Charcoal"/>
    <s v="Final Energy Consumption"/>
    <x v="0"/>
    <x v="0"/>
    <s v="India"/>
    <s v="Buildings"/>
    <m/>
    <x v="200"/>
    <n v="1088.7488920716285"/>
    <n v="807.39222179698072"/>
    <n v="789.07017369691675"/>
    <n v="860.11563069780334"/>
    <n v="887.78284878306749"/>
  </r>
  <r>
    <x v="1"/>
    <x v="5"/>
    <x v="3"/>
    <s v="Residential"/>
    <s v="Natural gas"/>
    <s v="Final Energy Consumption"/>
    <x v="0"/>
    <x v="0"/>
    <s v="India"/>
    <s v="Buildings"/>
    <m/>
    <x v="201"/>
    <n v="102.4632"/>
    <n v="138.71520000000001"/>
    <n v="161.37840000000003"/>
    <n v="186.32160000000002"/>
    <n v="160.512"/>
  </r>
  <r>
    <x v="1"/>
    <x v="5"/>
    <x v="3"/>
    <s v="Residential"/>
    <s v="Diesel"/>
    <s v="Final Energy Consumption"/>
    <x v="0"/>
    <x v="0"/>
    <s v="India"/>
    <s v="Buildings"/>
    <m/>
    <x v="202"/>
    <n v="362.0314991681314"/>
    <n v="398.46722402047516"/>
    <n v="438.56992826153532"/>
    <n v="482.70866555750848"/>
    <n v="531.28963202730017"/>
  </r>
  <r>
    <x v="1"/>
    <x v="5"/>
    <x v="3"/>
    <s v="Residential"/>
    <s v="Fuelwood"/>
    <s v="Final Energy Consumption"/>
    <x v="0"/>
    <x v="3"/>
    <s v="India"/>
    <s v="Buildings"/>
    <m/>
    <x v="203"/>
    <n v="16545.371814586921"/>
    <n v="14862.648442215952"/>
    <n v="13954.421468073349"/>
    <n v="13305.938247009866"/>
    <n v="13221.217272174996"/>
  </r>
  <r>
    <x v="1"/>
    <x v="5"/>
    <x v="3"/>
    <s v="Residential"/>
    <s v="LPG"/>
    <s v="Final Energy Consumption"/>
    <x v="0"/>
    <x v="3"/>
    <s v="India"/>
    <s v="Buildings"/>
    <m/>
    <x v="204"/>
    <n v="49.915488975000002"/>
    <n v="52.893757125"/>
    <n v="57.316212525000005"/>
    <n v="61.793204825000004"/>
    <n v="63.855000000000011"/>
  </r>
  <r>
    <x v="1"/>
    <x v="5"/>
    <x v="3"/>
    <s v="Residential"/>
    <s v="Kerosene"/>
    <s v="Final Energy Consumption"/>
    <x v="0"/>
    <x v="3"/>
    <s v="India"/>
    <s v="Buildings"/>
    <m/>
    <x v="205"/>
    <n v="240.176862"/>
    <n v="239.37269399999997"/>
    <n v="231.70418999999998"/>
    <n v="215.87048999999999"/>
    <n v="197.70522840000001"/>
  </r>
  <r>
    <x v="1"/>
    <x v="5"/>
    <x v="3"/>
    <s v="Residential"/>
    <s v="Coke"/>
    <s v="Final Energy Consumption"/>
    <x v="0"/>
    <x v="3"/>
    <s v="India"/>
    <s v="Buildings"/>
    <m/>
    <x v="206"/>
    <n v="32.570433661730988"/>
    <n v="42.825671220866973"/>
    <n v="44.371720811295845"/>
    <n v="42.910773952503064"/>
    <n v="43.02202112231344"/>
  </r>
  <r>
    <x v="1"/>
    <x v="5"/>
    <x v="3"/>
    <s v="Residential"/>
    <s v="Coal"/>
    <s v="Final Energy Consumption"/>
    <x v="0"/>
    <x v="3"/>
    <s v="India"/>
    <s v="Buildings"/>
    <m/>
    <x v="207"/>
    <n v="79.79738064712997"/>
    <n v="88.082105796398011"/>
    <n v="95.252920291903536"/>
    <n v="104.11197154340977"/>
    <n v="107.65866200644933"/>
  </r>
  <r>
    <x v="1"/>
    <x v="5"/>
    <x v="3"/>
    <s v="Residential"/>
    <s v="Charcoal"/>
    <s v="Final Energy Consumption"/>
    <x v="0"/>
    <x v="3"/>
    <s v="India"/>
    <s v="Buildings"/>
    <m/>
    <x v="208"/>
    <n v="5.4437444603581406"/>
    <n v="4.0369611089849036"/>
    <n v="3.945350868484585"/>
    <n v="4.3005781534890177"/>
    <n v="4.4389142439153382"/>
  </r>
  <r>
    <x v="1"/>
    <x v="5"/>
    <x v="3"/>
    <s v="Residential"/>
    <s v="Natural gas"/>
    <s v="Final Energy Consumption"/>
    <x v="0"/>
    <x v="3"/>
    <s v="India"/>
    <s v="Buildings"/>
    <m/>
    <x v="209"/>
    <n v="2.0492640000000009"/>
    <n v="2.7743040000000003"/>
    <n v="3.2275680000000007"/>
    <n v="3.7264320000000009"/>
    <n v="3.2102400000000006"/>
  </r>
  <r>
    <x v="1"/>
    <x v="5"/>
    <x v="3"/>
    <s v="Residential"/>
    <s v="Diesel"/>
    <s v="Final Energy Consumption"/>
    <x v="0"/>
    <x v="3"/>
    <s v="India"/>
    <s v="Buildings"/>
    <m/>
    <x v="210"/>
    <n v="21.721889950087881"/>
    <n v="23.908033441228504"/>
    <n v="26.314195695692117"/>
    <n v="28.962519933450505"/>
    <n v="31.877377921638008"/>
  </r>
  <r>
    <x v="1"/>
    <x v="5"/>
    <x v="3"/>
    <s v="Residential"/>
    <s v="Fuelwood"/>
    <s v="Final Energy Consumption"/>
    <x v="0"/>
    <x v="2"/>
    <s v="India"/>
    <s v="Buildings"/>
    <m/>
    <x v="211"/>
    <n v="31188025.870496351"/>
    <n v="28016092.313577071"/>
    <n v="26304084.467318267"/>
    <n v="25081693.595613599"/>
    <n v="24921994.558049869"/>
  </r>
  <r>
    <x v="1"/>
    <x v="5"/>
    <x v="3"/>
    <s v="Residential"/>
    <s v="LPG"/>
    <s v="Final Energy Consumption"/>
    <x v="0"/>
    <x v="2"/>
    <s v="India"/>
    <s v="Buildings"/>
    <m/>
    <x v="212"/>
    <n v="31564558.608231001"/>
    <n v="33447896.255565006"/>
    <n v="36244480.152309008"/>
    <n v="39075551.003136992"/>
    <n v="40379347.799999997"/>
  </r>
  <r>
    <x v="1"/>
    <x v="5"/>
    <x v="3"/>
    <s v="Residential"/>
    <s v="Kerosene"/>
    <s v="Final Energy Consumption"/>
    <x v="0"/>
    <x v="2"/>
    <s v="India"/>
    <s v="Buildings"/>
    <m/>
    <x v="213"/>
    <n v="28939710.691920001"/>
    <n v="28842813.809039999"/>
    <n v="27918810.200399999"/>
    <n v="26010954.908399999"/>
    <n v="23822161.987344008"/>
  </r>
  <r>
    <x v="1"/>
    <x v="5"/>
    <x v="3"/>
    <s v="Residential"/>
    <s v="Coke"/>
    <s v="Final Energy Consumption"/>
    <x v="0"/>
    <x v="2"/>
    <s v="India"/>
    <s v="Buildings"/>
    <m/>
    <x v="214"/>
    <n v="2334462.5681090965"/>
    <n v="3069499.3949904819"/>
    <n v="3180311.3950633365"/>
    <n v="3075599.0724928337"/>
    <n v="3083572.6339267292"/>
  </r>
  <r>
    <x v="1"/>
    <x v="5"/>
    <x v="3"/>
    <s v="Residential"/>
    <s v="Coal"/>
    <s v="Final Energy Consumption"/>
    <x v="0"/>
    <x v="2"/>
    <s v="India"/>
    <s v="Buildings"/>
    <m/>
    <x v="215"/>
    <n v="5719420.2597540086"/>
    <n v="6313222.0171669731"/>
    <n v="6827185.0241219783"/>
    <n v="7462151.1946799345"/>
    <n v="7716357.700267965"/>
  </r>
  <r>
    <x v="1"/>
    <x v="5"/>
    <x v="3"/>
    <s v="Residential"/>
    <s v="Charcoal"/>
    <s v="Final Energy Consumption"/>
    <x v="0"/>
    <x v="2"/>
    <s v="India"/>
    <s v="Buildings"/>
    <m/>
    <x v="216"/>
    <n v="634250.66707632691"/>
    <n v="470346.33880783111"/>
    <n v="459672.82968713884"/>
    <n v="501060.36066300533"/>
    <n v="517177.89855857601"/>
  </r>
  <r>
    <x v="1"/>
    <x v="5"/>
    <x v="3"/>
    <s v="Residential"/>
    <s v="Natural gas"/>
    <s v="Final Energy Consumption"/>
    <x v="0"/>
    <x v="2"/>
    <s v="India"/>
    <s v="Buildings"/>
    <m/>
    <x v="217"/>
    <n v="1152424.10304"/>
    <n v="1560157.5974400002"/>
    <n v="1815055.1404800001"/>
    <n v="2095596.2995199999"/>
    <n v="1805310.5663999999"/>
  </r>
  <r>
    <x v="1"/>
    <x v="5"/>
    <x v="3"/>
    <s v="Residential"/>
    <s v="Diesel"/>
    <s v="Final Energy Consumption"/>
    <x v="0"/>
    <x v="2"/>
    <s v="India"/>
    <s v="Buildings"/>
    <m/>
    <x v="218"/>
    <n v="2695944.7304423507"/>
    <n v="2966698.6018201173"/>
    <n v="3264701.7970354361"/>
    <n v="3592696.7538818116"/>
    <n v="3953701.9157188344"/>
  </r>
  <r>
    <x v="1"/>
    <x v="5"/>
    <x v="3"/>
    <s v="Residential"/>
    <s v="Fuelwood"/>
    <s v="Final Energy Consumption"/>
    <x v="0"/>
    <x v="1"/>
    <s v="India"/>
    <s v="Buildings"/>
    <m/>
    <x v="219"/>
    <n v="10671764.820408564"/>
    <n v="9586408.2452292889"/>
    <n v="9000601.8469073102"/>
    <n v="8582330.1693213638"/>
    <n v="8527685.1405528747"/>
  </r>
  <r>
    <x v="1"/>
    <x v="5"/>
    <x v="3"/>
    <s v="Residential"/>
    <s v="LPG"/>
    <s v="Final Energy Consumption"/>
    <x v="0"/>
    <x v="1"/>
    <s v="India"/>
    <s v="Buildings"/>
    <m/>
    <x v="220"/>
    <n v="31522629.597491995"/>
    <n v="33403465.499580007"/>
    <n v="36196334.533788003"/>
    <n v="39023644.711084001"/>
    <n v="40325709.599999994"/>
  </r>
  <r>
    <x v="1"/>
    <x v="5"/>
    <x v="3"/>
    <s v="Residential"/>
    <s v="Kerosene"/>
    <s v="Final Energy Consumption"/>
    <x v="0"/>
    <x v="1"/>
    <s v="India"/>
    <s v="Buildings"/>
    <m/>
    <x v="221"/>
    <n v="28866056.454240002"/>
    <n v="28769406.182880003"/>
    <n v="27847754.248799995"/>
    <n v="25944754.6248"/>
    <n v="23761532.383968003"/>
  </r>
  <r>
    <x v="1"/>
    <x v="5"/>
    <x v="3"/>
    <s v="Residential"/>
    <s v="Coke"/>
    <s v="Final Energy Consumption"/>
    <x v="0"/>
    <x v="1"/>
    <s v="India"/>
    <s v="Buildings"/>
    <m/>
    <x v="222"/>
    <n v="2221489.692493835"/>
    <n v="2920955.4953843895"/>
    <n v="3026404.9120207271"/>
    <n v="2926759.9879832938"/>
    <n v="2934347.6806624755"/>
  </r>
  <r>
    <x v="1"/>
    <x v="5"/>
    <x v="3"/>
    <s v="Residential"/>
    <s v="Coal"/>
    <s v="Final Energy Consumption"/>
    <x v="0"/>
    <x v="1"/>
    <s v="India"/>
    <s v="Buildings"/>
    <m/>
    <x v="223"/>
    <n v="5442637.3451665351"/>
    <n v="6007702.9416331798"/>
    <n v="6496793.4663094915"/>
    <n v="7101031.3848122209"/>
    <n v="7342935.9411941664"/>
  </r>
  <r>
    <x v="1"/>
    <x v="5"/>
    <x v="3"/>
    <s v="Residential"/>
    <s v="Charcoal"/>
    <s v="Final Energy Consumption"/>
    <x v="0"/>
    <x v="1"/>
    <s v="India"/>
    <s v="Buildings"/>
    <m/>
    <x v="224"/>
    <n v="616612.9350247666"/>
    <n v="457266.58481471997"/>
    <n v="446889.89287324884"/>
    <n v="487126.48744570097"/>
    <n v="502795.81640829029"/>
  </r>
  <r>
    <x v="1"/>
    <x v="5"/>
    <x v="3"/>
    <s v="Residential"/>
    <s v="Natural gas"/>
    <s v="Final Energy Consumption"/>
    <x v="0"/>
    <x v="1"/>
    <s v="India"/>
    <s v="Buildings"/>
    <m/>
    <x v="225"/>
    <n v="1150702.7212800002"/>
    <n v="1557827.1820800002"/>
    <n v="1812343.98336"/>
    <n v="2092466.0966399994"/>
    <n v="1802613.9648000002"/>
  </r>
  <r>
    <x v="1"/>
    <x v="5"/>
    <x v="3"/>
    <s v="Residential"/>
    <s v="Diesel"/>
    <s v="Final Energy Consumption"/>
    <x v="0"/>
    <x v="1"/>
    <s v="India"/>
    <s v="Buildings"/>
    <m/>
    <x v="226"/>
    <n v="2690328.4766182173"/>
    <n v="2961089.6351409541"/>
    <n v="3259100.8508971212"/>
    <n v="3587104.6354909567"/>
    <n v="3948119.5135212722"/>
  </r>
  <r>
    <x v="1"/>
    <x v="5"/>
    <x v="4"/>
    <s v="Commercial"/>
    <s v="LPG"/>
    <s v="Final Energy Consumption"/>
    <x v="0"/>
    <x v="4"/>
    <s v="India"/>
    <s v="Buildings"/>
    <m/>
    <x v="227"/>
    <n v="2008588.835825"/>
    <n v="2479802.2202249994"/>
    <n v="2855589.52195"/>
    <n v="3126773.0037500001"/>
    <n v="3410894.8566000001"/>
  </r>
  <r>
    <x v="1"/>
    <x v="5"/>
    <x v="4"/>
    <s v="Commercial"/>
    <s v="Kerosene"/>
    <s v="Final Energy Consumption"/>
    <x v="0"/>
    <x v="4"/>
    <s v="India"/>
    <s v="Buildings"/>
    <m/>
    <x v="228"/>
    <n v="247449.9615"/>
    <n v="196904.98050000001"/>
    <n v="212572.35000000003"/>
    <n v="196826.25000000003"/>
    <n v="135841.6047"/>
  </r>
  <r>
    <x v="1"/>
    <x v="5"/>
    <x v="4"/>
    <s v="Commercial"/>
    <s v="HSDO"/>
    <s v="Final Energy Consumption"/>
    <x v="0"/>
    <x v="4"/>
    <s v="India"/>
    <s v="Buildings"/>
    <m/>
    <x v="229"/>
    <n v="5225037.3583861711"/>
    <n v="5750897.7433825657"/>
    <n v="6329681.988160504"/>
    <n v="6966716.4778482271"/>
    <n v="7667863.6578434203"/>
  </r>
  <r>
    <x v="1"/>
    <x v="5"/>
    <x v="4"/>
    <s v="Commercial"/>
    <s v="LPG"/>
    <s v="Final Energy Consumption"/>
    <x v="0"/>
    <x v="0"/>
    <s v="India"/>
    <s v="Buildings"/>
    <m/>
    <x v="230"/>
    <n v="159.15917874999997"/>
    <n v="196.49779874999996"/>
    <n v="226.27492249999997"/>
    <n v="247.76331249999998"/>
    <n v="270.27692999999999"/>
  </r>
  <r>
    <x v="1"/>
    <x v="5"/>
    <x v="4"/>
    <s v="Commercial"/>
    <s v="Kerosene"/>
    <s v="Final Energy Consumption"/>
    <x v="0"/>
    <x v="0"/>
    <s v="India"/>
    <s v="Buildings"/>
    <m/>
    <x v="231"/>
    <n v="34.415849999999999"/>
    <n v="27.385949999999998"/>
    <n v="29.565000000000001"/>
    <n v="27.374999999999996"/>
    <n v="18.893129999999999"/>
  </r>
  <r>
    <x v="1"/>
    <x v="5"/>
    <x v="4"/>
    <s v="Commercial"/>
    <s v="HSDO"/>
    <s v="Final Energy Consumption"/>
    <x v="0"/>
    <x v="0"/>
    <s v="India"/>
    <s v="Buildings"/>
    <m/>
    <x v="232"/>
    <n v="705.133246745772"/>
    <n v="776.09956051046765"/>
    <n v="854.20809556821916"/>
    <n v="940.17766232769611"/>
    <n v="1034.7994140139569"/>
  </r>
  <r>
    <x v="1"/>
    <x v="5"/>
    <x v="4"/>
    <s v="Commercial"/>
    <s v="LPG"/>
    <s v="Final Energy Consumption"/>
    <x v="0"/>
    <x v="3"/>
    <s v="India"/>
    <s v="Buildings"/>
    <m/>
    <x v="233"/>
    <n v="3.1831835749999997"/>
    <n v="3.9299559749999999"/>
    <n v="4.5254984499999988"/>
    <n v="4.9552662499999993"/>
    <n v="5.405538599999999"/>
  </r>
  <r>
    <x v="1"/>
    <x v="5"/>
    <x v="4"/>
    <s v="Commercial"/>
    <s v="Kerosene"/>
    <s v="Final Energy Consumption"/>
    <x v="0"/>
    <x v="3"/>
    <s v="India"/>
    <s v="Buildings"/>
    <m/>
    <x v="234"/>
    <n v="2.0649509999999998"/>
    <n v="1.643157"/>
    <n v="1.7738999999999998"/>
    <n v="1.6424999999999998"/>
    <n v="1.1335877999999999"/>
  </r>
  <r>
    <x v="1"/>
    <x v="5"/>
    <x v="4"/>
    <s v="Commercial"/>
    <s v="HSDO"/>
    <s v="Final Energy Consumption"/>
    <x v="0"/>
    <x v="3"/>
    <s v="India"/>
    <s v="Buildings"/>
    <m/>
    <x v="235"/>
    <n v="42.307994804746329"/>
    <n v="46.565973630628058"/>
    <n v="51.252485734093149"/>
    <n v="56.410659739661767"/>
    <n v="62.087964840837415"/>
  </r>
  <r>
    <x v="1"/>
    <x v="5"/>
    <x v="4"/>
    <s v="Commercial"/>
    <s v="LPG"/>
    <s v="Final Energy Consumption"/>
    <x v="0"/>
    <x v="2"/>
    <s v="India"/>
    <s v="Buildings"/>
    <m/>
    <x v="236"/>
    <n v="2012917.9654870001"/>
    <n v="2485146.9603509996"/>
    <n v="2861744.1998419999"/>
    <n v="3133512.16585"/>
    <n v="3418246.3890959998"/>
  </r>
  <r>
    <x v="1"/>
    <x v="5"/>
    <x v="4"/>
    <s v="Commercial"/>
    <s v="Kerosene"/>
    <s v="Final Energy Consumption"/>
    <x v="0"/>
    <x v="2"/>
    <s v="India"/>
    <s v="Buildings"/>
    <m/>
    <x v="237"/>
    <n v="248812.82916000002"/>
    <n v="197989.46411999999"/>
    <n v="213743.12400000001"/>
    <n v="197910.30000000002"/>
    <n v="136589.77264800001"/>
  </r>
  <r>
    <x v="1"/>
    <x v="5"/>
    <x v="4"/>
    <s v="Commercial"/>
    <s v="HSDO"/>
    <s v="Final Energy Consumption"/>
    <x v="0"/>
    <x v="2"/>
    <s v="India"/>
    <s v="Buildings"/>
    <m/>
    <x v="238"/>
    <n v="5252960.6349573042"/>
    <n v="5781631.2859787801"/>
    <n v="6363508.6287450055"/>
    <n v="7003947.5132764047"/>
    <n v="7708841.7146383747"/>
  </r>
  <r>
    <x v="1"/>
    <x v="5"/>
    <x v="4"/>
    <s v="Commercial"/>
    <s v="LPG"/>
    <s v="Final Energy Consumption"/>
    <x v="0"/>
    <x v="1"/>
    <s v="India"/>
    <s v="Buildings"/>
    <m/>
    <x v="239"/>
    <n v="2010244.0912840001"/>
    <n v="2481845.7973319995"/>
    <n v="2857942.7811440001"/>
    <n v="3129349.7422000002"/>
    <n v="3413705.736672"/>
  </r>
  <r>
    <x v="1"/>
    <x v="5"/>
    <x v="4"/>
    <s v="Commercial"/>
    <s v="Kerosene"/>
    <s v="Final Energy Consumption"/>
    <x v="0"/>
    <x v="1"/>
    <s v="India"/>
    <s v="Buildings"/>
    <m/>
    <x v="240"/>
    <n v="248179.57752000002"/>
    <n v="197485.56264000002"/>
    <n v="213199.12800000006"/>
    <n v="197406.60000000003"/>
    <n v="136242.13905599999"/>
  </r>
  <r>
    <x v="1"/>
    <x v="5"/>
    <x v="4"/>
    <s v="Commercial"/>
    <s v="HSDO"/>
    <s v="Final Energy Consumption"/>
    <x v="0"/>
    <x v="1"/>
    <s v="India"/>
    <s v="Buildings"/>
    <m/>
    <x v="241"/>
    <n v="5239986.1832171809"/>
    <n v="5767351.0540653877"/>
    <n v="6347791.1997865504"/>
    <n v="6986648.2442895742"/>
    <n v="7689801.4054205157"/>
  </r>
  <r>
    <x v="1"/>
    <x v="5"/>
    <x v="5"/>
    <s v="Agriculture"/>
    <s v="LPG"/>
    <s v="Final Energy Consumption"/>
    <x v="0"/>
    <x v="4"/>
    <s v="India"/>
    <s v="Agricuture"/>
    <m/>
    <x v="119"/>
    <n v="2977.1684250000003"/>
    <n v="8983.7363000000005"/>
    <n v="7968.9621000000006"/>
    <n v="12423.522374999997"/>
    <n v="11901.212125"/>
  </r>
  <r>
    <x v="1"/>
    <x v="5"/>
    <x v="5"/>
    <s v="Agriculture"/>
    <s v="HSDO"/>
    <s v="Final Energy Consumption"/>
    <x v="0"/>
    <x v="4"/>
    <s v="India"/>
    <s v="Agricuture"/>
    <m/>
    <x v="242"/>
    <n v="1573171.899"/>
    <n v="1809682.9822499999"/>
    <n v="1944248.3969999999"/>
    <n v="2123995.54575"/>
    <n v="2019731.8439999998"/>
  </r>
  <r>
    <x v="1"/>
    <x v="5"/>
    <x v="5"/>
    <s v="Agriculture"/>
    <s v="LDO"/>
    <s v="Final Energy Consumption"/>
    <x v="0"/>
    <x v="4"/>
    <s v="India"/>
    <s v="Agricuture"/>
    <m/>
    <x v="243"/>
    <n v="12904.514999999999"/>
    <n v="9997.0162499999988"/>
    <n v="6571.7437499999996"/>
    <n v="4803.3472499999998"/>
    <n v="4269.6419999999998"/>
  </r>
  <r>
    <x v="1"/>
    <x v="5"/>
    <x v="5"/>
    <s v="Agriculture"/>
    <s v="Furnace Oil"/>
    <s v="Final Energy Consumption"/>
    <x v="0"/>
    <x v="4"/>
    <s v="India"/>
    <s v="Agricuture"/>
    <m/>
    <x v="244"/>
    <n v="130276.97100000001"/>
    <n v="201798.36360000001"/>
    <n v="217910.02500000002"/>
    <n v="220067.6274"/>
    <n v="240658.65900000001"/>
  </r>
  <r>
    <x v="1"/>
    <x v="5"/>
    <x v="5"/>
    <s v="Agriculture"/>
    <s v="LSHS"/>
    <s v="Final Energy Consumption"/>
    <x v="0"/>
    <x v="4"/>
    <s v="India"/>
    <s v="Agricuture"/>
    <m/>
    <x v="119"/>
    <n v="2867.67"/>
    <n v="6069.9014999999999"/>
    <n v="2397.6907499999998"/>
    <n v="637.26"/>
    <n v="135.41775000000001"/>
  </r>
  <r>
    <x v="1"/>
    <x v="5"/>
    <x v="5"/>
    <s v="Agriculture"/>
    <s v="Diesel-Retails"/>
    <s v="Final Energy Consumption"/>
    <x v="0"/>
    <x v="4"/>
    <s v="India"/>
    <s v="Agricuture"/>
    <m/>
    <x v="245"/>
    <n v="17377952.175942726"/>
    <n v="19237960.579120073"/>
    <n v="20343121.812526714"/>
    <n v="22526403.242284261"/>
    <n v="25360588.061206423"/>
  </r>
  <r>
    <x v="1"/>
    <x v="5"/>
    <x v="5"/>
    <s v="Agriculture"/>
    <s v="LPG"/>
    <s v="Final Energy Consumption"/>
    <x v="0"/>
    <x v="0"/>
    <s v="India"/>
    <s v="Agricuture"/>
    <m/>
    <x v="119"/>
    <n v="0.23590875"/>
    <n v="0.71186499999999986"/>
    <n v="0.63145499999999999"/>
    <n v="0.98443124999999987"/>
    <n v="0.94304374999999996"/>
  </r>
  <r>
    <x v="1"/>
    <x v="5"/>
    <x v="5"/>
    <s v="Agriculture"/>
    <s v="HSDO"/>
    <s v="Final Energy Consumption"/>
    <x v="0"/>
    <x v="0"/>
    <s v="India"/>
    <s v="Agricuture"/>
    <m/>
    <x v="246"/>
    <n v="212.30390000000006"/>
    <n v="244.22172499999999"/>
    <n v="262.38170000000002"/>
    <n v="286.63907500000005"/>
    <n v="272.5684"/>
  </r>
  <r>
    <x v="1"/>
    <x v="5"/>
    <x v="5"/>
    <s v="Agriculture"/>
    <s v="LDO"/>
    <s v="Final Energy Consumption"/>
    <x v="0"/>
    <x v="0"/>
    <s v="India"/>
    <s v="Agricuture"/>
    <m/>
    <x v="247"/>
    <n v="1.7415"/>
    <n v="1.3491250000000001"/>
    <n v="0.88687499999999997"/>
    <n v="0.64822499999999994"/>
    <n v="0.57620000000000005"/>
  </r>
  <r>
    <x v="1"/>
    <x v="5"/>
    <x v="5"/>
    <s v="Agriculture"/>
    <s v="Furnace Oil"/>
    <s v="Final Energy Consumption"/>
    <x v="0"/>
    <x v="0"/>
    <s v="India"/>
    <s v="Agricuture"/>
    <m/>
    <x v="248"/>
    <n v="16.83165"/>
    <n v="26.072140000000001"/>
    <n v="28.153750000000002"/>
    <n v="28.432509999999997"/>
    <n v="31.092849999999999"/>
  </r>
  <r>
    <x v="1"/>
    <x v="5"/>
    <x v="5"/>
    <s v="Agriculture"/>
    <s v="LSHS"/>
    <s v="Final Energy Consumption"/>
    <x v="0"/>
    <x v="0"/>
    <s v="India"/>
    <s v="Agricuture"/>
    <m/>
    <x v="119"/>
    <n v="0.38699999999999996"/>
    <n v="0.81915000000000004"/>
    <n v="0.323575"/>
    <n v="8.6000000000000007E-2"/>
    <n v="1.8275000000000003E-2"/>
  </r>
  <r>
    <x v="1"/>
    <x v="5"/>
    <x v="5"/>
    <s v="Agriculture"/>
    <s v="Diesel-Retails"/>
    <s v="Final Energy Consumption"/>
    <x v="0"/>
    <x v="0"/>
    <s v="India"/>
    <s v="Agricuture"/>
    <m/>
    <x v="249"/>
    <n v="2345.2027227992885"/>
    <n v="2596.2160025803078"/>
    <n v="2745.360568492134"/>
    <n v="3040.0004375552312"/>
    <n v="3422.4815197309613"/>
  </r>
  <r>
    <x v="1"/>
    <x v="5"/>
    <x v="5"/>
    <s v="Agriculture"/>
    <s v="LPG"/>
    <s v="Final Energy Consumption"/>
    <x v="0"/>
    <x v="3"/>
    <s v="India"/>
    <s v="Agricuture"/>
    <m/>
    <x v="119"/>
    <n v="4.7181749999999998E-3"/>
    <n v="1.4237299999999998E-2"/>
    <n v="1.2629100000000001E-2"/>
    <n v="1.9688624999999998E-2"/>
    <n v="1.8860874999999999E-2"/>
  </r>
  <r>
    <x v="1"/>
    <x v="5"/>
    <x v="5"/>
    <s v="Agriculture"/>
    <s v="HSDO"/>
    <s v="Final Energy Consumption"/>
    <x v="0"/>
    <x v="3"/>
    <s v="India"/>
    <s v="Agricuture"/>
    <m/>
    <x v="250"/>
    <n v="12.738233999999999"/>
    <n v="14.653303500000002"/>
    <n v="15.742901999999999"/>
    <n v="17.198344500000001"/>
    <n v="16.354104"/>
  </r>
  <r>
    <x v="1"/>
    <x v="5"/>
    <x v="5"/>
    <s v="Agriculture"/>
    <s v="LDO"/>
    <s v="Final Energy Consumption"/>
    <x v="0"/>
    <x v="3"/>
    <s v="India"/>
    <s v="Agricuture"/>
    <m/>
    <x v="251"/>
    <n v="0.10449"/>
    <n v="8.0947499999999992E-2"/>
    <n v="5.3212499999999996E-2"/>
    <n v="3.8893500000000004E-2"/>
    <n v="3.4572000000000006E-2"/>
  </r>
  <r>
    <x v="1"/>
    <x v="5"/>
    <x v="5"/>
    <s v="Agriculture"/>
    <s v="Furnace Oil"/>
    <s v="Final Energy Consumption"/>
    <x v="0"/>
    <x v="3"/>
    <s v="India"/>
    <s v="Agricuture"/>
    <m/>
    <x v="252"/>
    <n v="1.0098990000000001"/>
    <n v="1.5643284"/>
    <n v="1.689225"/>
    <n v="1.7059506"/>
    <n v="1.8655709999999999"/>
  </r>
  <r>
    <x v="1"/>
    <x v="5"/>
    <x v="5"/>
    <s v="Agriculture"/>
    <s v="LSHS"/>
    <s v="Final Energy Consumption"/>
    <x v="0"/>
    <x v="3"/>
    <s v="India"/>
    <s v="Agricuture"/>
    <m/>
    <x v="119"/>
    <n v="2.3220000000000001E-2"/>
    <n v="4.9148999999999998E-2"/>
    <n v="1.9414500000000001E-2"/>
    <n v="5.1599999999999997E-3"/>
    <n v="1.0965E-3"/>
  </r>
  <r>
    <x v="1"/>
    <x v="5"/>
    <x v="5"/>
    <s v="Agriculture"/>
    <s v="Diesel-Retails"/>
    <s v="Final Energy Consumption"/>
    <x v="0"/>
    <x v="3"/>
    <s v="India"/>
    <s v="Agricuture"/>
    <m/>
    <x v="253"/>
    <n v="140.71216336795729"/>
    <n v="155.77296015481843"/>
    <n v="164.72163410952805"/>
    <n v="182.40002625331388"/>
    <n v="205.34889118385772"/>
  </r>
  <r>
    <x v="1"/>
    <x v="5"/>
    <x v="5"/>
    <s v="Agriculture"/>
    <s v="LPG"/>
    <s v="Final Energy Consumption"/>
    <x v="0"/>
    <x v="2"/>
    <s v="India"/>
    <s v="Agricuture"/>
    <m/>
    <x v="119"/>
    <n v="2983.5851429999998"/>
    <n v="9003.0990279999987"/>
    <n v="7986.1376759999994"/>
    <n v="12450.298905"/>
    <n v="11926.862915000002"/>
  </r>
  <r>
    <x v="1"/>
    <x v="5"/>
    <x v="5"/>
    <s v="Agriculture"/>
    <s v="HSDO"/>
    <s v="Final Energy Consumption"/>
    <x v="0"/>
    <x v="2"/>
    <s v="India"/>
    <s v="Agricuture"/>
    <m/>
    <x v="254"/>
    <n v="1581579.1334399998"/>
    <n v="1819354.1625600001"/>
    <n v="1954638.7123199997"/>
    <n v="2135346.4531199997"/>
    <n v="2030525.5526399999"/>
  </r>
  <r>
    <x v="1"/>
    <x v="5"/>
    <x v="5"/>
    <s v="Agriculture"/>
    <s v="LDO"/>
    <s v="Final Energy Consumption"/>
    <x v="0"/>
    <x v="2"/>
    <s v="India"/>
    <s v="Agricuture"/>
    <m/>
    <x v="255"/>
    <n v="12973.4784"/>
    <n v="10050.4416"/>
    <n v="6606.8639999999996"/>
    <n v="4829.0169599999999"/>
    <n v="4292.4595199999994"/>
  </r>
  <r>
    <x v="1"/>
    <x v="5"/>
    <x v="5"/>
    <s v="Agriculture"/>
    <s v="Furnace Oil"/>
    <s v="Final Energy Consumption"/>
    <x v="0"/>
    <x v="2"/>
    <s v="India"/>
    <s v="Agricuture"/>
    <m/>
    <x v="256"/>
    <n v="130943.50433999998"/>
    <n v="202830.82034400004"/>
    <n v="219024.9135"/>
    <n v="221193.55479600001"/>
    <n v="241889.93586000003"/>
  </r>
  <r>
    <x v="1"/>
    <x v="5"/>
    <x v="5"/>
    <s v="Agriculture"/>
    <s v="LSHS"/>
    <s v="Final Energy Consumption"/>
    <x v="0"/>
    <x v="2"/>
    <s v="India"/>
    <s v="Agricuture"/>
    <m/>
    <x v="119"/>
    <n v="2882.9951999999998"/>
    <n v="6102.3398400000005"/>
    <n v="2410.5043199999996"/>
    <n v="640.66560000000004"/>
    <n v="136.14143999999999"/>
  </r>
  <r>
    <x v="1"/>
    <x v="5"/>
    <x v="5"/>
    <s v="Agriculture"/>
    <s v="Diesel-Retails"/>
    <s v="Final Energy Consumption"/>
    <x v="0"/>
    <x v="2"/>
    <s v="India"/>
    <s v="Agricuture"/>
    <m/>
    <x v="257"/>
    <n v="17470822.203765575"/>
    <n v="19337103.093289975"/>
    <n v="20445396.362580761"/>
    <n v="22634865.229588639"/>
    <n v="25477082.151236486"/>
  </r>
  <r>
    <x v="1"/>
    <x v="5"/>
    <x v="5"/>
    <s v="Agriculture"/>
    <s v="LPG"/>
    <s v="Final Energy Consumption"/>
    <x v="0"/>
    <x v="1"/>
    <s v="India"/>
    <s v="Agricuture"/>
    <m/>
    <x v="119"/>
    <n v="2979.6218760000002"/>
    <n v="8991.1396960000002"/>
    <n v="7975.529231999999"/>
    <n v="12433.760459999998"/>
    <n v="11911.019780000001"/>
  </r>
  <r>
    <x v="1"/>
    <x v="5"/>
    <x v="5"/>
    <s v="Agriculture"/>
    <s v="HSDO"/>
    <s v="Final Energy Consumption"/>
    <x v="0"/>
    <x v="1"/>
    <s v="India"/>
    <s v="Agricuture"/>
    <m/>
    <x v="258"/>
    <n v="1577672.74168"/>
    <n v="1814860.48282"/>
    <n v="1949810.8890399998"/>
    <n v="2130072.2941400004"/>
    <n v="2025510.2940799997"/>
  </r>
  <r>
    <x v="1"/>
    <x v="5"/>
    <x v="5"/>
    <s v="Agriculture"/>
    <s v="LDO"/>
    <s v="Final Energy Consumption"/>
    <x v="0"/>
    <x v="1"/>
    <s v="India"/>
    <s v="Agricuture"/>
    <m/>
    <x v="259"/>
    <n v="12941.434799999999"/>
    <n v="10025.617699999999"/>
    <n v="6590.5454999999993"/>
    <n v="4817.0896199999997"/>
    <n v="4281.8574399999998"/>
  </r>
  <r>
    <x v="1"/>
    <x v="5"/>
    <x v="5"/>
    <s v="Agriculture"/>
    <s v="Furnace Oil"/>
    <s v="Final Energy Consumption"/>
    <x v="0"/>
    <x v="1"/>
    <s v="India"/>
    <s v="Agricuture"/>
    <m/>
    <x v="260"/>
    <n v="130633.80197999999"/>
    <n v="202351.09296800001"/>
    <n v="218506.88450000001"/>
    <n v="220670.39661200001"/>
    <n v="241317.82742000002"/>
  </r>
  <r>
    <x v="1"/>
    <x v="5"/>
    <x v="5"/>
    <s v="Agriculture"/>
    <s v="LSHS"/>
    <s v="Final Energy Consumption"/>
    <x v="0"/>
    <x v="1"/>
    <s v="India"/>
    <s v="Agricuture"/>
    <m/>
    <x v="119"/>
    <n v="2875.8744000000002"/>
    <n v="6087.2674800000004"/>
    <n v="2404.5505399999997"/>
    <n v="639.08319999999992"/>
    <n v="135.80518000000001"/>
  </r>
  <r>
    <x v="1"/>
    <x v="5"/>
    <x v="5"/>
    <s v="Agriculture"/>
    <s v="Diesel-Retails"/>
    <s v="Final Energy Consumption"/>
    <x v="0"/>
    <x v="1"/>
    <s v="India"/>
    <s v="Agricuture"/>
    <m/>
    <x v="261"/>
    <n v="17427670.473666072"/>
    <n v="19293000.358374778"/>
    <n v="20401323.456578746"/>
    <n v="22590851.251560431"/>
    <n v="25433144.66942472"/>
  </r>
  <r>
    <x v="1"/>
    <x v="5"/>
    <x v="6"/>
    <s v="Fisheries"/>
    <s v="Kerosene"/>
    <s v="Final Energy Consumption"/>
    <x v="0"/>
    <x v="4"/>
    <s v="India"/>
    <s v="Fisheries"/>
    <m/>
    <x v="262"/>
    <n v="587353.23116050463"/>
    <n v="568558.99086166767"/>
    <n v="544909.61150158709"/>
    <n v="520743.0368916273"/>
    <n v="493987.39772397518"/>
  </r>
  <r>
    <x v="1"/>
    <x v="5"/>
    <x v="6"/>
    <s v="Fisheries"/>
    <s v="Diesel"/>
    <s v="Final Energy Consumption"/>
    <x v="0"/>
    <x v="4"/>
    <s v="India"/>
    <s v="Fisheries"/>
    <m/>
    <x v="263"/>
    <n v="3181928.7123966943"/>
    <n v="3381427.9586776868"/>
    <n v="3580927.2049586778"/>
    <n v="3811483.0223746249"/>
    <n v="4064379.4285906162"/>
  </r>
  <r>
    <x v="1"/>
    <x v="5"/>
    <x v="6"/>
    <s v="Fisheries"/>
    <s v="Kerosene"/>
    <s v="Final Energy Consumption"/>
    <x v="0"/>
    <x v="0"/>
    <s v="India"/>
    <s v="Fisheries"/>
    <m/>
    <x v="264"/>
    <n v="81.690296406189788"/>
    <n v="79.076354779091446"/>
    <n v="75.78715041746689"/>
    <n v="72.426013475886975"/>
    <n v="68.704784106255232"/>
  </r>
  <r>
    <x v="1"/>
    <x v="5"/>
    <x v="6"/>
    <s v="Fisheries"/>
    <s v="Diesel"/>
    <s v="Final Energy Consumption"/>
    <x v="0"/>
    <x v="0"/>
    <s v="India"/>
    <s v="Fisheries"/>
    <m/>
    <x v="265"/>
    <n v="429.41008264462812"/>
    <n v="456.33305785123974"/>
    <n v="483.25603305785131"/>
    <n v="514.37017845811408"/>
    <n v="548.49924812289009"/>
  </r>
  <r>
    <x v="1"/>
    <x v="5"/>
    <x v="6"/>
    <s v="Fisheries"/>
    <s v="Kerosene"/>
    <s v="Final Energy Consumption"/>
    <x v="0"/>
    <x v="3"/>
    <s v="India"/>
    <s v="Fisheries"/>
    <m/>
    <x v="266"/>
    <n v="4.9014177843713869"/>
    <n v="4.7445812867454871"/>
    <n v="4.5472290250480141"/>
    <n v="4.345560808553218"/>
    <n v="4.1222870463753143"/>
  </r>
  <r>
    <x v="1"/>
    <x v="5"/>
    <x v="6"/>
    <s v="Fisheries"/>
    <s v="Diesel"/>
    <s v="Final Energy Consumption"/>
    <x v="0"/>
    <x v="3"/>
    <s v="India"/>
    <s v="Fisheries"/>
    <m/>
    <x v="267"/>
    <n v="25.764604958677687"/>
    <n v="27.379983471074386"/>
    <n v="28.995361983471078"/>
    <n v="30.862210707486838"/>
    <n v="32.909954887373402"/>
  </r>
  <r>
    <x v="1"/>
    <x v="5"/>
    <x v="6"/>
    <s v="Fisheries"/>
    <s v="Kerosene"/>
    <s v="Final Energy Consumption"/>
    <x v="0"/>
    <x v="2"/>
    <s v="India"/>
    <s v="Fisheries"/>
    <m/>
    <x v="268"/>
    <n v="590588.16689818969"/>
    <n v="571690.41451091971"/>
    <n v="547910.78265811864"/>
    <n v="523611.10702527256"/>
    <n v="496708.1071745829"/>
  </r>
  <r>
    <x v="1"/>
    <x v="5"/>
    <x v="6"/>
    <s v="Fisheries"/>
    <s v="Diesel"/>
    <s v="Final Energy Consumption"/>
    <x v="0"/>
    <x v="2"/>
    <s v="India"/>
    <s v="Fisheries"/>
    <m/>
    <x v="269"/>
    <n v="3198933.3516694214"/>
    <n v="3399498.7477685953"/>
    <n v="3600064.1438677688"/>
    <n v="3831852.0814415663"/>
    <n v="4086099.998816283"/>
  </r>
  <r>
    <x v="1"/>
    <x v="5"/>
    <x v="6"/>
    <s v="Fisheries"/>
    <s v="Kerosene"/>
    <s v="Final Energy Consumption"/>
    <x v="0"/>
    <x v="1"/>
    <s v="India"/>
    <s v="Fisheries"/>
    <m/>
    <x v="270"/>
    <n v="589085.06544431578"/>
    <n v="570235.4095829844"/>
    <n v="546516.29909043747"/>
    <n v="522278.4683773162"/>
    <n v="495443.93914702779"/>
  </r>
  <r>
    <x v="1"/>
    <x v="5"/>
    <x v="6"/>
    <s v="Fisheries"/>
    <s v="Diesel"/>
    <s v="Final Energy Consumption"/>
    <x v="0"/>
    <x v="1"/>
    <s v="India"/>
    <s v="Fisheries"/>
    <m/>
    <x v="271"/>
    <n v="3191032.2061487604"/>
    <n v="3391102.2195041329"/>
    <n v="3591172.2328595039"/>
    <n v="3822387.6701579369"/>
    <n v="4076007.6126508215"/>
  </r>
  <r>
    <x v="1"/>
    <x v="5"/>
    <x v="7"/>
    <s v="Public Electricity Generation"/>
    <s v="Coal "/>
    <s v="Public Service Power Plants"/>
    <x v="0"/>
    <x v="4"/>
    <s v="India"/>
    <s v="Eletricity"/>
    <m/>
    <x v="272"/>
    <n v="649060093.78209996"/>
    <n v="676042277.96105003"/>
    <n v="707141424.54669988"/>
    <n v="767956896.05992496"/>
    <n v="837554060.91142488"/>
  </r>
  <r>
    <x v="1"/>
    <x v="5"/>
    <x v="7"/>
    <s v="Public Electricity Generation"/>
    <s v="Furnace Oil "/>
    <s v="Public Service Power Plants"/>
    <x v="0"/>
    <x v="4"/>
    <s v="India"/>
    <s v="Eletricity"/>
    <m/>
    <x v="273"/>
    <n v="4037690.8497122023"/>
    <n v="3279004.8302762858"/>
    <n v="2774080.5841519572"/>
    <n v="2541476.561943592"/>
    <n v="2341123.4394186493"/>
  </r>
  <r>
    <x v="1"/>
    <x v="5"/>
    <x v="7"/>
    <s v="Public Electricity Generation"/>
    <s v="LDO/HSD "/>
    <s v="Public Service Power Plants"/>
    <x v="0"/>
    <x v="4"/>
    <s v="India"/>
    <s v="Eletricity"/>
    <m/>
    <x v="274"/>
    <n v="1878816.816757472"/>
    <n v="1785314.5975476559"/>
    <n v="1581444.9407780503"/>
    <n v="1521160.6129254682"/>
    <n v="1532562.9144095769"/>
  </r>
  <r>
    <x v="1"/>
    <x v="5"/>
    <x v="7"/>
    <s v="Public Electricity Generation"/>
    <s v="LSHS/ HHS "/>
    <s v="Public Service Power Plants"/>
    <x v="0"/>
    <x v="4"/>
    <s v="India"/>
    <s v="Eletricity"/>
    <m/>
    <x v="275"/>
    <n v="2567946.4219409535"/>
    <n v="2078240.4243118155"/>
    <n v="1375700.6516641239"/>
    <n v="1123395.2600579774"/>
    <n v="1013332.1839208144"/>
  </r>
  <r>
    <x v="1"/>
    <x v="5"/>
    <x v="7"/>
    <s v="Public Electricity Generation"/>
    <s v="Natural gas"/>
    <s v="Public Service Power Plants"/>
    <x v="0"/>
    <x v="4"/>
    <s v="India"/>
    <s v="Eletricity"/>
    <m/>
    <x v="276"/>
    <n v="27323185.903200001"/>
    <n v="39049052.034960002"/>
    <n v="46821370.210559994"/>
    <n v="42364575.970199995"/>
    <n v="34817040.755639993"/>
  </r>
  <r>
    <x v="1"/>
    <x v="5"/>
    <x v="7"/>
    <s v="Public Electricity Generation"/>
    <s v="Lignite "/>
    <s v="Public Service Power Plants"/>
    <x v="0"/>
    <x v="4"/>
    <s v="India"/>
    <s v="Eletricity"/>
    <m/>
    <x v="277"/>
    <n v="26078445.302249998"/>
    <n v="27125296.336874995"/>
    <n v="29224141.373625003"/>
    <n v="30892005.733875003"/>
    <n v="32376266.154374994"/>
  </r>
  <r>
    <x v="1"/>
    <x v="5"/>
    <x v="7"/>
    <s v="Public Electricity Generation"/>
    <s v="Naptha "/>
    <s v="Public Service Power Plants"/>
    <x v="0"/>
    <x v="4"/>
    <s v="India"/>
    <s v="Eletricity"/>
    <m/>
    <x v="278"/>
    <n v="3242316.2718019132"/>
    <n v="3006130.226153791"/>
    <n v="1730052.2982049959"/>
    <n v="1872324.2034793585"/>
    <n v="2527652.1165002659"/>
  </r>
  <r>
    <x v="1"/>
    <x v="5"/>
    <x v="7"/>
    <s v="Public Electricity Generation"/>
    <s v="Coal "/>
    <s v="Public Service Power Plants"/>
    <x v="0"/>
    <x v="0"/>
    <s v="India"/>
    <s v="Eletricity"/>
    <m/>
    <x v="279"/>
    <n v="6774.4504099999995"/>
    <n v="7056.0722049999995"/>
    <n v="7380.6640699999989"/>
    <n v="8015.4148425000003"/>
    <n v="8741.8229924999978"/>
  </r>
  <r>
    <x v="1"/>
    <x v="5"/>
    <x v="7"/>
    <s v="Public Electricity Generation"/>
    <s v="Furnace Oil "/>
    <s v="Public Service Power Plants"/>
    <x v="0"/>
    <x v="0"/>
    <s v="India"/>
    <s v="Eletricity"/>
    <m/>
    <x v="280"/>
    <n v="52.166548445894087"/>
    <n v="42.364403491941673"/>
    <n v="35.840834420567916"/>
    <n v="32.835614495395241"/>
    <n v="30.247072860706059"/>
  </r>
  <r>
    <x v="1"/>
    <x v="5"/>
    <x v="7"/>
    <s v="Public Electricity Generation"/>
    <s v="LDO/HSD "/>
    <s v="Public Service Power Plants"/>
    <x v="0"/>
    <x v="0"/>
    <s v="India"/>
    <s v="Eletricity"/>
    <m/>
    <x v="281"/>
    <n v="57.154691297153079"/>
    <n v="53.007388444041041"/>
    <n v="40.760435239624151"/>
    <n v="39.732160257816297"/>
    <n v="43.833152107190841"/>
  </r>
  <r>
    <x v="1"/>
    <x v="5"/>
    <x v="7"/>
    <s v="Public Electricity Generation"/>
    <s v="LSHS/ HHS "/>
    <s v="Public Service Power Plants"/>
    <x v="0"/>
    <x v="0"/>
    <s v="India"/>
    <s v="Eletricity"/>
    <m/>
    <x v="282"/>
    <n v="74.776507453334006"/>
    <n v="69.925725117735311"/>
    <n v="53.461698594518055"/>
    <n v="44.469157055293572"/>
    <n v="38.436011266268878"/>
  </r>
  <r>
    <x v="1"/>
    <x v="5"/>
    <x v="7"/>
    <s v="Public Electricity Generation"/>
    <s v="Natural gas"/>
    <s v="Public Service Power Plants"/>
    <x v="0"/>
    <x v="0"/>
    <s v="India"/>
    <s v="Eletricity"/>
    <m/>
    <x v="283"/>
    <n v="487.04431199999993"/>
    <n v="696.06153359999985"/>
    <n v="834.60552960000007"/>
    <n v="755.16178200000002"/>
    <n v="620.62461240000005"/>
  </r>
  <r>
    <x v="1"/>
    <x v="5"/>
    <x v="7"/>
    <s v="Public Electricity Generation"/>
    <s v="Lignite "/>
    <s v="Public Service Power Plants"/>
    <x v="0"/>
    <x v="0"/>
    <s v="India"/>
    <s v="Eletricity"/>
    <m/>
    <x v="284"/>
    <n v="245.67541499999996"/>
    <n v="255.53741249999999"/>
    <n v="275.30985749999996"/>
    <n v="291.02219249999996"/>
    <n v="305.00486249999994"/>
  </r>
  <r>
    <x v="1"/>
    <x v="5"/>
    <x v="7"/>
    <s v="Public Electricity Generation"/>
    <s v="Naptha "/>
    <s v="Public Service Power Plants"/>
    <x v="0"/>
    <x v="0"/>
    <s v="India"/>
    <s v="Eletricity"/>
    <m/>
    <x v="285"/>
    <n v="131.26786525513819"/>
    <n v="121.7056771722183"/>
    <n v="70.042603166194183"/>
    <n v="75.802599331148116"/>
    <n v="102.33409378543585"/>
  </r>
  <r>
    <x v="1"/>
    <x v="5"/>
    <x v="7"/>
    <s v="Public Electricity Generation"/>
    <s v="Coal "/>
    <s v="Public Service Power Plants"/>
    <x v="0"/>
    <x v="3"/>
    <s v="India"/>
    <s v="Eletricity"/>
    <m/>
    <x v="286"/>
    <n v="9484.2305739999993"/>
    <n v="9878.5010869999969"/>
    <n v="10332.929698"/>
    <n v="11221.5807795"/>
    <n v="12238.552189499997"/>
  </r>
  <r>
    <x v="1"/>
    <x v="5"/>
    <x v="7"/>
    <s v="Public Electricity Generation"/>
    <s v="Furnace Oil "/>
    <s v="Public Service Power Plants"/>
    <x v="0"/>
    <x v="3"/>
    <s v="India"/>
    <s v="Eletricity"/>
    <m/>
    <x v="287"/>
    <n v="73.03316782425172"/>
    <n v="59.310164888718347"/>
    <n v="50.177168188795079"/>
    <n v="45.969860293553332"/>
    <n v="42.345902004988481"/>
  </r>
  <r>
    <x v="1"/>
    <x v="5"/>
    <x v="7"/>
    <s v="Public Electricity Generation"/>
    <s v="LDO/HSD "/>
    <s v="Public Service Power Plants"/>
    <x v="0"/>
    <x v="3"/>
    <s v="India"/>
    <s v="Eletricity"/>
    <m/>
    <x v="288"/>
    <n v="60.936844671386211"/>
    <n v="56.861899399343407"/>
    <n v="45.413570384234141"/>
    <n v="44.102818189455213"/>
    <n v="47.475937996761395"/>
  </r>
  <r>
    <x v="1"/>
    <x v="5"/>
    <x v="7"/>
    <s v="Public Electricity Generation"/>
    <s v="LSHS/ HHS "/>
    <s v="Public Service Power Plants"/>
    <x v="0"/>
    <x v="3"/>
    <s v="India"/>
    <s v="Eletricity"/>
    <m/>
    <x v="289"/>
    <n v="80.841231244584961"/>
    <n v="72.952097892102159"/>
    <n v="54.030210048854208"/>
    <n v="44.770921224518439"/>
    <n v="39.043479004181386"/>
  </r>
  <r>
    <x v="1"/>
    <x v="5"/>
    <x v="7"/>
    <s v="Public Electricity Generation"/>
    <s v="Natural gas"/>
    <s v="Public Service Power Plants"/>
    <x v="0"/>
    <x v="3"/>
    <s v="India"/>
    <s v="Eletricity"/>
    <m/>
    <x v="290"/>
    <n v="54.910828799999997"/>
    <n v="84.262618559999993"/>
    <n v="116.63286095999999"/>
    <n v="103.73466719999999"/>
    <n v="77.067407040000006"/>
  </r>
  <r>
    <x v="1"/>
    <x v="5"/>
    <x v="7"/>
    <s v="Public Electricity Generation"/>
    <s v="Lignite "/>
    <s v="Public Service Power Plants"/>
    <x v="0"/>
    <x v="3"/>
    <s v="India"/>
    <s v="Eletricity"/>
    <m/>
    <x v="291"/>
    <n v="343.94558099999995"/>
    <n v="357.75237749999997"/>
    <n v="385.43380050000007"/>
    <n v="407.43106949999998"/>
    <n v="427.00680749999987"/>
  </r>
  <r>
    <x v="1"/>
    <x v="5"/>
    <x v="7"/>
    <s v="Public Electricity Generation"/>
    <s v="Naptha "/>
    <s v="Public Service Power Plants"/>
    <x v="0"/>
    <x v="3"/>
    <s v="India"/>
    <s v="Eletricity"/>
    <m/>
    <x v="285"/>
    <n v="131.26786525513819"/>
    <n v="121.70567717221829"/>
    <n v="70.042603166194183"/>
    <n v="75.802599331148116"/>
    <n v="102.33409378543585"/>
  </r>
  <r>
    <x v="1"/>
    <x v="5"/>
    <x v="7"/>
    <s v="Public Electricity Generation"/>
    <s v="Coal "/>
    <s v="Public Service Power Plants"/>
    <x v="0"/>
    <x v="2"/>
    <s v="India"/>
    <s v="Eletricity"/>
    <m/>
    <x v="292"/>
    <n v="652142468.7186501"/>
    <n v="679252790.81432509"/>
    <n v="710499626.69854999"/>
    <n v="771603909.81326246"/>
    <n v="841531590.37301242"/>
  </r>
  <r>
    <x v="1"/>
    <x v="5"/>
    <x v="7"/>
    <s v="Public Electricity Generation"/>
    <s v="Furnace Oil "/>
    <s v="Public Service Power Plants"/>
    <x v="0"/>
    <x v="2"/>
    <s v="India"/>
    <s v="Eletricity"/>
    <m/>
    <x v="293"/>
    <n v="4061426.6292550834"/>
    <n v="3298280.633865119"/>
    <n v="2790388.1638133153"/>
    <n v="2556416.7665389967"/>
    <n v="2354885.8575702705"/>
  </r>
  <r>
    <x v="1"/>
    <x v="5"/>
    <x v="7"/>
    <s v="Public Electricity Generation"/>
    <s v="LDO/HSD "/>
    <s v="Public Service Power Plants"/>
    <x v="0"/>
    <x v="2"/>
    <s v="India"/>
    <s v="Eletricity"/>
    <m/>
    <x v="294"/>
    <n v="1898907.4871228421"/>
    <n v="1804054.9415187775"/>
    <n v="1596379.1167371953"/>
    <n v="1535666.8619296136"/>
    <n v="1548200.951382824"/>
  </r>
  <r>
    <x v="1"/>
    <x v="5"/>
    <x v="7"/>
    <s v="Public Electricity Generation"/>
    <s v="LSHS/ HHS "/>
    <s v="Public Service Power Plants"/>
    <x v="0"/>
    <x v="2"/>
    <s v="India"/>
    <s v="Eletricity"/>
    <m/>
    <x v="295"/>
    <n v="2594577.5102832951"/>
    <n v="2102324.0148858395"/>
    <n v="1393572.7124497537"/>
    <n v="1138208.0979357394"/>
    <n v="1026242.8186487022"/>
  </r>
  <r>
    <x v="1"/>
    <x v="5"/>
    <x v="7"/>
    <s v="Public Electricity Generation"/>
    <s v="Natural gas"/>
    <s v="Public Service Power Plants"/>
    <x v="0"/>
    <x v="2"/>
    <s v="India"/>
    <s v="Eletricity"/>
    <m/>
    <x v="296"/>
    <n v="27350436.190680001"/>
    <n v="39089790.738919199"/>
    <n v="46875053.113579191"/>
    <n v="42412592.114454001"/>
    <n v="34853964.768682793"/>
  </r>
  <r>
    <x v="1"/>
    <x v="5"/>
    <x v="7"/>
    <s v="Public Electricity Generation"/>
    <s v="Lignite "/>
    <s v="Public Service Power Plants"/>
    <x v="0"/>
    <x v="2"/>
    <s v="India"/>
    <s v="Eletricity"/>
    <m/>
    <x v="297"/>
    <n v="26190227.616074998"/>
    <n v="27241565.859562494"/>
    <n v="29349407.358787507"/>
    <n v="31024420.831462502"/>
    <n v="32515043.366812497"/>
  </r>
  <r>
    <x v="1"/>
    <x v="5"/>
    <x v="7"/>
    <s v="Public Electricity Generation"/>
    <s v="Naptha "/>
    <s v="Public Service Power Plants"/>
    <x v="0"/>
    <x v="2"/>
    <s v="India"/>
    <s v="Eletricity"/>
    <m/>
    <x v="298"/>
    <n v="3285765.9352013641"/>
    <n v="3046414.8052977957"/>
    <n v="1753236.3998530062"/>
    <n v="1897414.8638579687"/>
    <n v="2561524.701543245"/>
  </r>
  <r>
    <x v="1"/>
    <x v="5"/>
    <x v="7"/>
    <s v="Public Electricity Generation"/>
    <s v="Coal "/>
    <s v="Public Service Power Plants"/>
    <x v="0"/>
    <x v="1"/>
    <s v="India"/>
    <s v="Eletricity"/>
    <m/>
    <x v="299"/>
    <n v="651654708.28912997"/>
    <n v="678744753.61556506"/>
    <n v="709968218.88550997"/>
    <n v="771026799.94460249"/>
    <n v="840902179.11755228"/>
  </r>
  <r>
    <x v="1"/>
    <x v="5"/>
    <x v="7"/>
    <s v="Public Electricity Generation"/>
    <s v="Furnace Oil "/>
    <s v="Public Service Power Plants"/>
    <x v="0"/>
    <x v="1"/>
    <s v="India"/>
    <s v="Eletricity"/>
    <m/>
    <x v="300"/>
    <n v="4057670.6377669796"/>
    <n v="3295230.3968136995"/>
    <n v="2787807.6237350344"/>
    <n v="2554052.6022953284"/>
    <n v="2352708.0683242995"/>
  </r>
  <r>
    <x v="1"/>
    <x v="5"/>
    <x v="7"/>
    <s v="Public Electricity Generation"/>
    <s v="LDO/HSD "/>
    <s v="Public Service Power Plants"/>
    <x v="0"/>
    <x v="1"/>
    <s v="India"/>
    <s v="Eletricity"/>
    <m/>
    <x v="301"/>
    <n v="1895555.5382752321"/>
    <n v="1800932.347327699"/>
    <n v="1593910.4069579919"/>
    <n v="1533267.0346379103"/>
    <n v="1545600.5834292385"/>
  </r>
  <r>
    <x v="1"/>
    <x v="5"/>
    <x v="7"/>
    <s v="Public Electricity Generation"/>
    <s v="LSHS/ HHS "/>
    <s v="Public Service Power Plants"/>
    <x v="0"/>
    <x v="1"/>
    <s v="India"/>
    <s v="Eletricity"/>
    <m/>
    <x v="302"/>
    <n v="2590147.4369142582"/>
    <n v="2098287.1193682719"/>
    <n v="1390556.1168702871"/>
    <n v="1135705.7545738739"/>
    <n v="1024066.1033082748"/>
  </r>
  <r>
    <x v="1"/>
    <x v="5"/>
    <x v="7"/>
    <s v="Public Electricity Generation"/>
    <s v="Natural gas"/>
    <s v="Public Service Power Plants"/>
    <x v="0"/>
    <x v="1"/>
    <s v="India"/>
    <s v="Eletricity"/>
    <m/>
    <x v="303"/>
    <n v="27340447.048536003"/>
    <n v="39075283.249639206"/>
    <n v="46857034.110667199"/>
    <n v="42396360.139253989"/>
    <n v="34840952.078602791"/>
  </r>
  <r>
    <x v="1"/>
    <x v="5"/>
    <x v="7"/>
    <s v="Public Electricity Generation"/>
    <s v="Lignite "/>
    <s v="Public Service Power Plants"/>
    <x v="0"/>
    <x v="1"/>
    <s v="India"/>
    <s v="Eletricity"/>
    <m/>
    <x v="304"/>
    <n v="26172538.986194998"/>
    <n v="27223167.165862493"/>
    <n v="29329585.049047504"/>
    <n v="31003467.233602501"/>
    <n v="32493083.016712498"/>
  </r>
  <r>
    <x v="1"/>
    <x v="5"/>
    <x v="7"/>
    <s v="Public Electricity Generation"/>
    <s v="Naptha "/>
    <s v="Public Service Power Plants"/>
    <x v="0"/>
    <x v="1"/>
    <s v="India"/>
    <s v="Eletricity"/>
    <m/>
    <x v="305"/>
    <n v="3278414.9347470761"/>
    <n v="3039599.2873761514"/>
    <n v="1749314.0140756995"/>
    <n v="1893169.9182954242"/>
    <n v="2555793.992291261"/>
  </r>
  <r>
    <x v="1"/>
    <x v="5"/>
    <x v="8"/>
    <s v="Industries"/>
    <s v="Coal"/>
    <s v="Self Producers Power Plants"/>
    <x v="0"/>
    <x v="4"/>
    <s v="India"/>
    <s v="Industry"/>
    <m/>
    <x v="306"/>
    <n v="75826414.206359714"/>
    <n v="84971560.310055926"/>
    <n v="101761517.9840764"/>
    <n v="112262743.05506159"/>
    <n v="119343201.83207615"/>
  </r>
  <r>
    <x v="1"/>
    <x v="5"/>
    <x v="8"/>
    <s v="Industries"/>
    <s v="Diesel "/>
    <s v="Self Producers Power Plants"/>
    <x v="0"/>
    <x v="4"/>
    <s v="India"/>
    <s v="Industry"/>
    <m/>
    <x v="307"/>
    <n v="10716857.507630823"/>
    <n v="9082415.9179313574"/>
    <n v="8231018.8521157745"/>
    <n v="8286936.4088463942"/>
    <n v="8523157.9824128021"/>
  </r>
  <r>
    <x v="1"/>
    <x v="5"/>
    <x v="8"/>
    <s v="Industries"/>
    <s v="Gas"/>
    <s v="Self Producers Power Plants"/>
    <x v="0"/>
    <x v="4"/>
    <s v="India"/>
    <s v="Industry"/>
    <m/>
    <x v="308"/>
    <n v="10292896.698312622"/>
    <n v="10047320.959590549"/>
    <n v="8722720.1253643669"/>
    <n v="9146785.027177792"/>
    <n v="10486275.246300425"/>
  </r>
  <r>
    <x v="1"/>
    <x v="5"/>
    <x v="8"/>
    <s v="Industries"/>
    <s v="Coal"/>
    <s v="Self Producers Power Plants"/>
    <x v="0"/>
    <x v="0"/>
    <s v="India"/>
    <s v="Industry"/>
    <m/>
    <x v="309"/>
    <n v="791.42484298465411"/>
    <n v="886.87569470886035"/>
    <n v="1062.117920718885"/>
    <n v="1171.7226078181984"/>
    <n v="1245.6236492232142"/>
  </r>
  <r>
    <x v="1"/>
    <x v="5"/>
    <x v="8"/>
    <s v="Industries"/>
    <s v="Diesel "/>
    <s v="Self Producers Power Plants"/>
    <x v="0"/>
    <x v="0"/>
    <s v="India"/>
    <s v="Industry"/>
    <m/>
    <x v="310"/>
    <n v="433.88087075428444"/>
    <n v="367.70914647495374"/>
    <n v="333.23962964031483"/>
    <n v="335.50349833386213"/>
    <n v="345.06712479404058"/>
  </r>
  <r>
    <x v="1"/>
    <x v="5"/>
    <x v="8"/>
    <s v="Industries"/>
    <s v="Gas"/>
    <s v="Self Producers Power Plants"/>
    <x v="0"/>
    <x v="0"/>
    <s v="India"/>
    <s v="Industry"/>
    <m/>
    <x v="311"/>
    <n v="183.47409444407521"/>
    <n v="179.0966302957317"/>
    <n v="155.48520722574628"/>
    <n v="163.04429638463088"/>
    <n v="186.92112738503425"/>
  </r>
  <r>
    <x v="1"/>
    <x v="5"/>
    <x v="8"/>
    <s v="Industries"/>
    <s v="Coal"/>
    <s v="Self Producers Power Plants"/>
    <x v="0"/>
    <x v="3"/>
    <s v="India"/>
    <s v="Industry"/>
    <m/>
    <x v="312"/>
    <n v="1107.9947801785156"/>
    <n v="1241.6259725924042"/>
    <n v="1486.9650890064393"/>
    <n v="1640.4116509454777"/>
    <n v="1743.8731089124997"/>
  </r>
  <r>
    <x v="1"/>
    <x v="5"/>
    <x v="8"/>
    <s v="Industries"/>
    <s v="Diesel "/>
    <s v="Self Producers Power Plants"/>
    <x v="0"/>
    <x v="3"/>
    <s v="India"/>
    <s v="Industry"/>
    <m/>
    <x v="313"/>
    <n v="86.776174150856875"/>
    <n v="73.541829294990748"/>
    <n v="66.647925928062961"/>
    <n v="67.100699666772428"/>
    <n v="69.013424958808088"/>
  </r>
  <r>
    <x v="1"/>
    <x v="5"/>
    <x v="8"/>
    <s v="Industries"/>
    <s v="Gas"/>
    <s v="Self Producers Power Plants"/>
    <x v="0"/>
    <x v="3"/>
    <s v="India"/>
    <s v="Industry"/>
    <m/>
    <x v="314"/>
    <n v="18.347409444407521"/>
    <n v="17.909663029573171"/>
    <n v="15.548520722574629"/>
    <n v="16.304429638463091"/>
    <n v="18.692112738503432"/>
  </r>
  <r>
    <x v="1"/>
    <x v="5"/>
    <x v="8"/>
    <s v="Industries"/>
    <s v="Coal"/>
    <s v="Self Producers Power Plants"/>
    <x v="0"/>
    <x v="2"/>
    <s v="India"/>
    <s v="Industry"/>
    <m/>
    <x v="315"/>
    <n v="76186512.509917736"/>
    <n v="85375088.751148447"/>
    <n v="102244781.63800347"/>
    <n v="112795876.84161885"/>
    <n v="119909960.59247272"/>
  </r>
  <r>
    <x v="1"/>
    <x v="5"/>
    <x v="8"/>
    <s v="Industries"/>
    <s v="Diesel "/>
    <s v="Self Producers Power Plants"/>
    <x v="0"/>
    <x v="2"/>
    <s v="India"/>
    <s v="Industry"/>
    <m/>
    <x v="316"/>
    <n v="10752869.619903428"/>
    <n v="9112935.7770887781"/>
    <n v="8258677.7413759194"/>
    <n v="8314783.1992081041"/>
    <n v="8551798.5537707061"/>
  </r>
  <r>
    <x v="1"/>
    <x v="5"/>
    <x v="8"/>
    <s v="Industries"/>
    <s v="Gas"/>
    <s v="Self Producers Power Plants"/>
    <x v="0"/>
    <x v="2"/>
    <s v="India"/>
    <s v="Industry"/>
    <m/>
    <x v="317"/>
    <n v="10302437.351223711"/>
    <n v="10056633.984365927"/>
    <n v="8730805.3561401069"/>
    <n v="9155263.3305897936"/>
    <n v="10495995.144924447"/>
  </r>
  <r>
    <x v="1"/>
    <x v="5"/>
    <x v="8"/>
    <s v="Industries"/>
    <s v="Coal"/>
    <s v="Self Producers Power Plants"/>
    <x v="0"/>
    <x v="1"/>
    <s v="India"/>
    <s v="Industry"/>
    <m/>
    <x v="318"/>
    <n v="76129529.921222836"/>
    <n v="85311233.701129422"/>
    <n v="102168309.14771172"/>
    <n v="112711512.81385596"/>
    <n v="119820275.68972865"/>
  </r>
  <r>
    <x v="1"/>
    <x v="5"/>
    <x v="8"/>
    <s v="Industries"/>
    <s v="Diesel "/>
    <s v="Self Producers Power Plants"/>
    <x v="0"/>
    <x v="1"/>
    <s v="India"/>
    <s v="Industry"/>
    <m/>
    <x v="319"/>
    <n v="10742456.479005326"/>
    <n v="9104110.7575733811"/>
    <n v="8250679.9902645526"/>
    <n v="8306731.1152480934"/>
    <n v="8543516.9427756499"/>
  </r>
  <r>
    <x v="1"/>
    <x v="5"/>
    <x v="8"/>
    <s v="Industries"/>
    <s v="Gas"/>
    <s v="Self Producers Power Plants"/>
    <x v="0"/>
    <x v="1"/>
    <s v="India"/>
    <s v="Industry"/>
    <m/>
    <x v="320"/>
    <n v="10298767.869334832"/>
    <n v="10053052.051760012"/>
    <n v="8727695.65199559"/>
    <n v="9152002.4446620997"/>
    <n v="10492256.722376745"/>
  </r>
  <r>
    <x v="1"/>
    <x v="6"/>
    <x v="9"/>
    <s v="Oil Production"/>
    <s v="Oil"/>
    <m/>
    <x v="0"/>
    <x v="4"/>
    <s v="India"/>
    <s v="Fuel Production"/>
    <m/>
    <x v="119"/>
    <n v="0"/>
    <n v="0"/>
    <n v="0"/>
    <n v="0"/>
    <n v="0"/>
  </r>
  <r>
    <x v="1"/>
    <x v="6"/>
    <x v="9"/>
    <s v="Oil Production"/>
    <s v="Oil"/>
    <m/>
    <x v="0"/>
    <x v="0"/>
    <s v="India"/>
    <s v="Fuel Production"/>
    <m/>
    <x v="321"/>
    <n v="11242.607"/>
    <n v="11237.162799999998"/>
    <n v="12252.9236"/>
    <n v="12688.033749999999"/>
    <n v="12664.90425"/>
  </r>
  <r>
    <x v="1"/>
    <x v="6"/>
    <x v="9"/>
    <s v="Oil Production"/>
    <s v="Oil"/>
    <m/>
    <x v="0"/>
    <x v="3"/>
    <s v="India"/>
    <s v="Fuel Production"/>
    <m/>
    <x v="119"/>
    <n v="0"/>
    <n v="0"/>
    <n v="0"/>
    <n v="0"/>
    <n v="0"/>
  </r>
  <r>
    <x v="1"/>
    <x v="6"/>
    <x v="9"/>
    <s v="Oil Production"/>
    <s v="Oil"/>
    <m/>
    <x v="0"/>
    <x v="2"/>
    <s v="India"/>
    <s v="Fuel Production"/>
    <m/>
    <x v="322"/>
    <n v="236094.747"/>
    <n v="235980.41879999996"/>
    <n v="257311.39559999999"/>
    <n v="266448.70874999999"/>
    <n v="265962.98924999998"/>
  </r>
  <r>
    <x v="1"/>
    <x v="6"/>
    <x v="9"/>
    <s v="Oil Production"/>
    <s v="Oil"/>
    <m/>
    <x v="0"/>
    <x v="1"/>
    <s v="India"/>
    <s v="Fuel Production"/>
    <m/>
    <x v="323"/>
    <n v="56213.035000000003"/>
    <n v="56185.813999999991"/>
    <n v="61264.618000000002"/>
    <n v="63440.168749999997"/>
    <n v="63324.521249999998"/>
  </r>
  <r>
    <x v="1"/>
    <x v="6"/>
    <x v="9"/>
    <s v="Refinery Throughput"/>
    <s v="Oil"/>
    <m/>
    <x v="0"/>
    <x v="4"/>
    <s v="India"/>
    <s v="Fuel Production"/>
    <m/>
    <x v="119"/>
    <n v="0"/>
    <n v="0"/>
    <n v="0"/>
    <n v="0"/>
    <n v="0"/>
  </r>
  <r>
    <x v="1"/>
    <x v="6"/>
    <x v="9"/>
    <s v="Refinery Throughput"/>
    <s v="Oil"/>
    <m/>
    <x v="0"/>
    <x v="0"/>
    <s v="India"/>
    <s v="Fuel Production"/>
    <m/>
    <x v="324"/>
    <n v="10.787748894400002"/>
    <n v="12.488610617600001"/>
    <n v="13.243240536000002"/>
    <n v="13.676106355200004"/>
    <n v="14.561625083200001"/>
  </r>
  <r>
    <x v="1"/>
    <x v="6"/>
    <x v="9"/>
    <s v="Refinery Throughput"/>
    <s v="Oil"/>
    <m/>
    <x v="0"/>
    <x v="3"/>
    <s v="India"/>
    <s v="Fuel Production"/>
    <m/>
    <x v="119"/>
    <n v="0"/>
    <n v="0"/>
    <n v="0"/>
    <n v="0"/>
    <n v="0"/>
  </r>
  <r>
    <x v="1"/>
    <x v="6"/>
    <x v="9"/>
    <s v="Refinery Throughput"/>
    <s v="Oil"/>
    <m/>
    <x v="0"/>
    <x v="2"/>
    <s v="India"/>
    <s v="Fuel Production"/>
    <m/>
    <x v="325"/>
    <n v="226.54272678240002"/>
    <n v="262.26082296960004"/>
    <n v="278.10805125600007"/>
    <n v="287.19823345920008"/>
    <n v="305.79412674720004"/>
  </r>
  <r>
    <x v="1"/>
    <x v="6"/>
    <x v="9"/>
    <s v="Refinery Throughput"/>
    <s v="Oil"/>
    <m/>
    <x v="0"/>
    <x v="1"/>
    <s v="India"/>
    <s v="Fuel Production"/>
    <m/>
    <x v="326"/>
    <n v="53.93874447200001"/>
    <n v="62.443053088000006"/>
    <n v="66.216202680000009"/>
    <n v="68.380531776000012"/>
    <n v="72.80812541600001"/>
  </r>
  <r>
    <x v="1"/>
    <x v="6"/>
    <x v="9"/>
    <s v="Number of Wells"/>
    <s v="Oil"/>
    <m/>
    <x v="0"/>
    <x v="4"/>
    <s v="India"/>
    <s v="Fuel Production"/>
    <m/>
    <x v="119"/>
    <n v="0"/>
    <n v="0"/>
    <n v="0"/>
    <n v="0"/>
    <n v="0"/>
  </r>
  <r>
    <x v="1"/>
    <x v="6"/>
    <x v="9"/>
    <s v="Number of Wells"/>
    <s v="Oil"/>
    <m/>
    <x v="0"/>
    <x v="0"/>
    <s v="India"/>
    <s v="Fuel Production"/>
    <m/>
    <x v="327"/>
    <n v="1509.0000000000002"/>
    <n v="1704"/>
    <n v="1830"/>
    <n v="1842"/>
    <n v="1760.25"/>
  </r>
  <r>
    <x v="1"/>
    <x v="6"/>
    <x v="9"/>
    <s v="Number of Wells"/>
    <s v="Oil"/>
    <m/>
    <x v="0"/>
    <x v="3"/>
    <s v="India"/>
    <s v="Fuel Production"/>
    <m/>
    <x v="119"/>
    <n v="0"/>
    <n v="0"/>
    <n v="0"/>
    <n v="0"/>
    <n v="0"/>
  </r>
  <r>
    <x v="1"/>
    <x v="6"/>
    <x v="9"/>
    <s v="Number of Wells"/>
    <s v="Oil"/>
    <m/>
    <x v="0"/>
    <x v="2"/>
    <s v="India"/>
    <s v="Fuel Production"/>
    <m/>
    <x v="328"/>
    <n v="31689.000000000004"/>
    <n v="35784"/>
    <n v="38430"/>
    <n v="38682"/>
    <n v="36965.25"/>
  </r>
  <r>
    <x v="1"/>
    <x v="6"/>
    <x v="9"/>
    <s v="Number of Wells"/>
    <s v="Oil"/>
    <m/>
    <x v="0"/>
    <x v="1"/>
    <s v="India"/>
    <s v="Fuel Production"/>
    <m/>
    <x v="329"/>
    <n v="7545.0000000000009"/>
    <n v="8520"/>
    <n v="9150"/>
    <n v="9210"/>
    <n v="8801.25"/>
  </r>
  <r>
    <x v="1"/>
    <x v="6"/>
    <x v="9"/>
    <s v="Natural Gas Production"/>
    <s v="Natural Gas"/>
    <m/>
    <x v="0"/>
    <x v="4"/>
    <s v="India"/>
    <s v="Fuel Production"/>
    <m/>
    <x v="119"/>
    <n v="0"/>
    <n v="0"/>
    <n v="0"/>
    <n v="0"/>
    <n v="0"/>
  </r>
  <r>
    <x v="1"/>
    <x v="6"/>
    <x v="9"/>
    <s v="Natural Gas Production"/>
    <s v="Natural Gas"/>
    <m/>
    <x v="0"/>
    <x v="0"/>
    <s v="India"/>
    <s v="Fuel Production"/>
    <m/>
    <x v="330"/>
    <n v="116429.07626"/>
    <n v="155917.96731000004"/>
    <n v="181512.64180000001"/>
    <n v="173254.14295000001"/>
    <n v="150767.06575000001"/>
  </r>
  <r>
    <x v="1"/>
    <x v="6"/>
    <x v="9"/>
    <s v="Natural Gas Production"/>
    <s v="Natural Gas"/>
    <m/>
    <x v="0"/>
    <x v="3"/>
    <s v="India"/>
    <s v="Fuel Production"/>
    <m/>
    <x v="119"/>
    <n v="0"/>
    <n v="0"/>
    <n v="0"/>
    <n v="0"/>
    <n v="0"/>
  </r>
  <r>
    <x v="1"/>
    <x v="6"/>
    <x v="9"/>
    <s v="Natural Gas Production"/>
    <s v="Natural Gas"/>
    <m/>
    <x v="0"/>
    <x v="2"/>
    <s v="India"/>
    <s v="Fuel Production"/>
    <m/>
    <x v="331"/>
    <n v="2445010.60146"/>
    <n v="3274277.3135100007"/>
    <n v="3811765.4778000005"/>
    <n v="3638337.0019500004"/>
    <n v="3166108.38075"/>
  </r>
  <r>
    <x v="1"/>
    <x v="6"/>
    <x v="9"/>
    <s v="Natural Gas Production"/>
    <s v="Natural Gas"/>
    <m/>
    <x v="0"/>
    <x v="1"/>
    <s v="India"/>
    <s v="Fuel Production"/>
    <m/>
    <x v="332"/>
    <n v="582145.38130000001"/>
    <n v="779589.83655000012"/>
    <n v="907563.20900000003"/>
    <n v="866270.71475000004"/>
    <n v="753835.3287500001"/>
  </r>
  <r>
    <x v="1"/>
    <x v="6"/>
    <x v="9"/>
    <s v="Natural Gas Distribution"/>
    <s v="Natural Gas"/>
    <m/>
    <x v="0"/>
    <x v="4"/>
    <s v="India"/>
    <s v="Fuel Production"/>
    <m/>
    <x v="119"/>
    <n v="0"/>
    <n v="0"/>
    <n v="0"/>
    <n v="0"/>
    <n v="0"/>
  </r>
  <r>
    <x v="1"/>
    <x v="6"/>
    <x v="9"/>
    <s v="Natural Gas Distribution"/>
    <s v="Natural Gas"/>
    <m/>
    <x v="0"/>
    <x v="0"/>
    <s v="India"/>
    <s v="Fuel Production"/>
    <m/>
    <x v="333"/>
    <n v="288483.68150000001"/>
    <n v="399076.47074999998"/>
    <n v="477281.58124999999"/>
    <n v="452134.12874999997"/>
    <n v="384580.01774999994"/>
  </r>
  <r>
    <x v="1"/>
    <x v="6"/>
    <x v="9"/>
    <s v="Natural Gas Distribution"/>
    <s v="Natural Gas"/>
    <m/>
    <x v="0"/>
    <x v="3"/>
    <s v="India"/>
    <s v="Fuel Production"/>
    <m/>
    <x v="119"/>
    <n v="0"/>
    <n v="0"/>
    <n v="0"/>
    <n v="0"/>
    <n v="0"/>
  </r>
  <r>
    <x v="1"/>
    <x v="6"/>
    <x v="9"/>
    <s v="Natural Gas Distribution"/>
    <s v="Natural Gas"/>
    <m/>
    <x v="0"/>
    <x v="2"/>
    <s v="India"/>
    <s v="Fuel Production"/>
    <m/>
    <x v="334"/>
    <n v="6058157.3114999998"/>
    <n v="8380605.8857499994"/>
    <n v="10022913.206249999"/>
    <n v="9494816.7037499994"/>
    <n v="8076180.3727499992"/>
  </r>
  <r>
    <x v="1"/>
    <x v="6"/>
    <x v="9"/>
    <s v="Natural Gas Distribution"/>
    <s v="Natural Gas"/>
    <m/>
    <x v="0"/>
    <x v="1"/>
    <s v="India"/>
    <s v="Fuel Production"/>
    <m/>
    <x v="335"/>
    <n v="1442418.4075"/>
    <n v="1995382.3537499998"/>
    <n v="2386407.90625"/>
    <n v="2260670.6437499998"/>
    <n v="1922900.0887499996"/>
  </r>
  <r>
    <x v="1"/>
    <x v="6"/>
    <x v="9"/>
    <s v="Natural Gas Consumption "/>
    <s v="Natural Gas"/>
    <m/>
    <x v="0"/>
    <x v="4"/>
    <s v="India"/>
    <s v="Fuel Production"/>
    <m/>
    <x v="119"/>
    <n v="0"/>
    <n v="0"/>
    <n v="0"/>
    <n v="0"/>
    <n v="0"/>
  </r>
  <r>
    <x v="1"/>
    <x v="6"/>
    <x v="9"/>
    <s v="Natural Gas Consumption "/>
    <s v="Natural Gas"/>
    <m/>
    <x v="0"/>
    <x v="0"/>
    <s v="India"/>
    <s v="Fuel Production"/>
    <m/>
    <x v="336"/>
    <n v="337922.55975000001"/>
    <n v="456838.27574999997"/>
    <n v="534056.68874999997"/>
    <n v="508533.22449999995"/>
    <n v="442181.81774999999"/>
  </r>
  <r>
    <x v="1"/>
    <x v="6"/>
    <x v="9"/>
    <s v="Natural Gas Consumption "/>
    <s v="Natural Gas"/>
    <m/>
    <x v="0"/>
    <x v="3"/>
    <s v="India"/>
    <s v="Fuel Production"/>
    <m/>
    <x v="119"/>
    <n v="0"/>
    <n v="0"/>
    <n v="0"/>
    <n v="0"/>
    <n v="0"/>
  </r>
  <r>
    <x v="1"/>
    <x v="6"/>
    <x v="9"/>
    <s v="Natural Gas Consumption "/>
    <s v="Natural Gas"/>
    <m/>
    <x v="0"/>
    <x v="2"/>
    <s v="India"/>
    <s v="Fuel Production"/>
    <m/>
    <x v="337"/>
    <n v="7096373.7547500003"/>
    <n v="9593603.7907499988"/>
    <n v="11215190.463749999"/>
    <n v="10679197.714499999"/>
    <n v="9285818.1727499999"/>
  </r>
  <r>
    <x v="1"/>
    <x v="6"/>
    <x v="9"/>
    <s v="Natural Gas Consumption "/>
    <s v="Natural Gas"/>
    <m/>
    <x v="0"/>
    <x v="1"/>
    <s v="India"/>
    <s v="Fuel Production"/>
    <m/>
    <x v="338"/>
    <n v="1689612.7987500001"/>
    <n v="2284191.3787499997"/>
    <n v="2670283.4437499996"/>
    <n v="2542666.1224999996"/>
    <n v="2210909.0887500001"/>
  </r>
  <r>
    <x v="1"/>
    <x v="6"/>
    <x v="9"/>
    <s v="Flarred NG"/>
    <s v="Natural Gas"/>
    <m/>
    <x v="0"/>
    <x v="4"/>
    <s v="India"/>
    <s v="Fuel Production"/>
    <m/>
    <x v="119"/>
    <n v="0"/>
    <n v="0"/>
    <n v="0"/>
    <n v="0"/>
    <n v="0"/>
  </r>
  <r>
    <x v="1"/>
    <x v="6"/>
    <x v="9"/>
    <s v="Flarred NG"/>
    <s v="Natural Gas"/>
    <m/>
    <x v="0"/>
    <x v="0"/>
    <s v="India"/>
    <s v="Fuel Production"/>
    <m/>
    <x v="339"/>
    <n v="678.56259999999986"/>
    <n v="644.76106750000008"/>
    <n v="621.46712749999995"/>
    <n v="672.94423500000005"/>
    <n v="606.45971499999996"/>
  </r>
  <r>
    <x v="1"/>
    <x v="6"/>
    <x v="9"/>
    <s v="Flarred NG"/>
    <s v="Natural Gas"/>
    <m/>
    <x v="0"/>
    <x v="3"/>
    <s v="India"/>
    <s v="Fuel Production"/>
    <m/>
    <x v="119"/>
    <n v="0"/>
    <n v="0"/>
    <n v="0"/>
    <n v="0"/>
    <n v="0"/>
  </r>
  <r>
    <x v="1"/>
    <x v="6"/>
    <x v="9"/>
    <s v="Flarred NG"/>
    <s v="Natural Gas"/>
    <m/>
    <x v="0"/>
    <x v="2"/>
    <s v="India"/>
    <s v="Fuel Production"/>
    <m/>
    <x v="340"/>
    <n v="14249.814599999998"/>
    <n v="13539.982417500001"/>
    <n v="13050.809677499999"/>
    <n v="14131.828935000001"/>
    <n v="12735.654015"/>
  </r>
  <r>
    <x v="1"/>
    <x v="6"/>
    <x v="9"/>
    <s v="Flarred NG"/>
    <s v="Natural Gas"/>
    <m/>
    <x v="0"/>
    <x v="1"/>
    <s v="India"/>
    <s v="Fuel Production"/>
    <m/>
    <x v="341"/>
    <n v="3392.8129999999992"/>
    <n v="3223.8053375000004"/>
    <n v="3107.3356374999998"/>
    <n v="3364.7211750000001"/>
    <n v="3032.2985749999998"/>
  </r>
  <r>
    <x v="1"/>
    <x v="6"/>
    <x v="9"/>
    <s v="NG Leakage "/>
    <s v="Natural Gas"/>
    <m/>
    <x v="0"/>
    <x v="4"/>
    <s v="India"/>
    <s v="Fuel Production"/>
    <m/>
    <x v="119"/>
    <n v="0"/>
    <n v="0"/>
    <n v="0"/>
    <n v="0"/>
    <n v="0"/>
  </r>
  <r>
    <x v="1"/>
    <x v="6"/>
    <x v="9"/>
    <s v="NG Leakage "/>
    <s v="Natural Gas"/>
    <m/>
    <x v="0"/>
    <x v="0"/>
    <s v="India"/>
    <s v="Fuel Production"/>
    <m/>
    <x v="342"/>
    <n v="3501.8107405050009"/>
    <n v="4689.5090994675002"/>
    <n v="5459.3142796500006"/>
    <n v="5210.9252955374996"/>
    <n v="4534.5866094375006"/>
  </r>
  <r>
    <x v="1"/>
    <x v="6"/>
    <x v="9"/>
    <s v="NG Leakage "/>
    <s v="Natural Gas"/>
    <m/>
    <x v="0"/>
    <x v="3"/>
    <s v="India"/>
    <s v="Fuel Production"/>
    <m/>
    <x v="119"/>
    <n v="0"/>
    <n v="0"/>
    <n v="0"/>
    <n v="0"/>
    <n v="0"/>
  </r>
  <r>
    <x v="1"/>
    <x v="6"/>
    <x v="9"/>
    <s v="NG Leakage "/>
    <s v="Natural Gas"/>
    <m/>
    <x v="0"/>
    <x v="2"/>
    <s v="India"/>
    <s v="Fuel Production"/>
    <m/>
    <x v="343"/>
    <n v="73538.025550605016"/>
    <n v="98479.691088817504"/>
    <n v="114645.59987265001"/>
    <n v="109429.4312062875"/>
    <n v="95226.318798187509"/>
  </r>
  <r>
    <x v="1"/>
    <x v="6"/>
    <x v="9"/>
    <s v="NG Leakage "/>
    <s v="Natural Gas"/>
    <m/>
    <x v="0"/>
    <x v="1"/>
    <s v="India"/>
    <s v="Fuel Production"/>
    <m/>
    <x v="344"/>
    <n v="17509.053702525005"/>
    <n v="23447.545497337502"/>
    <n v="27296.571398250002"/>
    <n v="26054.626477687496"/>
    <n v="22672.933047187504"/>
  </r>
  <r>
    <x v="1"/>
    <x v="6"/>
    <x v="9"/>
    <s v="Coal Mining"/>
    <s v="Coal-UG"/>
    <m/>
    <x v="0"/>
    <x v="4"/>
    <s v="India"/>
    <s v="Fuel Production"/>
    <m/>
    <x v="119"/>
    <n v="0"/>
    <n v="0"/>
    <n v="0"/>
    <n v="0"/>
    <n v="0"/>
  </r>
  <r>
    <x v="1"/>
    <x v="6"/>
    <x v="9"/>
    <s v="Coal Mining"/>
    <s v="Coal-UG"/>
    <m/>
    <x v="0"/>
    <x v="0"/>
    <s v="India"/>
    <s v="Fuel Production"/>
    <m/>
    <x v="345"/>
    <n v="524417.12680994999"/>
    <n v="521570.53878435004"/>
    <n v="496084.68036765006"/>
    <n v="468641.7926833501"/>
    <n v="463815.93642120011"/>
  </r>
  <r>
    <x v="1"/>
    <x v="6"/>
    <x v="9"/>
    <s v="Coal Mining"/>
    <s v="Coal-UG"/>
    <m/>
    <x v="0"/>
    <x v="2"/>
    <s v="India"/>
    <s v="Fuel Production"/>
    <m/>
    <x v="346"/>
    <n v="11012759.663008951"/>
    <n v="10952981.314471351"/>
    <n v="10417778.28772065"/>
    <n v="9841477.6463503521"/>
    <n v="9740134.6648452021"/>
  </r>
  <r>
    <x v="1"/>
    <x v="6"/>
    <x v="9"/>
    <s v="Coal Mining"/>
    <s v="Coal-UG"/>
    <m/>
    <x v="0"/>
    <x v="1"/>
    <s v="India"/>
    <s v="Fuel Production"/>
    <m/>
    <x v="347"/>
    <n v="2622085.6340497499"/>
    <n v="2607852.6939217504"/>
    <n v="2480423.4018382505"/>
    <n v="2343208.9634167505"/>
    <n v="2319079.6821060004"/>
  </r>
  <r>
    <x v="1"/>
    <x v="6"/>
    <x v="9"/>
    <s v="Coal Mining"/>
    <s v="Coal -OC"/>
    <m/>
    <x v="0"/>
    <x v="4"/>
    <s v="India"/>
    <s v="Fuel Production"/>
    <m/>
    <x v="119"/>
    <n v="0"/>
    <n v="0"/>
    <n v="0"/>
    <n v="0"/>
    <n v="0"/>
  </r>
  <r>
    <x v="1"/>
    <x v="6"/>
    <x v="9"/>
    <s v="Coal Mining"/>
    <s v="Coal -OC"/>
    <m/>
    <x v="0"/>
    <x v="0"/>
    <s v="India"/>
    <s v="Fuel Production"/>
    <m/>
    <x v="348"/>
    <n v="341023.98368"/>
    <n v="372090.01006"/>
    <n v="382664.73936000001"/>
    <n v="389641.65279000002"/>
    <n v="401430.36904000002"/>
  </r>
  <r>
    <x v="1"/>
    <x v="6"/>
    <x v="9"/>
    <s v="Coal Mining"/>
    <s v="Coal -OC"/>
    <m/>
    <x v="0"/>
    <x v="2"/>
    <s v="India"/>
    <s v="Fuel Production"/>
    <m/>
    <x v="349"/>
    <n v="7161503.6572799999"/>
    <n v="7813890.2112600002"/>
    <n v="8035959.5265600001"/>
    <n v="8182474.7085900009"/>
    <n v="8430037.7498400006"/>
  </r>
  <r>
    <x v="1"/>
    <x v="6"/>
    <x v="9"/>
    <s v="Coal Mining"/>
    <s v="Coal -OC"/>
    <m/>
    <x v="0"/>
    <x v="1"/>
    <s v="India"/>
    <s v="Fuel Production"/>
    <m/>
    <x v="350"/>
    <n v="1705119.9184000001"/>
    <n v="1860450.0503"/>
    <n v="1913323.6968"/>
    <n v="1948208.2639500001"/>
    <n v="2007151.8452000001"/>
  </r>
  <r>
    <x v="1"/>
    <x v="6"/>
    <x v="9"/>
    <s v="Coal Post mining"/>
    <s v="Coal-UG"/>
    <m/>
    <x v="0"/>
    <x v="4"/>
    <s v="India"/>
    <s v="Fuel Production"/>
    <m/>
    <x v="119"/>
    <n v="0"/>
    <n v="0"/>
    <n v="0"/>
    <n v="0"/>
    <n v="0"/>
  </r>
  <r>
    <x v="1"/>
    <x v="6"/>
    <x v="9"/>
    <s v="Coal Post mining"/>
    <s v="Coal-UG"/>
    <m/>
    <x v="0"/>
    <x v="0"/>
    <s v="India"/>
    <s v="Fuel Production"/>
    <m/>
    <x v="351"/>
    <n v="82705.199156250004"/>
    <n v="82256.267156250004"/>
    <n v="78236.922843749999"/>
    <n v="73908.937781250002"/>
    <n v="73147.857749999996"/>
  </r>
  <r>
    <x v="1"/>
    <x v="6"/>
    <x v="9"/>
    <s v="Coal Post mining"/>
    <s v="Coal-UG"/>
    <m/>
    <x v="0"/>
    <x v="2"/>
    <s v="India"/>
    <s v="Fuel Production"/>
    <m/>
    <x v="352"/>
    <n v="1736809.1822812501"/>
    <n v="1727381.61028125"/>
    <n v="1642975.37971875"/>
    <n v="1552087.6934062501"/>
    <n v="1536105.01275"/>
  </r>
  <r>
    <x v="1"/>
    <x v="6"/>
    <x v="9"/>
    <s v="Coal Post mining"/>
    <s v="Coal-UG"/>
    <m/>
    <x v="0"/>
    <x v="1"/>
    <s v="India"/>
    <s v="Fuel Production"/>
    <m/>
    <x v="353"/>
    <n v="413525.99578125001"/>
    <n v="411281.33578125003"/>
    <n v="391184.61421874998"/>
    <n v="369544.68890625"/>
    <n v="365739.28874999995"/>
  </r>
  <r>
    <x v="1"/>
    <x v="6"/>
    <x v="9"/>
    <s v="Coal Post mining"/>
    <s v="Coal -OC"/>
    <m/>
    <x v="0"/>
    <x v="4"/>
    <s v="India"/>
    <s v="Fuel Production"/>
    <m/>
    <x v="119"/>
    <n v="0"/>
    <n v="0"/>
    <n v="0"/>
    <n v="0"/>
    <n v="0"/>
  </r>
  <r>
    <x v="1"/>
    <x v="6"/>
    <x v="9"/>
    <s v="Coal Post mining"/>
    <s v="Coal -OC"/>
    <m/>
    <x v="0"/>
    <x v="0"/>
    <s v="India"/>
    <s v="Fuel Production"/>
    <m/>
    <x v="354"/>
    <n v="43350.506399999998"/>
    <n v="47299.577550000002"/>
    <n v="48643.822800000002"/>
    <n v="49530.718575000006"/>
    <n v="51029.284200000002"/>
  </r>
  <r>
    <x v="1"/>
    <x v="6"/>
    <x v="9"/>
    <s v="Coal Post mining"/>
    <s v="Coal -OC"/>
    <m/>
    <x v="0"/>
    <x v="2"/>
    <s v="India"/>
    <s v="Fuel Production"/>
    <m/>
    <x v="355"/>
    <n v="910360.63439999998"/>
    <n v="993291.12855000002"/>
    <n v="1021520.2788000001"/>
    <n v="1040145.0900750002"/>
    <n v="1071614.9682"/>
  </r>
  <r>
    <x v="1"/>
    <x v="6"/>
    <x v="9"/>
    <s v="Coal Post mining"/>
    <s v="Coal -OC"/>
    <m/>
    <x v="0"/>
    <x v="1"/>
    <s v="India"/>
    <s v="Fuel Production"/>
    <m/>
    <x v="356"/>
    <n v="216752.53200000001"/>
    <n v="236497.88774999999"/>
    <n v="243219.114"/>
    <n v="247653.59287500003"/>
    <n v="255146.421"/>
  </r>
  <r>
    <x v="2"/>
    <x v="7"/>
    <x v="10"/>
    <m/>
    <m/>
    <m/>
    <x v="1"/>
    <x v="2"/>
    <s v="India"/>
    <s v="Forest and Land Use Change"/>
    <m/>
    <x v="357"/>
    <n v="-145619047.61904761"/>
    <n v="-145619047.61904761"/>
    <n v="-145619047.61904761"/>
    <n v="-145619047.61904761"/>
    <n v="-188833333.33333331"/>
  </r>
  <r>
    <x v="2"/>
    <x v="8"/>
    <x v="10"/>
    <m/>
    <m/>
    <m/>
    <x v="0"/>
    <x v="2"/>
    <s v="India"/>
    <s v="Forest and Land Use Change"/>
    <m/>
    <x v="358"/>
    <n v="7948667.2807619087"/>
    <n v="9120594.2147204224"/>
    <n v="9120594.2147204224"/>
    <n v="9120594.2147204224"/>
    <n v="8396777.0079969876"/>
  </r>
  <r>
    <x v="2"/>
    <x v="9"/>
    <x v="10"/>
    <m/>
    <m/>
    <m/>
    <x v="0"/>
    <x v="2"/>
    <s v="India"/>
    <s v="Forest and Land Use Change"/>
    <m/>
    <x v="359"/>
    <n v="735668.46453337523"/>
    <n v="798709.27543899801"/>
    <n v="798709.27543899801"/>
    <n v="798709.27543899801"/>
    <n v="690981.26066125766"/>
  </r>
  <r>
    <x v="2"/>
    <x v="10"/>
    <x v="10"/>
    <m/>
    <m/>
    <m/>
    <x v="0"/>
    <x v="2"/>
    <s v="India"/>
    <s v="Forest and Land Use Change"/>
    <m/>
    <x v="360"/>
    <n v="3.4104159148218951"/>
    <n v="9735.9707541689968"/>
    <n v="9735.9707541689968"/>
    <n v="9735.9707541689968"/>
    <n v="0"/>
  </r>
  <r>
    <x v="2"/>
    <x v="11"/>
    <x v="10"/>
    <m/>
    <m/>
    <m/>
    <x v="0"/>
    <x v="2"/>
    <s v="India"/>
    <s v="Forest and Land Use Change"/>
    <m/>
    <x v="361"/>
    <n v="104052.96282746881"/>
    <n v="372334.91068108805"/>
    <n v="426578.51385446399"/>
    <n v="102341.49760696321"/>
    <n v="175585.59278530558"/>
  </r>
  <r>
    <x v="2"/>
    <x v="7"/>
    <x v="10"/>
    <m/>
    <m/>
    <m/>
    <x v="1"/>
    <x v="4"/>
    <s v="India"/>
    <s v="Forest and Land Use Change"/>
    <m/>
    <x v="357"/>
    <n v="-145619047.61904761"/>
    <n v="-145619047.61904761"/>
    <n v="-145619047.61904761"/>
    <n v="-145619047.61904761"/>
    <n v="-188833333.33333331"/>
  </r>
  <r>
    <x v="2"/>
    <x v="8"/>
    <x v="10"/>
    <m/>
    <m/>
    <m/>
    <x v="0"/>
    <x v="4"/>
    <s v="India"/>
    <s v="Forest and Land Use Change"/>
    <m/>
    <x v="358"/>
    <n v="7948667.2807619087"/>
    <n v="9120594.2147204224"/>
    <n v="9120594.2147204224"/>
    <n v="9120594.2147204224"/>
    <n v="8396777.0079969876"/>
  </r>
  <r>
    <x v="2"/>
    <x v="9"/>
    <x v="10"/>
    <m/>
    <m/>
    <m/>
    <x v="0"/>
    <x v="4"/>
    <s v="India"/>
    <s v="Forest and Land Use Change"/>
    <m/>
    <x v="359"/>
    <n v="735668.46453337523"/>
    <n v="798709.27543899801"/>
    <n v="798709.27543899801"/>
    <n v="798709.27543899801"/>
    <n v="690981.26066125766"/>
  </r>
  <r>
    <x v="2"/>
    <x v="10"/>
    <x v="10"/>
    <m/>
    <m/>
    <m/>
    <x v="0"/>
    <x v="4"/>
    <s v="India"/>
    <s v="Forest and Land Use Change"/>
    <m/>
    <x v="360"/>
    <n v="3.4104159148218951"/>
    <n v="9735.9707541689968"/>
    <n v="9735.9707541689968"/>
    <n v="9735.9707541689968"/>
    <n v="0"/>
  </r>
  <r>
    <x v="2"/>
    <x v="7"/>
    <x v="10"/>
    <m/>
    <m/>
    <m/>
    <x v="1"/>
    <x v="1"/>
    <s v="India"/>
    <s v="Forest and Land Use Change"/>
    <m/>
    <x v="357"/>
    <n v="-145619047.61904761"/>
    <n v="-145619047.61904761"/>
    <n v="-145619047.61904761"/>
    <n v="-145619047.61904761"/>
    <n v="-188833333.33333331"/>
  </r>
  <r>
    <x v="2"/>
    <x v="8"/>
    <x v="10"/>
    <m/>
    <m/>
    <m/>
    <x v="0"/>
    <x v="1"/>
    <s v="India"/>
    <s v="Forest and Land Use Change"/>
    <m/>
    <x v="358"/>
    <n v="7948667.2807619087"/>
    <n v="9120594.2147204224"/>
    <n v="9120594.2147204224"/>
    <n v="9120594.2147204224"/>
    <n v="8396777.0079969876"/>
  </r>
  <r>
    <x v="2"/>
    <x v="9"/>
    <x v="10"/>
    <m/>
    <m/>
    <m/>
    <x v="0"/>
    <x v="1"/>
    <s v="India"/>
    <s v="Forest and Land Use Change"/>
    <m/>
    <x v="359"/>
    <n v="735668.46453337523"/>
    <n v="798709.27543899801"/>
    <n v="798709.27543899801"/>
    <n v="798709.27543899801"/>
    <n v="690981.26066125766"/>
  </r>
  <r>
    <x v="2"/>
    <x v="10"/>
    <x v="10"/>
    <m/>
    <m/>
    <m/>
    <x v="0"/>
    <x v="1"/>
    <s v="India"/>
    <s v="Forest and Land Use Change"/>
    <m/>
    <x v="360"/>
    <n v="3.4104159148218951"/>
    <n v="9735.9707541689968"/>
    <n v="9735.9707541689968"/>
    <n v="9735.9707541689968"/>
    <n v="0"/>
  </r>
  <r>
    <x v="3"/>
    <x v="12"/>
    <x v="11"/>
    <m/>
    <m/>
    <m/>
    <x v="0"/>
    <x v="0"/>
    <s v="India"/>
    <s v="Waste"/>
    <m/>
    <x v="362"/>
    <n v="4013.8502790000002"/>
    <n v="3904.5746790000003"/>
    <n v="2187.8627790000005"/>
    <n v="2876.5493790000005"/>
    <n v="3877.3871790000007"/>
  </r>
  <r>
    <x v="3"/>
    <x v="12"/>
    <x v="12"/>
    <m/>
    <m/>
    <m/>
    <x v="0"/>
    <x v="0"/>
    <s v="India"/>
    <s v="Waste"/>
    <m/>
    <x v="119"/>
    <n v="0"/>
    <n v="0"/>
    <n v="0"/>
    <n v="0"/>
    <n v="0"/>
  </r>
  <r>
    <x v="3"/>
    <x v="12"/>
    <x v="13"/>
    <m/>
    <m/>
    <m/>
    <x v="0"/>
    <x v="0"/>
    <s v="India"/>
    <s v="Waste"/>
    <m/>
    <x v="363"/>
    <n v="17270.879965000004"/>
    <n v="18963.719965"/>
    <n v="19784.309965"/>
    <n v="19951.739965000001"/>
    <n v="19452.569964999999"/>
  </r>
  <r>
    <x v="3"/>
    <x v="12"/>
    <x v="14"/>
    <m/>
    <m/>
    <m/>
    <x v="0"/>
    <x v="0"/>
    <s v="India"/>
    <s v="Waste"/>
    <m/>
    <x v="364"/>
    <n v="2360.02493"/>
    <n v="2544.9749300000003"/>
    <n v="2690.0999300000003"/>
    <n v="2798.9999299999999"/>
    <n v="2836.1249300000004"/>
  </r>
  <r>
    <x v="3"/>
    <x v="12"/>
    <x v="15"/>
    <m/>
    <m/>
    <m/>
    <x v="0"/>
    <x v="0"/>
    <s v="India"/>
    <s v="Waste"/>
    <m/>
    <x v="119"/>
    <n v="0"/>
    <n v="0"/>
    <n v="0"/>
    <n v="0"/>
    <n v="0"/>
  </r>
  <r>
    <x v="3"/>
    <x v="12"/>
    <x v="16"/>
    <m/>
    <m/>
    <m/>
    <x v="0"/>
    <x v="0"/>
    <s v="India"/>
    <s v="Waste"/>
    <m/>
    <x v="365"/>
    <n v="37337.999982500005"/>
    <n v="38757.599982500011"/>
    <n v="40471.199982500009"/>
    <n v="42461.999982500012"/>
    <n v="44108.399982500014"/>
  </r>
  <r>
    <x v="3"/>
    <x v="12"/>
    <x v="17"/>
    <m/>
    <m/>
    <m/>
    <x v="0"/>
    <x v="0"/>
    <s v="India"/>
    <s v="Waste"/>
    <m/>
    <x v="366"/>
    <n v="18338.409822790483"/>
    <n v="6848.348339419812"/>
    <n v="2251.430069798339"/>
    <n v="5883.4829974598088"/>
    <n v="3414.8638975985864"/>
  </r>
  <r>
    <x v="3"/>
    <x v="12"/>
    <x v="18"/>
    <m/>
    <m/>
    <m/>
    <x v="0"/>
    <x v="0"/>
    <s v="India"/>
    <s v="Waste"/>
    <m/>
    <x v="367"/>
    <n v="40405.130929999999"/>
    <n v="43110.638930000001"/>
    <n v="45976.846430000005"/>
    <n v="51351.884929999993"/>
    <n v="56024.162930000006"/>
  </r>
  <r>
    <x v="3"/>
    <x v="12"/>
    <x v="19"/>
    <m/>
    <m/>
    <m/>
    <x v="0"/>
    <x v="0"/>
    <s v="India"/>
    <s v="Waste"/>
    <m/>
    <x v="368"/>
    <n v="147329.50117072798"/>
    <n v="726228.49356255762"/>
    <n v="374331.80909601285"/>
    <n v="634171.50067641702"/>
    <n v="227257.44863519675"/>
  </r>
  <r>
    <x v="3"/>
    <x v="12"/>
    <x v="20"/>
    <m/>
    <m/>
    <m/>
    <x v="0"/>
    <x v="0"/>
    <s v="India"/>
    <s v="Waste"/>
    <m/>
    <x v="369"/>
    <n v="1445647.4999299999"/>
    <n v="1514942.9999300002"/>
    <n v="1831312.79993"/>
    <n v="2045411.9999300002"/>
    <n v="2212676.9999299999"/>
  </r>
  <r>
    <x v="3"/>
    <x v="12"/>
    <x v="21"/>
    <m/>
    <m/>
    <m/>
    <x v="0"/>
    <x v="0"/>
    <s v="India"/>
    <s v="Waste"/>
    <m/>
    <x v="119"/>
    <n v="0"/>
    <n v="0"/>
    <n v="0"/>
    <n v="0"/>
    <n v="0"/>
  </r>
  <r>
    <x v="3"/>
    <x v="12"/>
    <x v="22"/>
    <m/>
    <m/>
    <m/>
    <x v="0"/>
    <x v="0"/>
    <s v="India"/>
    <s v="Waste"/>
    <m/>
    <x v="370"/>
    <n v="2586.1439475000002"/>
    <n v="2633.7599475000002"/>
    <n v="2688.8159475000002"/>
    <n v="2688.8159475000002"/>
    <n v="2688.8159475000002"/>
  </r>
  <r>
    <x v="3"/>
    <x v="13"/>
    <x v="10"/>
    <m/>
    <m/>
    <m/>
    <x v="0"/>
    <x v="0"/>
    <s v="India"/>
    <s v="Waste"/>
    <m/>
    <x v="371"/>
    <n v="581890.10796437541"/>
    <n v="591049.79414628958"/>
    <n v="600209.48032820364"/>
    <n v="609369.16651011771"/>
    <n v="620149.2532076838"/>
  </r>
  <r>
    <x v="3"/>
    <x v="14"/>
    <x v="10"/>
    <m/>
    <m/>
    <m/>
    <x v="0"/>
    <x v="0"/>
    <s v="India"/>
    <s v="Waste"/>
    <m/>
    <x v="372"/>
    <n v="546256.75071030622"/>
    <n v="579278.82221620867"/>
    <n v="611682.86155266641"/>
    <n v="643639.71726744296"/>
    <n v="675293.53080991481"/>
  </r>
  <r>
    <x v="3"/>
    <x v="12"/>
    <x v="12"/>
    <m/>
    <m/>
    <m/>
    <x v="0"/>
    <x v="2"/>
    <s v="India"/>
    <s v="Waste"/>
    <m/>
    <x v="119"/>
    <n v="0"/>
    <n v="0"/>
    <n v="0"/>
    <n v="0"/>
    <n v="0"/>
  </r>
  <r>
    <x v="3"/>
    <x v="12"/>
    <x v="13"/>
    <m/>
    <m/>
    <m/>
    <x v="0"/>
    <x v="2"/>
    <s v="India"/>
    <s v="Waste"/>
    <m/>
    <x v="373"/>
    <n v="362688.47926500003"/>
    <n v="398238.11926499999"/>
    <n v="415470.509265"/>
    <n v="418986.53926500009"/>
    <n v="408503.96926499996"/>
  </r>
  <r>
    <x v="3"/>
    <x v="12"/>
    <x v="11"/>
    <m/>
    <m/>
    <m/>
    <x v="0"/>
    <x v="2"/>
    <s v="India"/>
    <s v="Waste"/>
    <m/>
    <x v="374"/>
    <n v="84290.855859000003"/>
    <n v="81996.068259000007"/>
    <n v="45945.118359000007"/>
    <n v="60407.536959000019"/>
    <n v="81425.130759000007"/>
  </r>
  <r>
    <x v="3"/>
    <x v="12"/>
    <x v="14"/>
    <m/>
    <m/>
    <m/>
    <x v="0"/>
    <x v="2"/>
    <s v="India"/>
    <s v="Waste"/>
    <m/>
    <x v="375"/>
    <n v="49560.523530000006"/>
    <n v="53444.47353000001"/>
    <n v="56492.09853000001"/>
    <n v="58778.998530000004"/>
    <n v="59558.623530000004"/>
  </r>
  <r>
    <x v="3"/>
    <x v="12"/>
    <x v="15"/>
    <m/>
    <m/>
    <m/>
    <x v="0"/>
    <x v="2"/>
    <s v="India"/>
    <s v="Waste"/>
    <m/>
    <x v="119"/>
    <n v="0"/>
    <n v="0"/>
    <n v="0"/>
    <n v="0"/>
    <n v="0"/>
  </r>
  <r>
    <x v="3"/>
    <x v="12"/>
    <x v="16"/>
    <m/>
    <m/>
    <m/>
    <x v="0"/>
    <x v="2"/>
    <s v="India"/>
    <s v="Waste"/>
    <m/>
    <x v="376"/>
    <n v="784097.99963250011"/>
    <n v="813909.59963250021"/>
    <n v="849895.1996325003"/>
    <n v="891701.99963250034"/>
    <n v="926276.39963250014"/>
  </r>
  <r>
    <x v="3"/>
    <x v="12"/>
    <x v="17"/>
    <m/>
    <m/>
    <m/>
    <x v="0"/>
    <x v="2"/>
    <s v="India"/>
    <s v="Waste"/>
    <m/>
    <x v="377"/>
    <n v="385106.60627860011"/>
    <n v="143815.31512781605"/>
    <n v="47280.031465765118"/>
    <n v="123553.14294665599"/>
    <n v="71712.141849570311"/>
  </r>
  <r>
    <x v="3"/>
    <x v="12"/>
    <x v="18"/>
    <m/>
    <m/>
    <m/>
    <x v="0"/>
    <x v="2"/>
    <s v="India"/>
    <s v="Waste"/>
    <m/>
    <x v="378"/>
    <n v="848507.74952999991"/>
    <n v="905323.41752999998"/>
    <n v="965513.77503000002"/>
    <n v="1078389.5835299999"/>
    <n v="1176507.4215299999"/>
  </r>
  <r>
    <x v="3"/>
    <x v="12"/>
    <x v="19"/>
    <m/>
    <m/>
    <m/>
    <x v="0"/>
    <x v="2"/>
    <s v="India"/>
    <s v="Waste"/>
    <m/>
    <x v="379"/>
    <n v="3093919.5245852876"/>
    <n v="15250798.36481371"/>
    <n v="7860967.9910162697"/>
    <n v="13317601.514204757"/>
    <n v="4772406.4213391319"/>
  </r>
  <r>
    <x v="3"/>
    <x v="12"/>
    <x v="20"/>
    <m/>
    <m/>
    <m/>
    <x v="0"/>
    <x v="2"/>
    <s v="India"/>
    <s v="Waste"/>
    <m/>
    <x v="380"/>
    <n v="30358597.49853"/>
    <n v="31813802.998530004"/>
    <n v="38457568.798530005"/>
    <n v="42953651.998530008"/>
    <n v="46466216.998529993"/>
  </r>
  <r>
    <x v="3"/>
    <x v="12"/>
    <x v="21"/>
    <m/>
    <m/>
    <m/>
    <x v="0"/>
    <x v="2"/>
    <s v="India"/>
    <s v="Waste"/>
    <m/>
    <x v="119"/>
    <n v="0"/>
    <n v="0"/>
    <n v="0"/>
    <n v="0"/>
    <n v="0"/>
  </r>
  <r>
    <x v="3"/>
    <x v="12"/>
    <x v="22"/>
    <m/>
    <m/>
    <m/>
    <x v="0"/>
    <x v="2"/>
    <s v="India"/>
    <s v="Waste"/>
    <m/>
    <x v="381"/>
    <n v="54309.022897500006"/>
    <n v="55308.958897499993"/>
    <n v="56465.134897500007"/>
    <n v="56465.134897500007"/>
    <n v="56465.134897500007"/>
  </r>
  <r>
    <x v="3"/>
    <x v="13"/>
    <x v="10"/>
    <m/>
    <m/>
    <m/>
    <x v="0"/>
    <x v="2"/>
    <s v="India"/>
    <s v="Waste"/>
    <m/>
    <x v="382"/>
    <n v="17183188.763036206"/>
    <n v="17428688.8073049"/>
    <n v="17748205.904580906"/>
    <n v="18241388.103094973"/>
    <n v="18599123.331979603"/>
  </r>
  <r>
    <x v="3"/>
    <x v="14"/>
    <x v="10"/>
    <m/>
    <m/>
    <m/>
    <x v="0"/>
    <x v="2"/>
    <s v="India"/>
    <s v="Waste"/>
    <m/>
    <x v="383"/>
    <n v="11471391.764916431"/>
    <n v="12164855.266540382"/>
    <n v="12845340.092605995"/>
    <n v="13516434.062616302"/>
    <n v="14181164.14700821"/>
  </r>
  <r>
    <x v="3"/>
    <x v="12"/>
    <x v="11"/>
    <m/>
    <m/>
    <m/>
    <x v="0"/>
    <x v="1"/>
    <s v="India"/>
    <s v="Waste"/>
    <m/>
    <x v="384"/>
    <n v="20069.251394999999"/>
    <n v="19522.873395000002"/>
    <n v="10939.313895000003"/>
    <n v="14382.746895000002"/>
    <n v="19386.935895000002"/>
  </r>
  <r>
    <x v="3"/>
    <x v="12"/>
    <x v="12"/>
    <m/>
    <m/>
    <m/>
    <x v="0"/>
    <x v="1"/>
    <s v="India"/>
    <s v="Waste"/>
    <m/>
    <x v="119"/>
    <n v="0"/>
    <n v="0"/>
    <n v="0"/>
    <n v="0"/>
    <n v="0"/>
  </r>
  <r>
    <x v="3"/>
    <x v="12"/>
    <x v="13"/>
    <m/>
    <m/>
    <m/>
    <x v="0"/>
    <x v="1"/>
    <s v="India"/>
    <s v="Waste"/>
    <m/>
    <x v="385"/>
    <n v="86354.399825000015"/>
    <n v="94818.599824999998"/>
    <n v="98921.549824999995"/>
    <n v="99758.699825000003"/>
    <n v="97262.849824999998"/>
  </r>
  <r>
    <x v="3"/>
    <x v="12"/>
    <x v="14"/>
    <m/>
    <m/>
    <m/>
    <x v="0"/>
    <x v="1"/>
    <s v="India"/>
    <s v="Waste"/>
    <m/>
    <x v="386"/>
    <n v="11800.12465"/>
    <n v="12724.874650000002"/>
    <n v="13450.499650000002"/>
    <n v="13994.99965"/>
    <n v="14180.624650000002"/>
  </r>
  <r>
    <x v="3"/>
    <x v="12"/>
    <x v="15"/>
    <m/>
    <m/>
    <m/>
    <x v="0"/>
    <x v="1"/>
    <s v="India"/>
    <s v="Waste"/>
    <m/>
    <x v="119"/>
    <n v="0"/>
    <n v="0"/>
    <n v="0"/>
    <n v="0"/>
    <n v="0"/>
  </r>
  <r>
    <x v="3"/>
    <x v="12"/>
    <x v="16"/>
    <m/>
    <m/>
    <m/>
    <x v="0"/>
    <x v="1"/>
    <s v="India"/>
    <s v="Waste"/>
    <m/>
    <x v="387"/>
    <n v="186689.99991250003"/>
    <n v="193787.99991250006"/>
    <n v="202355.99991250003"/>
    <n v="212309.99991250006"/>
    <n v="220541.99991250006"/>
  </r>
  <r>
    <x v="3"/>
    <x v="12"/>
    <x v="17"/>
    <m/>
    <m/>
    <m/>
    <x v="0"/>
    <x v="1"/>
    <s v="India"/>
    <s v="Waste"/>
    <m/>
    <x v="388"/>
    <n v="91692.049113952409"/>
    <n v="34241.74169709906"/>
    <n v="11257.150348991694"/>
    <n v="29417.414987299046"/>
    <n v="17074.319487992932"/>
  </r>
  <r>
    <x v="3"/>
    <x v="12"/>
    <x v="18"/>
    <m/>
    <m/>
    <m/>
    <x v="0"/>
    <x v="1"/>
    <s v="India"/>
    <s v="Waste"/>
    <m/>
    <x v="389"/>
    <n v="202025.65464999998"/>
    <n v="215553.19465000002"/>
    <n v="229884.23215000003"/>
    <n v="256759.42464999997"/>
    <n v="280120.81465000001"/>
  </r>
  <r>
    <x v="3"/>
    <x v="12"/>
    <x v="19"/>
    <m/>
    <m/>
    <m/>
    <x v="0"/>
    <x v="1"/>
    <s v="India"/>
    <s v="Waste"/>
    <m/>
    <x v="390"/>
    <n v="736647.50585363992"/>
    <n v="3631142.4678127882"/>
    <n v="1871659.0454800641"/>
    <n v="3170857.5033820849"/>
    <n v="1136287.2431759837"/>
  </r>
  <r>
    <x v="3"/>
    <x v="12"/>
    <x v="20"/>
    <m/>
    <m/>
    <m/>
    <x v="0"/>
    <x v="1"/>
    <s v="India"/>
    <s v="Waste"/>
    <m/>
    <x v="391"/>
    <n v="7228237.4996499997"/>
    <n v="7574714.9996500006"/>
    <n v="9156563.9996499997"/>
    <n v="10227059.999650002"/>
    <n v="11063384.99965"/>
  </r>
  <r>
    <x v="3"/>
    <x v="12"/>
    <x v="21"/>
    <m/>
    <m/>
    <m/>
    <x v="0"/>
    <x v="1"/>
    <s v="India"/>
    <s v="Waste"/>
    <m/>
    <x v="119"/>
    <n v="0"/>
    <n v="0"/>
    <n v="0"/>
    <n v="0"/>
    <n v="0"/>
  </r>
  <r>
    <x v="3"/>
    <x v="12"/>
    <x v="22"/>
    <m/>
    <m/>
    <m/>
    <x v="0"/>
    <x v="1"/>
    <s v="India"/>
    <s v="Waste"/>
    <m/>
    <x v="392"/>
    <n v="12930.719737500001"/>
    <n v="13168.799737500001"/>
    <n v="13444.0797375"/>
    <n v="13444.0797375"/>
    <n v="13444.0797375"/>
  </r>
  <r>
    <x v="3"/>
    <x v="14"/>
    <x v="10"/>
    <m/>
    <m/>
    <m/>
    <x v="0"/>
    <x v="1"/>
    <s v="India"/>
    <s v="Waste"/>
    <m/>
    <x v="393"/>
    <n v="2731283.7535515311"/>
    <n v="2896394.1110810433"/>
    <n v="3058414.307763332"/>
    <n v="3218198.5863372148"/>
    <n v="3376467.6540495739"/>
  </r>
  <r>
    <x v="3"/>
    <x v="13"/>
    <x v="10"/>
    <m/>
    <m/>
    <m/>
    <x v="0"/>
    <x v="1"/>
    <s v="India"/>
    <s v="Waste"/>
    <m/>
    <x v="394"/>
    <n v="7232495.8748598341"/>
    <n v="7324583.3099664841"/>
    <n v="7481137.2105956282"/>
    <n v="7788947.8123030905"/>
    <n v="7957252.8271575328"/>
  </r>
  <r>
    <x v="3"/>
    <x v="13"/>
    <x v="10"/>
    <m/>
    <m/>
    <m/>
    <x v="0"/>
    <x v="3"/>
    <s v="India"/>
    <s v="Waste"/>
    <m/>
    <x v="395"/>
    <n v="16011.279018659099"/>
    <n v="16182.719774944579"/>
    <n v="16592.92521835041"/>
    <n v="17563.340665750005"/>
    <n v="17987.061337478201"/>
  </r>
  <r>
    <x v="1"/>
    <x v="5"/>
    <x v="23"/>
    <s v="Chemicals &amp; fertilisers"/>
    <s v="All Gases"/>
    <s v="Liquidified petroleum gas (LPG)"/>
    <x v="0"/>
    <x v="0"/>
    <s v="India"/>
    <s v="Industry"/>
    <m/>
    <x v="119"/>
    <n v="0"/>
    <n v="0"/>
    <n v="0.85074749999999999"/>
    <n v="3.1697475000000002"/>
    <n v="3.3879299999999999"/>
  </r>
  <r>
    <x v="1"/>
    <x v="5"/>
    <x v="23"/>
    <s v="Chemicals &amp; fertilisers"/>
    <s v="All Gases"/>
    <s v="Liquidified petroleum gas (LPG)"/>
    <x v="0"/>
    <x v="4"/>
    <s v="India"/>
    <s v="Chemicals"/>
    <m/>
    <x v="119"/>
    <n v="0"/>
    <n v="0"/>
    <n v="53681.924999999996"/>
    <n v="200010.47500000001"/>
    <n v="213778.25"/>
  </r>
  <r>
    <x v="1"/>
    <x v="5"/>
    <x v="23"/>
    <s v="Chemicals &amp; fertilisers"/>
    <s v="All Gases"/>
    <s v="Liquidified petroleum gas (LPG)"/>
    <x v="0"/>
    <x v="1"/>
    <s v="India"/>
    <s v="Chemicals"/>
    <m/>
    <x v="119"/>
    <n v="0"/>
    <n v="0"/>
    <n v="53709.149999999994"/>
    <n v="200112.55"/>
    <n v="213887.25"/>
  </r>
  <r>
    <x v="1"/>
    <x v="5"/>
    <x v="23"/>
    <s v="Chemicals &amp; fertilisers"/>
    <s v="All Gases"/>
    <s v="Liquidified petroleum gas (LPG)"/>
    <x v="0"/>
    <x v="2"/>
    <s v="India"/>
    <s v="Chemicals"/>
    <m/>
    <x v="119"/>
    <n v="0"/>
    <n v="0"/>
    <n v="53726.174999999996"/>
    <n v="200175.97500000001"/>
    <n v="213954.5"/>
  </r>
  <r>
    <x v="1"/>
    <x v="5"/>
    <x v="23"/>
    <s v="Chemicals &amp; fertilisers"/>
    <s v="All Gases"/>
    <s v="Liquidified petroleum gas (LPG)"/>
    <x v="0"/>
    <x v="3"/>
    <s v="India"/>
    <s v="Chemicals"/>
    <m/>
    <x v="119"/>
    <n v="0"/>
    <n v="0"/>
    <n v="8.5074000000000011E-2"/>
    <n v="0.31697449999999999"/>
    <n v="0.33879375"/>
  </r>
  <r>
    <x v="1"/>
    <x v="5"/>
    <x v="23"/>
    <s v="Chemicals &amp; fertilisers"/>
    <s v="All Gases"/>
    <s v="Natural Gas"/>
    <x v="0"/>
    <x v="0"/>
    <s v="India"/>
    <s v="Chemicals"/>
    <m/>
    <x v="119"/>
    <n v="0"/>
    <n v="0"/>
    <n v="34.914225000000002"/>
    <n v="46.855225000000004"/>
    <n v="40.902200000000001"/>
  </r>
  <r>
    <x v="1"/>
    <x v="5"/>
    <x v="23"/>
    <s v="Chemicals &amp; fertilisers"/>
    <s v="All Gases"/>
    <s v="Natural Gas"/>
    <x v="0"/>
    <x v="4"/>
    <s v="India"/>
    <s v="Chemicals"/>
    <m/>
    <x v="119"/>
    <n v="0"/>
    <n v="0"/>
    <n v="1950000"/>
    <n v="2600000"/>
    <n v="2300000"/>
  </r>
  <r>
    <x v="1"/>
    <x v="5"/>
    <x v="23"/>
    <s v="Chemicals &amp; fertilisers"/>
    <s v="All Gases"/>
    <s v="Natural Gas"/>
    <x v="0"/>
    <x v="1"/>
    <s v="India"/>
    <s v="Chemicals"/>
    <m/>
    <x v="119"/>
    <n v="0"/>
    <n v="0"/>
    <n v="1950000"/>
    <n v="2600000"/>
    <n v="2300000"/>
  </r>
  <r>
    <x v="1"/>
    <x v="5"/>
    <x v="23"/>
    <s v="Chemicals &amp; fertilisers"/>
    <s v="All Gases"/>
    <s v="Natural Gas"/>
    <x v="0"/>
    <x v="2"/>
    <s v="India"/>
    <s v="Chemicals"/>
    <m/>
    <x v="119"/>
    <n v="0"/>
    <n v="0"/>
    <n v="1950000"/>
    <n v="2600000"/>
    <n v="2300000"/>
  </r>
  <r>
    <x v="1"/>
    <x v="5"/>
    <x v="23"/>
    <s v="Chemicals &amp; fertilisers"/>
    <s v="All Gases"/>
    <s v="Natural Gas"/>
    <x v="0"/>
    <x v="3"/>
    <s v="India"/>
    <s v="Chemicals"/>
    <m/>
    <x v="119"/>
    <n v="0"/>
    <n v="0"/>
    <n v="3.4914225000000005"/>
    <n v="4.6855225000000003"/>
    <n v="4.0902200000000004"/>
  </r>
  <r>
    <x v="1"/>
    <x v="5"/>
    <x v="23"/>
    <s v="Chemicals &amp; fertilisers"/>
    <s v="All gases"/>
    <s v="Coal gas, water gas, producer gas and similar gases, other than petroleum gases and other gaseous hydrocarbons;n.e.c"/>
    <x v="0"/>
    <x v="0"/>
    <s v="India"/>
    <s v="Chemicals"/>
    <m/>
    <x v="119"/>
    <n v="0"/>
    <n v="0"/>
    <n v="0"/>
    <n v="7.5000000000000007E-5"/>
    <n v="2.5000000000000001E-5"/>
  </r>
  <r>
    <x v="1"/>
    <x v="5"/>
    <x v="23"/>
    <s v="Chemicals &amp; fertilisers"/>
    <s v="All gases"/>
    <s v="Coal gas, water gas, producer gas and similar gases, other than petroleum gases and other gaseous hydrocarbons;n.e.c"/>
    <x v="0"/>
    <x v="4"/>
    <s v="India"/>
    <s v="Chemicals"/>
    <m/>
    <x v="119"/>
    <n v="0"/>
    <n v="0"/>
    <n v="0"/>
    <n v="3.3645375"/>
    <n v="1.1215124999999999"/>
  </r>
  <r>
    <x v="1"/>
    <x v="5"/>
    <x v="23"/>
    <s v="Chemicals &amp; fertilisers"/>
    <s v="All gases"/>
    <s v="Coal gas, water gas, producer gas and similar gases, other than petroleum gases and other gaseous hydrocarbons;n.e.c"/>
    <x v="0"/>
    <x v="1"/>
    <s v="India"/>
    <s v="Chemicals"/>
    <m/>
    <x v="119"/>
    <n v="0"/>
    <n v="0"/>
    <n v="0"/>
    <n v="3.3669375000000001"/>
    <n v="1.1223125"/>
  </r>
  <r>
    <x v="1"/>
    <x v="5"/>
    <x v="23"/>
    <s v="Chemicals &amp; fertilisers"/>
    <s v="All gases"/>
    <s v="Coal gas, water gas, producer gas and similar gases, other than petroleum gases and other gaseous hydrocarbons;n.e.c"/>
    <x v="0"/>
    <x v="2"/>
    <s v="India"/>
    <s v="Chemicals"/>
    <m/>
    <x v="119"/>
    <n v="0"/>
    <n v="0"/>
    <n v="0"/>
    <n v="3.3684525000000001"/>
    <n v="1.1228175"/>
  </r>
  <r>
    <x v="1"/>
    <x v="5"/>
    <x v="23"/>
    <s v="Chemicals &amp; fertilisers"/>
    <s v="All gases"/>
    <s v="Coal gas, water gas, producer gas and similar gases, other than petroleum gases and other gaseous hydrocarbons;n.e.c"/>
    <x v="0"/>
    <x v="3"/>
    <s v="India"/>
    <s v="Chemicals"/>
    <m/>
    <x v="119"/>
    <n v="0"/>
    <n v="0"/>
    <n v="0"/>
    <n v="7.500000000000001E-6"/>
    <n v="2.5000000000000002E-6"/>
  </r>
  <r>
    <x v="1"/>
    <x v="5"/>
    <x v="23"/>
    <s v="Chemicals &amp; fertilisers"/>
    <s v="All gases"/>
    <s v="Gas, n.e.c"/>
    <x v="0"/>
    <x v="0"/>
    <s v="India"/>
    <s v="Chemicals"/>
    <m/>
    <x v="396"/>
    <n v="4.4137000000000004E-3"/>
    <n v="6.7187762500000008E-3"/>
    <n v="2.0057587500000003E-3"/>
    <n v="1.485E-4"/>
    <n v="1.3973250000000001E-2"/>
  </r>
  <r>
    <x v="1"/>
    <x v="5"/>
    <x v="23"/>
    <s v="Chemicals &amp; fertilisers"/>
    <s v="All gases"/>
    <s v="Gas, n.e.c"/>
    <x v="0"/>
    <x v="4"/>
    <s v="India"/>
    <s v="Chemicals"/>
    <m/>
    <x v="397"/>
    <n v="247.62732725000001"/>
    <n v="376.91640625000002"/>
    <n v="112.51039375000001"/>
    <n v="8.311652500000001"/>
    <n v="783.89511750000008"/>
  </r>
  <r>
    <x v="1"/>
    <x v="5"/>
    <x v="23"/>
    <s v="Chemicals &amp; fertilisers"/>
    <s v="All gases"/>
    <s v="Gas, n.e.c"/>
    <x v="0"/>
    <x v="1"/>
    <s v="India"/>
    <s v="Chemicals"/>
    <m/>
    <x v="398"/>
    <n v="247.76857424999997"/>
    <n v="377.13148200000001"/>
    <n v="112.574629"/>
    <n v="8.3164075000000004"/>
    <n v="784.34578750000003"/>
  </r>
  <r>
    <x v="1"/>
    <x v="5"/>
    <x v="23"/>
    <s v="Chemicals &amp; fertilisers"/>
    <s v="All gases"/>
    <s v="Gas, n.e.c"/>
    <x v="0"/>
    <x v="2"/>
    <s v="India"/>
    <s v="Chemicals"/>
    <m/>
    <x v="399"/>
    <n v="247.85708824999998"/>
    <n v="377.26598274999998"/>
    <n v="112.61471424999999"/>
    <n v="8.3193549999999998"/>
    <n v="784.62370499999997"/>
  </r>
  <r>
    <x v="1"/>
    <x v="5"/>
    <x v="23"/>
    <s v="Chemicals &amp; fertilisers"/>
    <s v="All gases"/>
    <s v="Gas, n.e.c"/>
    <x v="0"/>
    <x v="3"/>
    <s v="India"/>
    <s v="Chemicals"/>
    <m/>
    <x v="400"/>
    <n v="4.4107E-4"/>
    <n v="6.7200262499999999E-4"/>
    <n v="2.0042587500000001E-4"/>
    <n v="1.4774999999999998E-5"/>
    <n v="1.3971000000000001E-3"/>
  </r>
  <r>
    <x v="1"/>
    <x v="5"/>
    <x v="23"/>
    <s v="Chemicals &amp; fertilisers"/>
    <s v="All gases"/>
    <s v="Liquid or liquid gas fuel for lighter"/>
    <x v="0"/>
    <x v="0"/>
    <s v="India"/>
    <s v="Chemicals"/>
    <m/>
    <x v="401"/>
    <n v="1.84275E-3"/>
    <n v="1.4350492499999998"/>
    <n v="1.202"/>
    <n v="0.28754875000000002"/>
    <n v="4.4059250000000001E-2"/>
  </r>
  <r>
    <x v="1"/>
    <x v="5"/>
    <x v="23"/>
    <s v="Chemicals &amp; fertilisers"/>
    <s v="All gases"/>
    <s v="Liquid or liquid gas fuel for lighter"/>
    <x v="0"/>
    <x v="4"/>
    <s v="India"/>
    <s v="Chemicals"/>
    <m/>
    <x v="402"/>
    <n v="45.019725000000001"/>
    <n v="35062.956574999997"/>
    <n v="29368.85"/>
    <n v="7025.7775000000001"/>
    <n v="1076.511"/>
  </r>
  <r>
    <x v="1"/>
    <x v="5"/>
    <x v="23"/>
    <s v="Chemicals &amp; fertilisers"/>
    <s v="All gases"/>
    <s v="Liquid or liquid gas fuel for lighter"/>
    <x v="0"/>
    <x v="1"/>
    <s v="India"/>
    <s v="Chemicals"/>
    <m/>
    <x v="403"/>
    <n v="45.128399999999999"/>
    <n v="35147.667800000003"/>
    <n v="29439.75"/>
    <n v="7042.7325000000001"/>
    <n v="1079.1107499999998"/>
  </r>
  <r>
    <x v="1"/>
    <x v="5"/>
    <x v="23"/>
    <s v="Chemicals &amp; fertilisers"/>
    <s v="All gases"/>
    <s v="Liquid or liquid gas fuel for lighter"/>
    <x v="0"/>
    <x v="2"/>
    <s v="India"/>
    <s v="Chemicals"/>
    <m/>
    <x v="404"/>
    <n v="45.172650000000004"/>
    <n v="35182.107550000001"/>
    <n v="29468.625"/>
    <n v="7049.6424999999999"/>
    <n v="1080.1677500000001"/>
  </r>
  <r>
    <x v="1"/>
    <x v="5"/>
    <x v="23"/>
    <s v="Chemicals &amp; fertilisers"/>
    <s v="All gases"/>
    <s v="Liquid or liquid gas fuel for lighter"/>
    <x v="0"/>
    <x v="3"/>
    <s v="India"/>
    <s v="Chemicals"/>
    <m/>
    <x v="405"/>
    <n v="3.6824999999999998E-4"/>
    <n v="0.28700900000000001"/>
    <n v="0.24039975000000002"/>
    <n v="5.7509749999999998E-2"/>
    <n v="8.8120000000000004E-3"/>
  </r>
  <r>
    <x v="1"/>
    <x v="5"/>
    <x v="23"/>
    <s v="Chemicals &amp; fertilisers"/>
    <s v="All gases"/>
    <s v="Other gaseous hydrocarbons"/>
    <x v="0"/>
    <x v="0"/>
    <s v="India"/>
    <s v="Chemicals"/>
    <m/>
    <x v="119"/>
    <n v="0"/>
    <n v="0"/>
    <n v="1.0561500000000001E-2"/>
    <n v="3.5205000000000002E-3"/>
    <n v="61.338149999999999"/>
  </r>
  <r>
    <x v="1"/>
    <x v="5"/>
    <x v="23"/>
    <s v="Chemicals &amp; fertilisers"/>
    <s v="All gases"/>
    <s v="Other gaseous hydrocarbons"/>
    <x v="0"/>
    <x v="4"/>
    <s v="India"/>
    <s v="Chemicals"/>
    <m/>
    <x v="119"/>
    <n v="0"/>
    <n v="0"/>
    <n v="472.10625000000005"/>
    <n v="157.36875000000001"/>
    <n v="2775000"/>
  </r>
  <r>
    <x v="1"/>
    <x v="5"/>
    <x v="23"/>
    <s v="Chemicals &amp; fertilisers"/>
    <s v="All gases"/>
    <s v="Other gaseous hydrocarbons"/>
    <x v="0"/>
    <x v="1"/>
    <s v="India"/>
    <s v="Chemicals"/>
    <m/>
    <x v="119"/>
    <n v="0"/>
    <n v="0"/>
    <n v="472.44374999999997"/>
    <n v="157.48124999999999"/>
    <n v="2775000"/>
  </r>
  <r>
    <x v="1"/>
    <x v="5"/>
    <x v="23"/>
    <s v="Chemicals &amp; fertilisers"/>
    <s v="All gases"/>
    <s v="Other gaseous hydrocarbons"/>
    <x v="0"/>
    <x v="2"/>
    <s v="India"/>
    <s v="Chemicals"/>
    <m/>
    <x v="119"/>
    <n v="0"/>
    <n v="0"/>
    <n v="472.65525000000002"/>
    <n v="157.55175"/>
    <n v="2775000"/>
  </r>
  <r>
    <x v="1"/>
    <x v="5"/>
    <x v="23"/>
    <s v="Chemicals &amp; fertilisers"/>
    <s v="All gases"/>
    <s v="Other gaseous hydrocarbons"/>
    <x v="0"/>
    <x v="3"/>
    <s v="India"/>
    <s v="Chemicals"/>
    <m/>
    <x v="119"/>
    <n v="0"/>
    <n v="0"/>
    <n v="1.0560000000000001E-3"/>
    <n v="3.5199999999999999E-4"/>
    <n v="6.1338149999999994"/>
  </r>
  <r>
    <x v="1"/>
    <x v="5"/>
    <x v="23"/>
    <s v="Chemicals &amp; fertilisers"/>
    <s v="All gases"/>
    <s v="Other than petroleum gas"/>
    <x v="0"/>
    <x v="0"/>
    <s v="India"/>
    <s v="Chemicals"/>
    <m/>
    <x v="119"/>
    <n v="0"/>
    <n v="0"/>
    <n v="0"/>
    <n v="0"/>
    <n v="9.18075E-2"/>
  </r>
  <r>
    <x v="1"/>
    <x v="5"/>
    <x v="23"/>
    <s v="Chemicals &amp; fertilisers"/>
    <s v="All gases"/>
    <s v="Other than petroleum gas"/>
    <x v="0"/>
    <x v="4"/>
    <s v="India"/>
    <s v="Chemicals"/>
    <m/>
    <x v="119"/>
    <n v="0"/>
    <n v="0"/>
    <n v="0"/>
    <n v="0"/>
    <n v="4103.7974999999997"/>
  </r>
  <r>
    <x v="1"/>
    <x v="5"/>
    <x v="23"/>
    <s v="Chemicals &amp; fertilisers"/>
    <s v="All gases"/>
    <s v="Other than petroleum gas"/>
    <x v="0"/>
    <x v="1"/>
    <s v="India"/>
    <s v="Chemicals"/>
    <m/>
    <x v="119"/>
    <n v="0"/>
    <n v="0"/>
    <n v="0"/>
    <n v="0"/>
    <n v="4106.7374999999993"/>
  </r>
  <r>
    <x v="1"/>
    <x v="5"/>
    <x v="23"/>
    <s v="Chemicals &amp; fertilisers"/>
    <s v="All gases"/>
    <s v="Other than petroleum gas"/>
    <x v="0"/>
    <x v="2"/>
    <s v="India"/>
    <s v="Chemicals"/>
    <m/>
    <x v="119"/>
    <n v="0"/>
    <n v="0"/>
    <n v="0"/>
    <n v="0"/>
    <n v="4108.5750000000007"/>
  </r>
  <r>
    <x v="1"/>
    <x v="5"/>
    <x v="23"/>
    <s v="Chemicals &amp; fertilisers"/>
    <s v="All gases"/>
    <s v="Other than petroleum gas"/>
    <x v="0"/>
    <x v="3"/>
    <s v="India"/>
    <s v="Chemicals"/>
    <m/>
    <x v="119"/>
    <n v="0"/>
    <n v="0"/>
    <n v="0"/>
    <n v="0"/>
    <n v="9.1807499999999997E-3"/>
  </r>
  <r>
    <x v="1"/>
    <x v="5"/>
    <x v="23"/>
    <s v="Chemicals &amp; fertilisers"/>
    <s v="All gases"/>
    <s v="Propane and butanes, liquefied, n.e.c."/>
    <x v="0"/>
    <x v="0"/>
    <s v="India"/>
    <s v="Chemicals"/>
    <m/>
    <x v="406"/>
    <n v="15.984945"/>
    <n v="16.393207500000003"/>
    <n v="4.8957122500000008"/>
    <n v="0.31444774999999997"/>
    <n v="8.3781250000000002E-2"/>
  </r>
  <r>
    <x v="1"/>
    <x v="5"/>
    <x v="23"/>
    <s v="Chemicals &amp; fertilisers"/>
    <s v="All gases"/>
    <s v="Propane and butanes, liquefied, n.e.c."/>
    <x v="0"/>
    <x v="4"/>
    <s v="India"/>
    <s v="Chemicals"/>
    <m/>
    <x v="407"/>
    <n v="1008651.25"/>
    <n v="1034410.25"/>
    <n v="308918.90749999997"/>
    <n v="19841.653999999999"/>
    <n v="5286.6279999999997"/>
  </r>
  <r>
    <x v="1"/>
    <x v="5"/>
    <x v="23"/>
    <s v="Chemicals &amp; fertilisers"/>
    <s v="All gases"/>
    <s v="Propane and butanes, liquefied, n.e.c."/>
    <x v="0"/>
    <x v="1"/>
    <s v="India"/>
    <s v="Chemicals"/>
    <m/>
    <x v="408"/>
    <n v="1009162.75"/>
    <n v="1034934.5"/>
    <n v="309075.4375"/>
    <n v="19851.707249999999"/>
    <n v="5289.3107500000006"/>
  </r>
  <r>
    <x v="1"/>
    <x v="5"/>
    <x v="23"/>
    <s v="Chemicals &amp; fertilisers"/>
    <s v="All gases"/>
    <s v="Propane and butanes, liquefied, n.e.c."/>
    <x v="0"/>
    <x v="2"/>
    <s v="India"/>
    <s v="Chemicals"/>
    <m/>
    <x v="409"/>
    <n v="1009482"/>
    <n v="1035262.5"/>
    <n v="309173.44"/>
    <n v="19857.992999999999"/>
    <n v="5290.9885000000004"/>
  </r>
  <r>
    <x v="1"/>
    <x v="5"/>
    <x v="23"/>
    <s v="Chemicals &amp; fertilisers"/>
    <s v="All gases"/>
    <s v="Propane and butanes, liquefied, n.e.c."/>
    <x v="0"/>
    <x v="3"/>
    <s v="India"/>
    <s v="Chemicals"/>
    <m/>
    <x v="410"/>
    <n v="1.5984942500000001"/>
    <n v="1.63932075"/>
    <n v="0.48957100000000003"/>
    <n v="3.1445000000000001E-2"/>
    <n v="8.378E-3"/>
  </r>
  <r>
    <x v="1"/>
    <x v="5"/>
    <x v="23"/>
    <s v="Chemicals &amp; fertilisers"/>
    <s v="All gases"/>
    <s v="Liquidified petroleum gas (LPG)"/>
    <x v="0"/>
    <x v="0"/>
    <s v="India"/>
    <s v="Chemicals"/>
    <m/>
    <x v="411"/>
    <n v="9.8448564999999988"/>
    <n v="6.0285124999999997"/>
    <n v="0.91896274999999994"/>
    <n v="0.19136275000000003"/>
    <n v="0.64196799999999998"/>
  </r>
  <r>
    <x v="1"/>
    <x v="5"/>
    <x v="23"/>
    <s v="Chemicals &amp; fertilisers"/>
    <s v="All gases"/>
    <s v="Liquidified petroleum gas (LPG)"/>
    <x v="0"/>
    <x v="4"/>
    <s v="India"/>
    <s v="Chemicals"/>
    <m/>
    <x v="412"/>
    <n v="621208.32775000005"/>
    <n v="380398.25"/>
    <n v="57986.502"/>
    <n v="12074.959000000001"/>
    <n v="40508.199999999997"/>
  </r>
  <r>
    <x v="1"/>
    <x v="5"/>
    <x v="23"/>
    <s v="Chemicals &amp; fertilisers"/>
    <s v="All gases"/>
    <s v="Liquidified petroleum gas (LPG)"/>
    <x v="0"/>
    <x v="1"/>
    <s v="India"/>
    <s v="Chemicals"/>
    <m/>
    <x v="413"/>
    <n v="621523.43024999998"/>
    <n v="380591"/>
    <n v="58015.847249999999"/>
    <n v="12081.140750000002"/>
    <n v="40528.775000000009"/>
  </r>
  <r>
    <x v="1"/>
    <x v="5"/>
    <x v="23"/>
    <s v="Chemicals &amp; fertilisers"/>
    <s v="All gases"/>
    <s v="Liquidified petroleum gas (LPG)"/>
    <x v="0"/>
    <x v="2"/>
    <s v="India"/>
    <s v="Chemicals"/>
    <m/>
    <x v="414"/>
    <n v="621719.99450000003"/>
    <n v="380712"/>
    <n v="58034.406499999997"/>
    <n v="12084.910500000002"/>
    <n v="40541.574999999997"/>
  </r>
  <r>
    <x v="1"/>
    <x v="5"/>
    <x v="23"/>
    <s v="Chemicals &amp; fertilisers"/>
    <s v="All gases"/>
    <s v="Liquidified petroleum gas (LPG)"/>
    <x v="0"/>
    <x v="3"/>
    <s v="India"/>
    <s v="Chemicals"/>
    <m/>
    <x v="415"/>
    <n v="0.98447825"/>
    <n v="0.60284875000000004"/>
    <n v="9.1896500000000006E-2"/>
    <n v="1.9136499999999997E-2"/>
    <n v="6.419699999999999E-2"/>
  </r>
  <r>
    <x v="1"/>
    <x v="5"/>
    <x v="23"/>
    <s v="Chemicals &amp; fertilisers"/>
    <s v="Coal"/>
    <s v="Anthracite (raw coal)"/>
    <x v="0"/>
    <x v="0"/>
    <s v="India"/>
    <s v="Chemicals"/>
    <m/>
    <x v="119"/>
    <n v="0"/>
    <n v="0.42184874999999999"/>
    <n v="0.14061625"/>
    <n v="1.8397507499999999"/>
    <n v="1.8872827499999998"/>
  </r>
  <r>
    <x v="1"/>
    <x v="5"/>
    <x v="23"/>
    <s v="Chemicals &amp; fertilisers"/>
    <s v="Coal"/>
    <s v="Anthracite (raw coal)"/>
    <x v="0"/>
    <x v="4"/>
    <s v="India"/>
    <s v="Chemicals"/>
    <m/>
    <x v="119"/>
    <n v="0"/>
    <n v="41467.725000000006"/>
    <n v="13822.575000000001"/>
    <n v="176926.27500000002"/>
    <n v="184212.67499999999"/>
  </r>
  <r>
    <x v="1"/>
    <x v="5"/>
    <x v="23"/>
    <s v="Chemicals &amp; fertilisers"/>
    <s v="Coal"/>
    <s v="Anthracite (raw coal)"/>
    <x v="0"/>
    <x v="1"/>
    <s v="India"/>
    <s v="Chemicals"/>
    <m/>
    <x v="119"/>
    <n v="0"/>
    <n v="41640.675000000003"/>
    <n v="13880.225"/>
    <n v="177680.625"/>
    <n v="184986.125"/>
  </r>
  <r>
    <x v="1"/>
    <x v="5"/>
    <x v="23"/>
    <s v="Chemicals &amp; fertilisers"/>
    <s v="Coal"/>
    <s v="Anthracite (raw coal)"/>
    <x v="0"/>
    <x v="2"/>
    <s v="India"/>
    <s v="Chemicals"/>
    <m/>
    <x v="119"/>
    <n v="0"/>
    <n v="41672.699999999997"/>
    <n v="13890.9"/>
    <n v="177820.05"/>
    <n v="185130.1"/>
  </r>
  <r>
    <x v="1"/>
    <x v="5"/>
    <x v="23"/>
    <s v="Chemicals &amp; fertilisers"/>
    <s v="Coal"/>
    <s v="Anthracite (raw coal)"/>
    <x v="0"/>
    <x v="3"/>
    <s v="India"/>
    <s v="Chemicals"/>
    <m/>
    <x v="119"/>
    <n v="0"/>
    <n v="0.63277274999999999"/>
    <n v="0.21092425000000001"/>
    <n v="2.7596257500000001"/>
    <n v="2.8309202500000001"/>
  </r>
  <r>
    <x v="1"/>
    <x v="5"/>
    <x v="23"/>
    <s v="Chemicals &amp; fertilisers"/>
    <s v="Coal"/>
    <s v="Briquettes and similar solid fuels manufactured from coal, n.e.c."/>
    <x v="0"/>
    <x v="0"/>
    <s v="India"/>
    <s v="Chemicals"/>
    <m/>
    <x v="119"/>
    <n v="2.8178250000000002E-2"/>
    <n v="9.3927500000000001E-3"/>
    <n v="9.1395000000000001E-3"/>
    <n v="3.0465000000000002E-3"/>
    <n v="2.8503000000000001E-2"/>
  </r>
  <r>
    <x v="1"/>
    <x v="5"/>
    <x v="23"/>
    <s v="Chemicals &amp; fertilisers"/>
    <s v="Coal"/>
    <s v="Briquettes and similar solid fuels manufactured from coal, n.e.c."/>
    <x v="0"/>
    <x v="4"/>
    <s v="India"/>
    <s v="Chemicals"/>
    <m/>
    <x v="119"/>
    <n v="2769.9450000000002"/>
    <n v="923.31500000000005"/>
    <n v="875.68499999999995"/>
    <n v="291.89499999999998"/>
    <n v="2730.8474999999999"/>
  </r>
  <r>
    <x v="1"/>
    <x v="5"/>
    <x v="23"/>
    <s v="Chemicals &amp; fertilisers"/>
    <s v="Coal"/>
    <s v="Briquettes and similar solid fuels manufactured from coal, n.e.c."/>
    <x v="0"/>
    <x v="1"/>
    <s v="India"/>
    <s v="Chemicals"/>
    <m/>
    <x v="119"/>
    <n v="2781.4949999999999"/>
    <n v="927.16499999999996"/>
    <n v="879.42750000000001"/>
    <n v="293.14249999999998"/>
    <n v="2742.5325000000003"/>
  </r>
  <r>
    <x v="1"/>
    <x v="5"/>
    <x v="23"/>
    <s v="Chemicals &amp; fertilisers"/>
    <s v="Coal"/>
    <s v="Briquettes and similar solid fuels manufactured from coal, n.e.c."/>
    <x v="0"/>
    <x v="2"/>
    <s v="India"/>
    <s v="Chemicals"/>
    <m/>
    <x v="119"/>
    <n v="2783.64"/>
    <n v="927.88"/>
    <n v="880.125"/>
    <n v="293.375"/>
    <n v="2744.7"/>
  </r>
  <r>
    <x v="1"/>
    <x v="5"/>
    <x v="23"/>
    <s v="Chemicals &amp; fertilisers"/>
    <s v="Coal"/>
    <s v="Briquettes and similar solid fuels manufactured from coal, n.e.c."/>
    <x v="0"/>
    <x v="3"/>
    <s v="India"/>
    <s v="Chemicals"/>
    <m/>
    <x v="119"/>
    <n v="4.226775E-2"/>
    <n v="1.4089249999999999E-2"/>
    <n v="1.371E-2"/>
    <n v="4.5700000000000003E-3"/>
    <n v="4.275375E-2"/>
  </r>
  <r>
    <x v="1"/>
    <x v="5"/>
    <x v="23"/>
    <s v="Chemicals &amp; fertilisers"/>
    <s v="Coal"/>
    <s v="Briquettes, coal, coal dust"/>
    <x v="0"/>
    <x v="0"/>
    <s v="India"/>
    <s v="Chemicals"/>
    <m/>
    <x v="416"/>
    <n v="0"/>
    <n v="0"/>
    <n v="2.87025E-3"/>
    <n v="5.7454249999999991E-2"/>
    <n v="3.2749500000000001E-2"/>
  </r>
  <r>
    <x v="1"/>
    <x v="5"/>
    <x v="23"/>
    <s v="Chemicals &amp; fertilisers"/>
    <s v="Coal"/>
    <s v="Briquettes, coal, coal dust"/>
    <x v="0"/>
    <x v="4"/>
    <s v="India"/>
    <s v="Chemicals"/>
    <m/>
    <x v="417"/>
    <n v="0"/>
    <n v="0"/>
    <n v="305.7525"/>
    <n v="6119.4449999999997"/>
    <n v="3488.1724999999997"/>
  </r>
  <r>
    <x v="1"/>
    <x v="5"/>
    <x v="23"/>
    <s v="Chemicals &amp; fertilisers"/>
    <s v="Coal"/>
    <s v="Briquettes, coal, coal dust"/>
    <x v="0"/>
    <x v="1"/>
    <s v="India"/>
    <s v="Chemicals"/>
    <m/>
    <x v="418"/>
    <n v="0"/>
    <n v="0"/>
    <n v="306.93"/>
    <n v="6142.9975000000004"/>
    <n v="3501.6"/>
  </r>
  <r>
    <x v="1"/>
    <x v="5"/>
    <x v="23"/>
    <s v="Chemicals &amp; fertilisers"/>
    <s v="Coal"/>
    <s v="Briquettes, coal, coal dust"/>
    <x v="0"/>
    <x v="2"/>
    <s v="India"/>
    <s v="Chemicals"/>
    <m/>
    <x v="419"/>
    <n v="0"/>
    <n v="0"/>
    <n v="307.14749999999998"/>
    <n v="6147.3674999999994"/>
    <n v="3504.0825"/>
  </r>
  <r>
    <x v="1"/>
    <x v="5"/>
    <x v="23"/>
    <s v="Chemicals &amp; fertilisers"/>
    <s v="Coal"/>
    <s v="Briquettes, coal, coal dust"/>
    <x v="0"/>
    <x v="3"/>
    <s v="India"/>
    <s v="Chemicals"/>
    <m/>
    <x v="420"/>
    <n v="0"/>
    <n v="0"/>
    <n v="4.3057499999999997E-3"/>
    <n v="8.6181499999999994E-2"/>
    <n v="4.9124250000000001E-2"/>
  </r>
  <r>
    <x v="1"/>
    <x v="5"/>
    <x v="23"/>
    <s v="Chemicals &amp; fertilisers"/>
    <s v="Coal"/>
    <s v="Coal"/>
    <x v="0"/>
    <x v="0"/>
    <s v="India"/>
    <s v="Chemicals"/>
    <m/>
    <x v="421"/>
    <n v="3.2095249999999999E-2"/>
    <n v="4.8109094999999993"/>
    <n v="7.2010290000000001"/>
    <n v="10.049905499999999"/>
    <n v="14.67296425"/>
  </r>
  <r>
    <x v="1"/>
    <x v="5"/>
    <x v="23"/>
    <s v="Chemicals &amp; fertilisers"/>
    <s v="Coal"/>
    <s v="Coal"/>
    <x v="0"/>
    <x v="4"/>
    <s v="India"/>
    <s v="Chemicals"/>
    <m/>
    <x v="422"/>
    <n v="3075.05"/>
    <n v="455701.64999999997"/>
    <n v="683014.55"/>
    <n v="952061.3"/>
    <n v="1404077.1"/>
  </r>
  <r>
    <x v="1"/>
    <x v="5"/>
    <x v="23"/>
    <s v="Chemicals &amp; fertilisers"/>
    <s v="Coal"/>
    <s v="Coal"/>
    <x v="0"/>
    <x v="1"/>
    <s v="India"/>
    <s v="Chemicals"/>
    <m/>
    <x v="423"/>
    <n v="3088.2249999999999"/>
    <n v="457674.52499999997"/>
    <n v="685966.42500000005"/>
    <n v="956181.17500000005"/>
    <n v="1405284.2000000002"/>
  </r>
  <r>
    <x v="1"/>
    <x v="5"/>
    <x v="23"/>
    <s v="Chemicals &amp; fertilisers"/>
    <s v="Coal"/>
    <s v="Coal"/>
    <x v="0"/>
    <x v="2"/>
    <s v="India"/>
    <s v="Chemicals"/>
    <m/>
    <x v="424"/>
    <n v="3090.65"/>
    <n v="458040.07499999995"/>
    <n v="686513.52500000002"/>
    <n v="956944.97500000009"/>
    <n v="1405507.9749999999"/>
  </r>
  <r>
    <x v="1"/>
    <x v="5"/>
    <x v="23"/>
    <s v="Chemicals &amp; fertilisers"/>
    <s v="Coal"/>
    <s v="Coal"/>
    <x v="0"/>
    <x v="3"/>
    <s v="India"/>
    <s v="Chemicals"/>
    <m/>
    <x v="425"/>
    <n v="4.8142999999999998E-2"/>
    <n v="7.2163605000000004"/>
    <n v="10.801538499999999"/>
    <n v="15.074897500000001"/>
    <n v="22.009459499999998"/>
  </r>
  <r>
    <x v="1"/>
    <x v="5"/>
    <x v="23"/>
    <s v="Chemicals &amp; fertilisers"/>
    <s v="Coal"/>
    <s v="Coal (under sized)"/>
    <x v="0"/>
    <x v="0"/>
    <s v="India"/>
    <s v="Chemicals"/>
    <m/>
    <x v="119"/>
    <n v="0"/>
    <n v="0"/>
    <n v="0"/>
    <n v="0"/>
    <n v="1.9125000000000001E-4"/>
  </r>
  <r>
    <x v="1"/>
    <x v="5"/>
    <x v="23"/>
    <s v="Chemicals &amp; fertilisers"/>
    <s v="Coal"/>
    <s v="Coal (under sized)"/>
    <x v="0"/>
    <x v="4"/>
    <s v="India"/>
    <s v="Chemicals"/>
    <m/>
    <x v="119"/>
    <n v="0"/>
    <n v="0"/>
    <n v="0"/>
    <n v="0"/>
    <n v="18.337350000000001"/>
  </r>
  <r>
    <x v="1"/>
    <x v="5"/>
    <x v="23"/>
    <s v="Chemicals &amp; fertilisers"/>
    <s v="Coal"/>
    <s v="Coal (under sized)"/>
    <x v="0"/>
    <x v="1"/>
    <s v="India"/>
    <s v="Chemicals"/>
    <m/>
    <x v="119"/>
    <n v="0"/>
    <n v="0"/>
    <n v="0"/>
    <n v="0"/>
    <n v="18.415800000000001"/>
  </r>
  <r>
    <x v="1"/>
    <x v="5"/>
    <x v="23"/>
    <s v="Chemicals &amp; fertilisers"/>
    <s v="Coal"/>
    <s v="Coal (under sized)"/>
    <x v="0"/>
    <x v="2"/>
    <s v="India"/>
    <s v="Chemicals"/>
    <m/>
    <x v="119"/>
    <n v="0"/>
    <n v="0"/>
    <n v="0"/>
    <n v="0"/>
    <n v="18.430349999999997"/>
  </r>
  <r>
    <x v="1"/>
    <x v="5"/>
    <x v="23"/>
    <s v="Chemicals &amp; fertilisers"/>
    <s v="Coal"/>
    <s v="Coal (under sized)"/>
    <x v="0"/>
    <x v="3"/>
    <s v="India"/>
    <s v="Chemicals"/>
    <m/>
    <x v="119"/>
    <n v="0"/>
    <n v="0"/>
    <n v="0"/>
    <n v="0"/>
    <n v="2.8724999999999996E-4"/>
  </r>
  <r>
    <x v="1"/>
    <x v="5"/>
    <x v="23"/>
    <s v="Chemicals &amp; fertilisers"/>
    <s v="Coal"/>
    <s v="Coal ash"/>
    <x v="0"/>
    <x v="0"/>
    <s v="India"/>
    <s v="Chemicals"/>
    <m/>
    <x v="426"/>
    <n v="3.0392499999999999E-2"/>
    <n v="2.2439000000000001E-2"/>
    <n v="4.1099999999999999E-3"/>
    <n v="0.19746225000000001"/>
    <n v="0.39836325"/>
  </r>
  <r>
    <x v="1"/>
    <x v="5"/>
    <x v="23"/>
    <s v="Chemicals &amp; fertilisers"/>
    <s v="Coal"/>
    <s v="Coal ash"/>
    <x v="0"/>
    <x v="4"/>
    <s v="India"/>
    <s v="Chemicals"/>
    <m/>
    <x v="427"/>
    <n v="3237.0515500000001"/>
    <n v="2389.9300000000003"/>
    <n v="437.745"/>
    <n v="21031.65"/>
    <n v="42429.675000000003"/>
  </r>
  <r>
    <x v="1"/>
    <x v="5"/>
    <x v="23"/>
    <s v="Chemicals &amp; fertilisers"/>
    <s v="Coal"/>
    <s v="Coal ash"/>
    <x v="0"/>
    <x v="1"/>
    <s v="India"/>
    <s v="Chemicals"/>
    <m/>
    <x v="428"/>
    <n v="3249.5133749999995"/>
    <n v="2399.13"/>
    <n v="439.43"/>
    <n v="21112.65"/>
    <n v="42593.025000000009"/>
  </r>
  <r>
    <x v="1"/>
    <x v="5"/>
    <x v="23"/>
    <s v="Chemicals &amp; fertilisers"/>
    <s v="Coal"/>
    <s v="Coal ash"/>
    <x v="0"/>
    <x v="2"/>
    <s v="India"/>
    <s v="Chemicals"/>
    <m/>
    <x v="429"/>
    <n v="3251.8208500000001"/>
    <n v="2400.835"/>
    <n v="439.74250000000001"/>
    <n v="21127.65"/>
    <n v="42623.3"/>
  </r>
  <r>
    <x v="1"/>
    <x v="5"/>
    <x v="23"/>
    <s v="Chemicals &amp; fertilisers"/>
    <s v="Coal"/>
    <s v="Coal ash"/>
    <x v="0"/>
    <x v="3"/>
    <s v="India"/>
    <s v="Chemicals"/>
    <m/>
    <x v="430"/>
    <n v="4.5587749999999996E-2"/>
    <n v="3.36575E-2"/>
    <n v="6.1647500000000001E-3"/>
    <n v="0.29619299999999998"/>
    <n v="0.59754475000000007"/>
  </r>
  <r>
    <x v="1"/>
    <x v="5"/>
    <x v="23"/>
    <s v="Chemicals &amp; fertilisers"/>
    <s v="Coal"/>
    <s v="Coal compressed (middlings)"/>
    <x v="0"/>
    <x v="0"/>
    <s v="India"/>
    <s v="Chemicals"/>
    <m/>
    <x v="119"/>
    <n v="0"/>
    <n v="0.32066775000000003"/>
    <n v="0.10688925000000001"/>
    <n v="0"/>
    <n v="0"/>
  </r>
  <r>
    <x v="1"/>
    <x v="5"/>
    <x v="23"/>
    <s v="Chemicals &amp; fertilisers"/>
    <s v="Coal"/>
    <s v="Coal compressed (middlings)"/>
    <x v="0"/>
    <x v="4"/>
    <s v="India"/>
    <s v="Chemicals"/>
    <m/>
    <x v="119"/>
    <n v="0"/>
    <n v="30723.149999999998"/>
    <n v="10241.049999999999"/>
    <n v="0"/>
    <n v="0"/>
  </r>
  <r>
    <x v="1"/>
    <x v="5"/>
    <x v="23"/>
    <s v="Chemicals &amp; fertilisers"/>
    <s v="Coal"/>
    <s v="Coal compressed (middlings)"/>
    <x v="0"/>
    <x v="1"/>
    <s v="India"/>
    <s v="Chemicals"/>
    <m/>
    <x v="119"/>
    <n v="0"/>
    <n v="30854.625"/>
    <n v="10284.875"/>
    <n v="0"/>
    <n v="0"/>
  </r>
  <r>
    <x v="1"/>
    <x v="5"/>
    <x v="23"/>
    <s v="Chemicals &amp; fertilisers"/>
    <s v="Coal"/>
    <s v="Coal compressed (middlings)"/>
    <x v="0"/>
    <x v="2"/>
    <s v="India"/>
    <s v="Chemicals"/>
    <m/>
    <x v="119"/>
    <n v="0"/>
    <n v="30879"/>
    <n v="10293"/>
    <n v="0"/>
    <n v="0"/>
  </r>
  <r>
    <x v="1"/>
    <x v="5"/>
    <x v="23"/>
    <s v="Chemicals &amp; fertilisers"/>
    <s v="Coal"/>
    <s v="Coal compressed (middlings)"/>
    <x v="0"/>
    <x v="3"/>
    <s v="India"/>
    <s v="Chemicals"/>
    <m/>
    <x v="119"/>
    <n v="0"/>
    <n v="0.48100124999999999"/>
    <n v="0.16033375"/>
    <n v="0"/>
    <n v="0"/>
  </r>
  <r>
    <x v="1"/>
    <x v="5"/>
    <x v="23"/>
    <s v="Chemicals &amp; fertilisers"/>
    <s v="Coal"/>
    <s v="Coal for carbonisation"/>
    <x v="0"/>
    <x v="0"/>
    <s v="India"/>
    <s v="Chemicals"/>
    <m/>
    <x v="119"/>
    <n v="0"/>
    <n v="0"/>
    <n v="0"/>
    <n v="0"/>
    <n v="0.10855875000000001"/>
  </r>
  <r>
    <x v="1"/>
    <x v="5"/>
    <x v="23"/>
    <s v="Chemicals &amp; fertilisers"/>
    <s v="Coal"/>
    <s v="Coal for carbonisation"/>
    <x v="0"/>
    <x v="4"/>
    <s v="India"/>
    <s v="Chemicals"/>
    <m/>
    <x v="119"/>
    <n v="0"/>
    <n v="0"/>
    <n v="0"/>
    <n v="0"/>
    <n v="10162.200000000001"/>
  </r>
  <r>
    <x v="1"/>
    <x v="5"/>
    <x v="23"/>
    <s v="Chemicals &amp; fertilisers"/>
    <s v="Coal"/>
    <s v="Coal for carbonisation"/>
    <x v="0"/>
    <x v="1"/>
    <s v="India"/>
    <s v="Chemicals"/>
    <m/>
    <x v="119"/>
    <n v="0"/>
    <n v="0"/>
    <n v="0"/>
    <n v="0"/>
    <n v="10206.674999999999"/>
  </r>
  <r>
    <x v="1"/>
    <x v="5"/>
    <x v="23"/>
    <s v="Chemicals &amp; fertilisers"/>
    <s v="Coal"/>
    <s v="Coal for carbonisation"/>
    <x v="0"/>
    <x v="2"/>
    <s v="India"/>
    <s v="Chemicals"/>
    <m/>
    <x v="119"/>
    <n v="0"/>
    <n v="0"/>
    <n v="0"/>
    <n v="0"/>
    <n v="10214.924999999999"/>
  </r>
  <r>
    <x v="1"/>
    <x v="5"/>
    <x v="23"/>
    <s v="Chemicals &amp; fertilisers"/>
    <s v="Coal"/>
    <s v="Coal for carbonisation"/>
    <x v="0"/>
    <x v="3"/>
    <s v="India"/>
    <s v="Chemicals"/>
    <m/>
    <x v="119"/>
    <n v="0"/>
    <n v="0"/>
    <n v="0"/>
    <n v="0"/>
    <n v="0.16283775"/>
  </r>
  <r>
    <x v="1"/>
    <x v="5"/>
    <x v="23"/>
    <s v="Chemicals &amp; fertilisers"/>
    <s v="Coal"/>
    <s v="Coal slack"/>
    <x v="0"/>
    <x v="0"/>
    <s v="India"/>
    <s v="Chemicals"/>
    <m/>
    <x v="119"/>
    <n v="0"/>
    <n v="0"/>
    <n v="0"/>
    <n v="0"/>
    <n v="3.2130000000000006E-2"/>
  </r>
  <r>
    <x v="1"/>
    <x v="5"/>
    <x v="23"/>
    <s v="Chemicals &amp; fertilisers"/>
    <s v="Coal"/>
    <s v="Coal slack"/>
    <x v="0"/>
    <x v="4"/>
    <s v="India"/>
    <s v="Chemicals"/>
    <m/>
    <x v="119"/>
    <n v="0"/>
    <n v="0"/>
    <n v="0"/>
    <n v="0"/>
    <n v="3422.1224999999999"/>
  </r>
  <r>
    <x v="1"/>
    <x v="5"/>
    <x v="23"/>
    <s v="Chemicals &amp; fertilisers"/>
    <s v="Coal"/>
    <s v="Coal slack"/>
    <x v="0"/>
    <x v="1"/>
    <s v="India"/>
    <s v="Chemicals"/>
    <m/>
    <x v="119"/>
    <n v="0"/>
    <n v="0"/>
    <n v="0"/>
    <n v="0"/>
    <n v="3435.2999999999997"/>
  </r>
  <r>
    <x v="1"/>
    <x v="5"/>
    <x v="23"/>
    <s v="Chemicals &amp; fertilisers"/>
    <s v="Coal"/>
    <s v="Coal slack"/>
    <x v="0"/>
    <x v="2"/>
    <s v="India"/>
    <s v="Chemicals"/>
    <m/>
    <x v="119"/>
    <n v="0"/>
    <n v="0"/>
    <n v="0"/>
    <n v="0"/>
    <n v="3437.7374999999997"/>
  </r>
  <r>
    <x v="1"/>
    <x v="5"/>
    <x v="23"/>
    <s v="Chemicals &amp; fertilisers"/>
    <s v="Coal"/>
    <s v="Coal slack"/>
    <x v="0"/>
    <x v="3"/>
    <s v="India"/>
    <s v="Chemicals"/>
    <m/>
    <x v="119"/>
    <n v="0"/>
    <n v="0"/>
    <n v="0"/>
    <n v="0"/>
    <n v="4.8194249999999994E-2"/>
  </r>
  <r>
    <x v="1"/>
    <x v="5"/>
    <x v="23"/>
    <s v="Chemicals &amp; fertilisers"/>
    <s v="Coal"/>
    <s v="Coal, not agglomerated, n.e.c."/>
    <x v="0"/>
    <x v="0"/>
    <s v="India"/>
    <s v="Chemicals"/>
    <m/>
    <x v="119"/>
    <n v="0"/>
    <n v="3.1199999999999995E-3"/>
    <n v="1.0399999999999999E-3"/>
    <n v="0"/>
    <n v="5.9249999999999997E-5"/>
  </r>
  <r>
    <x v="1"/>
    <x v="5"/>
    <x v="23"/>
    <s v="Chemicals &amp; fertilisers"/>
    <s v="Coal"/>
    <s v="Coal, not agglomerated, n.e.c."/>
    <x v="0"/>
    <x v="4"/>
    <s v="India"/>
    <s v="Chemicals"/>
    <m/>
    <x v="119"/>
    <n v="0"/>
    <n v="298.90800000000002"/>
    <n v="99.635999999999996"/>
    <n v="0"/>
    <n v="5.6422499999999998"/>
  </r>
  <r>
    <x v="1"/>
    <x v="5"/>
    <x v="23"/>
    <s v="Chemicals &amp; fertilisers"/>
    <s v="Coal"/>
    <s v="Coal, not agglomerated, n.e.c."/>
    <x v="0"/>
    <x v="1"/>
    <s v="India"/>
    <s v="Chemicals"/>
    <m/>
    <x v="119"/>
    <n v="0"/>
    <n v="300.1875"/>
    <n v="100.0625"/>
    <n v="0"/>
    <n v="5.6664000000000003"/>
  </r>
  <r>
    <x v="1"/>
    <x v="5"/>
    <x v="23"/>
    <s v="Chemicals &amp; fertilisers"/>
    <s v="Coal"/>
    <s v="Coal, not agglomerated, n.e.c."/>
    <x v="0"/>
    <x v="2"/>
    <s v="India"/>
    <s v="Chemicals"/>
    <m/>
    <x v="119"/>
    <n v="0"/>
    <n v="300.42449999999997"/>
    <n v="100.14149999999999"/>
    <n v="0"/>
    <n v="5.6708699999999999"/>
  </r>
  <r>
    <x v="1"/>
    <x v="5"/>
    <x v="23"/>
    <s v="Chemicals &amp; fertilisers"/>
    <s v="Coal"/>
    <s v="Coal, not agglomerated, n.e.c."/>
    <x v="0"/>
    <x v="3"/>
    <s v="India"/>
    <s v="Chemicals"/>
    <m/>
    <x v="119"/>
    <n v="0"/>
    <n v="4.6800000000000001E-3"/>
    <n v="1.56E-3"/>
    <n v="0"/>
    <n v="8.8499999999999996E-5"/>
  </r>
  <r>
    <x v="1"/>
    <x v="5"/>
    <x v="23"/>
    <s v="Chemicals &amp; fertilisers"/>
    <s v="Coal"/>
    <s v="Peat, hard/medium"/>
    <x v="0"/>
    <x v="0"/>
    <s v="India"/>
    <s v="Chemicals"/>
    <m/>
    <x v="119"/>
    <n v="0"/>
    <n v="0"/>
    <n v="0"/>
    <n v="0"/>
    <n v="2.3994750000000002E-2"/>
  </r>
  <r>
    <x v="1"/>
    <x v="5"/>
    <x v="23"/>
    <s v="Chemicals &amp; fertilisers"/>
    <s v="Coal"/>
    <s v="Peat, hard/medium"/>
    <x v="0"/>
    <x v="4"/>
    <s v="India"/>
    <s v="Chemicals"/>
    <m/>
    <x v="119"/>
    <n v="0"/>
    <n v="0"/>
    <n v="0"/>
    <n v="0"/>
    <n v="2543.4674999999997"/>
  </r>
  <r>
    <x v="1"/>
    <x v="5"/>
    <x v="23"/>
    <s v="Chemicals &amp; fertilisers"/>
    <s v="Coal"/>
    <s v="Peat, hard/medium"/>
    <x v="0"/>
    <x v="1"/>
    <s v="India"/>
    <s v="Chemicals"/>
    <m/>
    <x v="119"/>
    <n v="0"/>
    <n v="0"/>
    <n v="0"/>
    <n v="0"/>
    <n v="2553.3074999999999"/>
  </r>
  <r>
    <x v="1"/>
    <x v="5"/>
    <x v="23"/>
    <s v="Chemicals &amp; fertilisers"/>
    <s v="Coal"/>
    <s v="Peat, hard/medium"/>
    <x v="0"/>
    <x v="2"/>
    <s v="India"/>
    <s v="Chemicals"/>
    <m/>
    <x v="119"/>
    <n v="0"/>
    <n v="0"/>
    <n v="0"/>
    <n v="0"/>
    <n v="2555.13"/>
  </r>
  <r>
    <x v="1"/>
    <x v="5"/>
    <x v="23"/>
    <s v="Chemicals &amp; fertilisers"/>
    <s v="Coal"/>
    <s v="Peat, hard/medium"/>
    <x v="0"/>
    <x v="3"/>
    <s v="India"/>
    <s v="Chemicals"/>
    <m/>
    <x v="119"/>
    <n v="0"/>
    <n v="0"/>
    <n v="0"/>
    <n v="0"/>
    <n v="3.5992499999999997E-2"/>
  </r>
  <r>
    <x v="1"/>
    <x v="5"/>
    <x v="23"/>
    <s v="Chemicals &amp; fertilisers"/>
    <s v="Coal"/>
    <s v="Peat, n.e.c."/>
    <x v="0"/>
    <x v="0"/>
    <s v="India"/>
    <s v="Chemicals"/>
    <m/>
    <x v="119"/>
    <n v="0"/>
    <n v="0"/>
    <n v="4.4625000000000003E-4"/>
    <n v="1.4875000000000001E-4"/>
    <n v="0"/>
  </r>
  <r>
    <x v="1"/>
    <x v="5"/>
    <x v="23"/>
    <s v="Chemicals &amp; fertilisers"/>
    <s v="Coal"/>
    <s v="Peat, n.e.c."/>
    <x v="0"/>
    <x v="4"/>
    <s v="India"/>
    <s v="Chemicals"/>
    <m/>
    <x v="119"/>
    <n v="0"/>
    <n v="0"/>
    <n v="47.331149999999994"/>
    <n v="15.777049999999999"/>
    <n v="0"/>
  </r>
  <r>
    <x v="1"/>
    <x v="5"/>
    <x v="23"/>
    <s v="Chemicals &amp; fertilisers"/>
    <s v="Coal"/>
    <s v="Peat, n.e.c."/>
    <x v="0"/>
    <x v="1"/>
    <s v="India"/>
    <s v="Chemicals"/>
    <m/>
    <x v="119"/>
    <n v="0"/>
    <n v="0"/>
    <n v="47.514150000000001"/>
    <n v="15.838050000000001"/>
    <n v="0"/>
  </r>
  <r>
    <x v="1"/>
    <x v="5"/>
    <x v="23"/>
    <s v="Chemicals &amp; fertilisers"/>
    <s v="Coal"/>
    <s v="Peat, n.e.c."/>
    <x v="0"/>
    <x v="2"/>
    <s v="India"/>
    <s v="Chemicals"/>
    <m/>
    <x v="119"/>
    <n v="0"/>
    <n v="0"/>
    <n v="47.548124999999999"/>
    <n v="15.849375"/>
    <n v="0"/>
  </r>
  <r>
    <x v="1"/>
    <x v="5"/>
    <x v="23"/>
    <s v="Chemicals &amp; fertilisers"/>
    <s v="Coal"/>
    <s v="Peat, n.e.c."/>
    <x v="0"/>
    <x v="3"/>
    <s v="India"/>
    <s v="Chemicals"/>
    <m/>
    <x v="119"/>
    <n v="0"/>
    <n v="0"/>
    <n v="6.6974999999999999E-4"/>
    <n v="2.2325000000000001E-4"/>
    <n v="0"/>
  </r>
  <r>
    <x v="1"/>
    <x v="5"/>
    <x v="23"/>
    <s v="Chemicals &amp; fertilisers"/>
    <s v="Coal &amp; Lignite Products"/>
    <s v="Coal gas"/>
    <x v="0"/>
    <x v="0"/>
    <s v="India"/>
    <s v="Chemicals"/>
    <m/>
    <x v="119"/>
    <n v="0"/>
    <n v="0"/>
    <n v="0"/>
    <n v="0.22915275000000002"/>
    <n v="0.32159899999999997"/>
  </r>
  <r>
    <x v="1"/>
    <x v="5"/>
    <x v="23"/>
    <s v="Chemicals &amp; fertilisers"/>
    <s v="Coal &amp; Lignite Products"/>
    <s v="Coal gas"/>
    <x v="0"/>
    <x v="4"/>
    <s v="India"/>
    <s v="Chemicals"/>
    <m/>
    <x v="119"/>
    <n v="0"/>
    <n v="0"/>
    <n v="0"/>
    <n v="10243.125"/>
    <n v="14375.474999999999"/>
  </r>
  <r>
    <x v="1"/>
    <x v="5"/>
    <x v="23"/>
    <s v="Chemicals &amp; fertilisers"/>
    <s v="Coal &amp; Lignite Products"/>
    <s v="Coal gas"/>
    <x v="0"/>
    <x v="1"/>
    <s v="India"/>
    <s v="Chemicals"/>
    <m/>
    <x v="119"/>
    <n v="0"/>
    <n v="0"/>
    <n v="0"/>
    <n v="10250.474999999999"/>
    <n v="14385.725000000002"/>
  </r>
  <r>
    <x v="1"/>
    <x v="5"/>
    <x v="23"/>
    <s v="Chemicals &amp; fertilisers"/>
    <s v="Coal &amp; Lignite Products"/>
    <s v="Coal gas"/>
    <x v="0"/>
    <x v="2"/>
    <s v="India"/>
    <s v="Chemicals"/>
    <m/>
    <x v="119"/>
    <n v="0"/>
    <n v="0"/>
    <n v="0"/>
    <n v="10255.049999999999"/>
    <n v="14392.199999999999"/>
  </r>
  <r>
    <x v="1"/>
    <x v="5"/>
    <x v="23"/>
    <s v="Chemicals &amp; fertilisers"/>
    <s v="Coal &amp; Lignite Products"/>
    <s v="Coal gas"/>
    <x v="0"/>
    <x v="3"/>
    <s v="India"/>
    <s v="Chemicals"/>
    <m/>
    <x v="119"/>
    <n v="0"/>
    <n v="0"/>
    <n v="0"/>
    <n v="2.2915500000000002E-2"/>
    <n v="3.2159750000000001E-2"/>
  </r>
  <r>
    <x v="1"/>
    <x v="5"/>
    <x v="23"/>
    <s v="Chemicals &amp; fertilisers"/>
    <s v="Coal &amp; Lignite Products"/>
    <s v="Coal rejects"/>
    <x v="0"/>
    <x v="0"/>
    <s v="India"/>
    <s v="Chemicals"/>
    <m/>
    <x v="431"/>
    <n v="1.5237499999999999E-3"/>
    <n v="0"/>
    <n v="0"/>
    <n v="0"/>
    <n v="0"/>
  </r>
  <r>
    <x v="1"/>
    <x v="5"/>
    <x v="23"/>
    <s v="Chemicals &amp; fertilisers"/>
    <s v="Coal &amp; Lignite Products"/>
    <s v="Coal rejects"/>
    <x v="0"/>
    <x v="4"/>
    <s v="India"/>
    <s v="Chemicals"/>
    <m/>
    <x v="432"/>
    <n v="162.29499999999999"/>
    <n v="0"/>
    <n v="0"/>
    <n v="0"/>
    <n v="0"/>
  </r>
  <r>
    <x v="1"/>
    <x v="5"/>
    <x v="23"/>
    <s v="Chemicals &amp; fertilisers"/>
    <s v="Coal &amp; Lignite Products"/>
    <s v="Coal rejects"/>
    <x v="0"/>
    <x v="1"/>
    <s v="India"/>
    <s v="Chemicals"/>
    <m/>
    <x v="433"/>
    <n v="162.9195"/>
    <n v="0"/>
    <n v="0"/>
    <n v="0"/>
    <n v="0"/>
  </r>
  <r>
    <x v="1"/>
    <x v="5"/>
    <x v="23"/>
    <s v="Chemicals &amp; fertilisers"/>
    <s v="Coal &amp; Lignite Products"/>
    <s v="Coal rejects"/>
    <x v="0"/>
    <x v="2"/>
    <s v="India"/>
    <s v="Chemicals"/>
    <m/>
    <x v="434"/>
    <n v="163.03550000000001"/>
    <n v="0"/>
    <n v="0"/>
    <n v="0"/>
    <n v="0"/>
  </r>
  <r>
    <x v="1"/>
    <x v="5"/>
    <x v="23"/>
    <s v="Chemicals &amp; fertilisers"/>
    <s v="Coal &amp; Lignite Products"/>
    <s v="Coal rejects"/>
    <x v="0"/>
    <x v="3"/>
    <s v="India"/>
    <s v="Chemicals"/>
    <m/>
    <x v="435"/>
    <n v="2.28575E-3"/>
    <n v="0"/>
    <n v="0"/>
    <n v="0"/>
    <n v="0"/>
  </r>
  <r>
    <x v="1"/>
    <x v="5"/>
    <x v="23"/>
    <s v="Chemicals &amp; fertilisers"/>
    <s v="Coal &amp; Lignite Products"/>
    <s v="Coal tar Oil"/>
    <x v="0"/>
    <x v="0"/>
    <s v="India"/>
    <s v="Chemicals"/>
    <m/>
    <x v="436"/>
    <n v="6.9999999999999999E-6"/>
    <n v="0"/>
    <n v="0"/>
    <n v="0"/>
    <n v="0"/>
  </r>
  <r>
    <x v="1"/>
    <x v="5"/>
    <x v="23"/>
    <s v="Chemicals &amp; fertilisers"/>
    <s v="Coal &amp; Lignite Products"/>
    <s v="Coal tar Oil"/>
    <x v="0"/>
    <x v="4"/>
    <s v="India"/>
    <s v="Chemicals"/>
    <m/>
    <x v="437"/>
    <n v="0.56489999999999996"/>
    <n v="0"/>
    <n v="0"/>
    <n v="0"/>
    <n v="0"/>
  </r>
  <r>
    <x v="1"/>
    <x v="5"/>
    <x v="23"/>
    <s v="Chemicals &amp; fertilisers"/>
    <s v="Coal &amp; Lignite Products"/>
    <s v="Coal tar Oil"/>
    <x v="0"/>
    <x v="1"/>
    <s v="India"/>
    <s v="Chemicals"/>
    <m/>
    <x v="438"/>
    <n v="0.56777"/>
    <n v="0"/>
    <n v="0"/>
    <n v="0"/>
    <n v="0"/>
  </r>
  <r>
    <x v="1"/>
    <x v="5"/>
    <x v="23"/>
    <s v="Chemicals &amp; fertilisers"/>
    <s v="Coal &amp; Lignite Products"/>
    <s v="Coal tar Oil"/>
    <x v="0"/>
    <x v="2"/>
    <s v="India"/>
    <s v="Chemicals"/>
    <m/>
    <x v="439"/>
    <n v="0.56830250000000004"/>
    <n v="0"/>
    <n v="0"/>
    <n v="0"/>
    <n v="0"/>
  </r>
  <r>
    <x v="1"/>
    <x v="5"/>
    <x v="23"/>
    <s v="Chemicals &amp; fertilisers"/>
    <s v="Coal &amp; Lignite Products"/>
    <s v="Coal tar Oil"/>
    <x v="0"/>
    <x v="3"/>
    <s v="India"/>
    <s v="Chemicals"/>
    <m/>
    <x v="440"/>
    <n v="1.0499999999999999E-5"/>
    <n v="0"/>
    <n v="0"/>
    <n v="0"/>
    <n v="0"/>
  </r>
  <r>
    <x v="1"/>
    <x v="5"/>
    <x v="23"/>
    <s v="Chemicals &amp; fertilisers"/>
    <s v="Coal &amp; Lignite Products"/>
    <s v="Coal tar by-product"/>
    <x v="0"/>
    <x v="0"/>
    <s v="India"/>
    <s v="Chemicals"/>
    <m/>
    <x v="119"/>
    <n v="0"/>
    <n v="0"/>
    <n v="0"/>
    <n v="0.47076675000000001"/>
    <n v="0.15692225000000001"/>
  </r>
  <r>
    <x v="1"/>
    <x v="5"/>
    <x v="23"/>
    <s v="Chemicals &amp; fertilisers"/>
    <s v="Coal &amp; Lignite Products"/>
    <s v="Coal tar by-product"/>
    <x v="0"/>
    <x v="4"/>
    <s v="India"/>
    <s v="Chemicals"/>
    <m/>
    <x v="119"/>
    <n v="0"/>
    <n v="0"/>
    <n v="0"/>
    <n v="37990.875"/>
    <n v="12663.625"/>
  </r>
  <r>
    <x v="1"/>
    <x v="5"/>
    <x v="23"/>
    <s v="Chemicals &amp; fertilisers"/>
    <s v="Coal &amp; Lignite Products"/>
    <s v="Coal tar by-product"/>
    <x v="0"/>
    <x v="1"/>
    <s v="India"/>
    <s v="Chemicals"/>
    <m/>
    <x v="119"/>
    <n v="0"/>
    <n v="0"/>
    <n v="0"/>
    <n v="38183.925000000003"/>
    <n v="12727.975"/>
  </r>
  <r>
    <x v="1"/>
    <x v="5"/>
    <x v="23"/>
    <s v="Chemicals &amp; fertilisers"/>
    <s v="Coal &amp; Lignite Products"/>
    <s v="Coal tar by-product"/>
    <x v="0"/>
    <x v="2"/>
    <s v="India"/>
    <s v="Chemicals"/>
    <m/>
    <x v="119"/>
    <n v="0"/>
    <n v="0"/>
    <n v="0"/>
    <n v="38219.699999999997"/>
    <n v="12739.9"/>
  </r>
  <r>
    <x v="1"/>
    <x v="5"/>
    <x v="23"/>
    <s v="Chemicals &amp; fertilisers"/>
    <s v="Coal &amp; Lignite Products"/>
    <s v="Coal tar by-product"/>
    <x v="0"/>
    <x v="3"/>
    <s v="India"/>
    <s v="Chemicals"/>
    <m/>
    <x v="119"/>
    <n v="0"/>
    <n v="0"/>
    <n v="0"/>
    <n v="0.70615050000000001"/>
    <n v="0.2353835"/>
  </r>
  <r>
    <x v="1"/>
    <x v="5"/>
    <x v="23"/>
    <s v="Chemicals &amp; fertilisers"/>
    <s v="Coal &amp; Lignite Products"/>
    <s v="Coal tar crude"/>
    <x v="0"/>
    <x v="0"/>
    <s v="India"/>
    <s v="Chemicals"/>
    <m/>
    <x v="441"/>
    <n v="2.6047500000000001E-2"/>
    <n v="1.258825E-2"/>
    <n v="2.01125E-3"/>
    <n v="1.176E-3"/>
    <n v="0.30277099999999996"/>
  </r>
  <r>
    <x v="1"/>
    <x v="5"/>
    <x v="23"/>
    <s v="Chemicals &amp; fertilisers"/>
    <s v="Coal &amp; Lignite Products"/>
    <s v="Coal tar crude"/>
    <x v="0"/>
    <x v="4"/>
    <s v="India"/>
    <s v="Chemicals"/>
    <m/>
    <x v="442"/>
    <n v="2101.9998500000002"/>
    <n v="1015.8442"/>
    <n v="162.30224999999999"/>
    <n v="94.902000000000001"/>
    <n v="24433.592749999996"/>
  </r>
  <r>
    <x v="1"/>
    <x v="5"/>
    <x v="23"/>
    <s v="Chemicals &amp; fertilisers"/>
    <s v="Coal &amp; Lignite Products"/>
    <s v="Coal tar crude"/>
    <x v="0"/>
    <x v="1"/>
    <s v="India"/>
    <s v="Chemicals"/>
    <m/>
    <x v="443"/>
    <n v="2112.6776"/>
    <n v="1021.0044499999999"/>
    <n v="163.12674999999999"/>
    <n v="95.384250000000009"/>
    <n v="24557.739000000001"/>
  </r>
  <r>
    <x v="1"/>
    <x v="5"/>
    <x v="23"/>
    <s v="Chemicals &amp; fertilisers"/>
    <s v="Coal &amp; Lignite Products"/>
    <s v="Coal tar crude"/>
    <x v="0"/>
    <x v="2"/>
    <s v="India"/>
    <s v="Chemicals"/>
    <m/>
    <x v="444"/>
    <n v="2114.6633000000002"/>
    <n v="1021.96285"/>
    <n v="163.27975000000001"/>
    <n v="95.473500000000001"/>
    <n v="24580.76225"/>
  </r>
  <r>
    <x v="1"/>
    <x v="5"/>
    <x v="23"/>
    <s v="Chemicals &amp; fertilisers"/>
    <s v="Coal &amp; Lignite Products"/>
    <s v="Coal tar crude"/>
    <x v="0"/>
    <x v="3"/>
    <s v="India"/>
    <s v="Chemicals"/>
    <m/>
    <x v="445"/>
    <n v="3.9070500000000001E-2"/>
    <n v="1.8881749999999999E-2"/>
    <n v="3.0167499999999999E-3"/>
    <n v="1.7639999999999999E-3"/>
    <n v="0.45415650000000002"/>
  </r>
  <r>
    <x v="1"/>
    <x v="5"/>
    <x v="23"/>
    <s v="Chemicals &amp; fertilisers"/>
    <s v="Coal &amp; Lignite Products"/>
    <s v="Coal tar peat"/>
    <x v="0"/>
    <x v="0"/>
    <s v="India"/>
    <s v="Chemicals"/>
    <m/>
    <x v="119"/>
    <n v="0"/>
    <n v="0"/>
    <n v="1.432575E-2"/>
    <n v="4.9065000000000003E-3"/>
    <n v="4.375E-5"/>
  </r>
  <r>
    <x v="1"/>
    <x v="5"/>
    <x v="23"/>
    <s v="Chemicals &amp; fertilisers"/>
    <s v="Coal &amp; Lignite Products"/>
    <s v="Coal tar peat"/>
    <x v="0"/>
    <x v="4"/>
    <s v="India"/>
    <s v="Chemicals"/>
    <m/>
    <x v="119"/>
    <n v="0"/>
    <n v="0"/>
    <n v="1156.095"/>
    <n v="395.95687500000003"/>
    <n v="3.5306250000000001"/>
  </r>
  <r>
    <x v="1"/>
    <x v="5"/>
    <x v="23"/>
    <s v="Chemicals &amp; fertilisers"/>
    <s v="Coal &amp; Lignite Products"/>
    <s v="Coal tar peat"/>
    <x v="0"/>
    <x v="1"/>
    <s v="India"/>
    <s v="Chemicals"/>
    <m/>
    <x v="119"/>
    <n v="0"/>
    <n v="0"/>
    <n v="1161.9675"/>
    <n v="397.96822500000002"/>
    <n v="3.548575"/>
  </r>
  <r>
    <x v="1"/>
    <x v="5"/>
    <x v="23"/>
    <s v="Chemicals &amp; fertilisers"/>
    <s v="Coal &amp; Lignite Products"/>
    <s v="Coal tar peat"/>
    <x v="0"/>
    <x v="2"/>
    <s v="India"/>
    <s v="Chemicals"/>
    <m/>
    <x v="119"/>
    <n v="0"/>
    <n v="0"/>
    <n v="1163.0550000000001"/>
    <n v="398.34070000000003"/>
    <n v="3.5518999999999998"/>
  </r>
  <r>
    <x v="1"/>
    <x v="5"/>
    <x v="23"/>
    <s v="Chemicals &amp; fertilisers"/>
    <s v="Coal &amp; Lignite Products"/>
    <s v="Coal tar peat"/>
    <x v="0"/>
    <x v="3"/>
    <s v="India"/>
    <s v="Chemicals"/>
    <m/>
    <x v="119"/>
    <n v="0"/>
    <n v="0"/>
    <n v="2.1489000000000001E-2"/>
    <n v="7.3594999999999997E-3"/>
    <n v="6.5500000000000006E-5"/>
  </r>
  <r>
    <x v="1"/>
    <x v="5"/>
    <x v="23"/>
    <s v="Chemicals &amp; fertilisers"/>
    <s v="Coal &amp; Lignite Products"/>
    <s v="Coal tar processed"/>
    <x v="0"/>
    <x v="0"/>
    <s v="India"/>
    <s v="Chemicals"/>
    <m/>
    <x v="446"/>
    <n v="9.5249999999999998E-5"/>
    <n v="3.1749999999999999E-5"/>
    <n v="1.1852250000000002E-2"/>
    <n v="5.7335000000000007E-3"/>
    <n v="6.6786250000000005E-2"/>
  </r>
  <r>
    <x v="1"/>
    <x v="5"/>
    <x v="23"/>
    <s v="Chemicals &amp; fertilisers"/>
    <s v="Coal &amp; Lignite Products"/>
    <s v="Coal tar processed"/>
    <x v="0"/>
    <x v="4"/>
    <s v="India"/>
    <s v="Chemicals"/>
    <m/>
    <x v="447"/>
    <n v="7.7160000000000002"/>
    <n v="2.5720000000000001"/>
    <n v="956.47499999999991"/>
    <n v="462.66224999999997"/>
    <n v="5389.6407499999996"/>
  </r>
  <r>
    <x v="1"/>
    <x v="5"/>
    <x v="23"/>
    <s v="Chemicals &amp; fertilisers"/>
    <s v="Coal &amp; Lignite Products"/>
    <s v="Coal tar processed"/>
    <x v="0"/>
    <x v="1"/>
    <s v="India"/>
    <s v="Chemicals"/>
    <m/>
    <x v="448"/>
    <n v="7.7551499999999995"/>
    <n v="2.5850499999999998"/>
    <n v="961.33500000000004"/>
    <n v="465.01350000000002"/>
    <n v="5417.0195000000003"/>
  </r>
  <r>
    <x v="1"/>
    <x v="5"/>
    <x v="23"/>
    <s v="Chemicals &amp; fertilisers"/>
    <s v="Coal &amp; Lignite Products"/>
    <s v="Coal tar processed"/>
    <x v="0"/>
    <x v="2"/>
    <s v="India"/>
    <s v="Chemicals"/>
    <m/>
    <x v="449"/>
    <n v="7.7624250000000004"/>
    <n v="2.587475"/>
    <n v="962.23500000000001"/>
    <n v="465.44925000000001"/>
    <n v="5422.0972499999989"/>
  </r>
  <r>
    <x v="1"/>
    <x v="5"/>
    <x v="23"/>
    <s v="Chemicals &amp; fertilisers"/>
    <s v="Coal &amp; Lignite Products"/>
    <s v="Coal tar processed"/>
    <x v="0"/>
    <x v="3"/>
    <s v="India"/>
    <s v="Chemicals"/>
    <m/>
    <x v="450"/>
    <n v="1.4325000000000001E-4"/>
    <n v="4.7750000000000002E-5"/>
    <n v="1.7777999999999999E-2"/>
    <n v="8.5997499999999998E-3"/>
    <n v="0.10017925"/>
  </r>
  <r>
    <x v="1"/>
    <x v="5"/>
    <x v="23"/>
    <s v="Chemicals &amp; fertilisers"/>
    <s v="Coal &amp; Lignite Products"/>
    <s v="Coal tar product"/>
    <x v="0"/>
    <x v="0"/>
    <s v="India"/>
    <s v="Chemicals"/>
    <m/>
    <x v="119"/>
    <n v="0"/>
    <n v="7.1249999999999997E-5"/>
    <n v="2.3750000000000001E-5"/>
    <n v="0"/>
    <n v="0"/>
  </r>
  <r>
    <x v="1"/>
    <x v="5"/>
    <x v="23"/>
    <s v="Chemicals &amp; fertilisers"/>
    <s v="Coal &amp; Lignite Products"/>
    <s v="Coal tar product"/>
    <x v="0"/>
    <x v="4"/>
    <s v="India"/>
    <s v="Chemicals"/>
    <m/>
    <x v="119"/>
    <n v="0"/>
    <n v="5.7649425000000001"/>
    <n v="1.9216475"/>
    <n v="0"/>
    <n v="0"/>
  </r>
  <r>
    <x v="1"/>
    <x v="5"/>
    <x v="23"/>
    <s v="Chemicals &amp; fertilisers"/>
    <s v="Coal &amp; Lignite Products"/>
    <s v="Coal tar product"/>
    <x v="0"/>
    <x v="1"/>
    <s v="India"/>
    <s v="Chemicals"/>
    <m/>
    <x v="119"/>
    <n v="0"/>
    <n v="5.7942374999999995"/>
    <n v="1.9314125"/>
    <n v="0"/>
    <n v="0"/>
  </r>
  <r>
    <x v="1"/>
    <x v="5"/>
    <x v="23"/>
    <s v="Chemicals &amp; fertilisers"/>
    <s v="Coal &amp; Lignite Products"/>
    <s v="Coal tar product"/>
    <x v="0"/>
    <x v="2"/>
    <s v="India"/>
    <s v="Chemicals"/>
    <m/>
    <x v="119"/>
    <n v="0"/>
    <n v="5.7996599999999994"/>
    <n v="1.9332199999999999"/>
    <n v="0"/>
    <n v="0"/>
  </r>
  <r>
    <x v="1"/>
    <x v="5"/>
    <x v="23"/>
    <s v="Chemicals &amp; fertilisers"/>
    <s v="Coal &amp; Lignite Products"/>
    <s v="Coal tar product"/>
    <x v="0"/>
    <x v="3"/>
    <s v="India"/>
    <s v="Chemicals"/>
    <m/>
    <x v="119"/>
    <n v="0"/>
    <n v="1.0725E-4"/>
    <n v="3.5750000000000002E-5"/>
    <n v="0"/>
    <n v="0"/>
  </r>
  <r>
    <x v="1"/>
    <x v="5"/>
    <x v="23"/>
    <s v="Chemicals &amp; fertilisers"/>
    <s v="Coal &amp; Lignite Products"/>
    <s v="Coal tar, crude"/>
    <x v="0"/>
    <x v="0"/>
    <s v="India"/>
    <s v="Chemicals"/>
    <m/>
    <x v="119"/>
    <n v="0"/>
    <n v="0"/>
    <n v="0.64658475000000004"/>
    <n v="10.62059925"/>
    <n v="4.1884259999999998"/>
  </r>
  <r>
    <x v="1"/>
    <x v="5"/>
    <x v="23"/>
    <s v="Chemicals &amp; fertilisers"/>
    <s v="Coal &amp; Lignite Products"/>
    <s v="Coal tar, crude"/>
    <x v="0"/>
    <x v="4"/>
    <s v="India"/>
    <s v="Chemicals"/>
    <m/>
    <x v="119"/>
    <n v="0"/>
    <n v="0"/>
    <n v="52179.444000000003"/>
    <n v="883533.72300000011"/>
    <n v="346823.07500000001"/>
  </r>
  <r>
    <x v="1"/>
    <x v="5"/>
    <x v="23"/>
    <s v="Chemicals &amp; fertilisers"/>
    <s v="Coal &amp; Lignite Products"/>
    <s v="Coal tar, crude"/>
    <x v="0"/>
    <x v="1"/>
    <s v="India"/>
    <s v="Chemicals"/>
    <m/>
    <x v="119"/>
    <n v="0"/>
    <n v="0"/>
    <n v="52444.516199999998"/>
    <n v="883831.03039999993"/>
    <n v="347188"/>
  </r>
  <r>
    <x v="1"/>
    <x v="5"/>
    <x v="23"/>
    <s v="Chemicals &amp; fertilisers"/>
    <s v="Coal &amp; Lignite Products"/>
    <s v="Coal tar, crude"/>
    <x v="0"/>
    <x v="2"/>
    <s v="India"/>
    <s v="Chemicals"/>
    <m/>
    <x v="119"/>
    <n v="0"/>
    <n v="0"/>
    <n v="52493.673149999995"/>
    <n v="883886.19104999991"/>
    <n v="347255.6"/>
  </r>
  <r>
    <x v="1"/>
    <x v="5"/>
    <x v="23"/>
    <s v="Chemicals &amp; fertilisers"/>
    <s v="Coal &amp; Lignite Products"/>
    <s v="Coal tar, crude"/>
    <x v="0"/>
    <x v="3"/>
    <s v="India"/>
    <s v="Chemicals"/>
    <m/>
    <x v="119"/>
    <n v="0"/>
    <n v="0"/>
    <n v="0.96987749999999995"/>
    <n v="15.930859999999999"/>
    <n v="6.2826275000000003"/>
  </r>
  <r>
    <x v="1"/>
    <x v="5"/>
    <x v="23"/>
    <s v="Chemicals &amp; fertilisers"/>
    <s v="Coal &amp; Lignite Products"/>
    <s v="Coal tar, pitch"/>
    <x v="0"/>
    <x v="0"/>
    <s v="India"/>
    <s v="Chemicals"/>
    <m/>
    <x v="451"/>
    <n v="1.0770875"/>
    <n v="0.36025050000000003"/>
    <n v="1.3211500000000001E-2"/>
    <n v="4.7390000000000002E-3"/>
    <n v="3.01E-4"/>
  </r>
  <r>
    <x v="1"/>
    <x v="5"/>
    <x v="23"/>
    <s v="Chemicals &amp; fertilisers"/>
    <s v="Coal &amp; Lignite Products"/>
    <s v="Coal tar, pitch"/>
    <x v="0"/>
    <x v="4"/>
    <s v="India"/>
    <s v="Chemicals"/>
    <m/>
    <x v="452"/>
    <n v="86920.815000000002"/>
    <n v="29072.187750000001"/>
    <n v="1066.17425"/>
    <n v="382.43709999999999"/>
    <n v="24.290700000000001"/>
  </r>
  <r>
    <x v="1"/>
    <x v="5"/>
    <x v="23"/>
    <s v="Chemicals &amp; fertilisers"/>
    <s v="Coal &amp; Lignite Products"/>
    <s v="Coal tar, pitch"/>
    <x v="0"/>
    <x v="1"/>
    <s v="India"/>
    <s v="Chemicals"/>
    <m/>
    <x v="453"/>
    <n v="87362.85"/>
    <n v="29220.032500000001"/>
    <n v="1071.5899999999999"/>
    <n v="384.37979999999999"/>
    <n v="24.414100000000001"/>
  </r>
  <r>
    <x v="1"/>
    <x v="5"/>
    <x v="23"/>
    <s v="Chemicals &amp; fertilisers"/>
    <s v="Coal &amp; Lignite Products"/>
    <s v="Coal tar, pitch"/>
    <x v="0"/>
    <x v="2"/>
    <s v="India"/>
    <s v="Chemicals"/>
    <m/>
    <x v="454"/>
    <n v="87444.735000000001"/>
    <n v="29247.420999999998"/>
    <n v="1072.597"/>
    <n v="384.740925"/>
    <n v="24.436975"/>
  </r>
  <r>
    <x v="1"/>
    <x v="5"/>
    <x v="23"/>
    <s v="Chemicals &amp; fertilisers"/>
    <s v="Coal &amp; Lignite Products"/>
    <s v="Coal tar, pitch"/>
    <x v="0"/>
    <x v="3"/>
    <s v="India"/>
    <s v="Chemicals"/>
    <m/>
    <x v="455"/>
    <n v="1.6156312500000001"/>
    <n v="0.54037575000000004"/>
    <n v="1.9817249999999998E-2"/>
    <n v="7.1085000000000002E-3"/>
    <n v="4.5150000000000002E-4"/>
  </r>
  <r>
    <x v="1"/>
    <x v="5"/>
    <x v="23"/>
    <s v="Chemicals &amp; fertilisers"/>
    <s v="Coal &amp; Lignite Products"/>
    <s v="Coal washed"/>
    <x v="0"/>
    <x v="0"/>
    <s v="India"/>
    <s v="Chemicals"/>
    <m/>
    <x v="456"/>
    <n v="3.1649249999999997E-2"/>
    <n v="0.13587474999999999"/>
    <n v="4.5096749999999998E-2"/>
    <n v="0"/>
    <n v="0"/>
  </r>
  <r>
    <x v="1"/>
    <x v="5"/>
    <x v="23"/>
    <s v="Chemicals &amp; fertilisers"/>
    <s v="Coal &amp; Lignite Products"/>
    <s v="Coal washed"/>
    <x v="0"/>
    <x v="4"/>
    <s v="India"/>
    <s v="Chemicals"/>
    <m/>
    <x v="457"/>
    <n v="2996.10925"/>
    <n v="13018.169750000001"/>
    <n v="4320.7250000000004"/>
    <n v="0"/>
    <n v="0"/>
  </r>
  <r>
    <x v="1"/>
    <x v="5"/>
    <x v="23"/>
    <s v="Chemicals &amp; fertilisers"/>
    <s v="Coal &amp; Lignite Products"/>
    <s v="Coal washed"/>
    <x v="0"/>
    <x v="1"/>
    <s v="India"/>
    <s v="Chemicals"/>
    <m/>
    <x v="458"/>
    <n v="3009.10275"/>
    <n v="13073.909250000001"/>
    <n v="4339.2250000000004"/>
    <n v="0"/>
    <n v="0"/>
  </r>
  <r>
    <x v="1"/>
    <x v="5"/>
    <x v="23"/>
    <s v="Chemicals &amp; fertilisers"/>
    <s v="Coal &amp; Lignite Products"/>
    <s v="Coal washed"/>
    <x v="0"/>
    <x v="2"/>
    <s v="India"/>
    <s v="Chemicals"/>
    <m/>
    <x v="459"/>
    <n v="3011.51125"/>
    <n v="13084.228749999998"/>
    <n v="4342.6499999999996"/>
    <n v="0"/>
    <n v="0"/>
  </r>
  <r>
    <x v="1"/>
    <x v="5"/>
    <x v="23"/>
    <s v="Chemicals &amp; fertilisers"/>
    <s v="Coal &amp; Lignite Products"/>
    <s v="Coal washed"/>
    <x v="0"/>
    <x v="3"/>
    <s v="India"/>
    <s v="Chemicals"/>
    <m/>
    <x v="460"/>
    <n v="4.7474000000000002E-2"/>
    <n v="0.20381250000000004"/>
    <n v="6.7645250000000004E-2"/>
    <n v="0"/>
    <n v="0"/>
  </r>
  <r>
    <x v="1"/>
    <x v="5"/>
    <x v="23"/>
    <s v="Chemicals &amp; fertilisers"/>
    <s v="Coal &amp; Lignite Products"/>
    <s v="Coke and semi-coke of coal, of lignite or of peat; retort carbon n.e.c"/>
    <x v="0"/>
    <x v="0"/>
    <s v="India"/>
    <s v="Chemicals"/>
    <m/>
    <x v="461"/>
    <n v="0.44189699999999998"/>
    <n v="1.221538"/>
    <n v="6.13767"/>
    <n v="4.0691249999999997"/>
    <n v="2.0058224999999998"/>
  </r>
  <r>
    <x v="1"/>
    <x v="5"/>
    <x v="23"/>
    <s v="Chemicals &amp; fertilisers"/>
    <s v="Coal &amp; Lignite Products"/>
    <s v="Coke and semi-coke of coal, of lignite or of peat; retort carbon n.e.c"/>
    <x v="0"/>
    <x v="4"/>
    <s v="India"/>
    <s v="Chemicals"/>
    <m/>
    <x v="462"/>
    <n v="47066.45"/>
    <n v="130106"/>
    <n v="653723.25"/>
    <n v="433402.75"/>
    <n v="213640.75"/>
  </r>
  <r>
    <x v="1"/>
    <x v="5"/>
    <x v="23"/>
    <s v="Chemicals &amp; fertilisers"/>
    <s v="Coal &amp; Lignite Products"/>
    <s v="Coke and semi-coke of coal, of lignite or of peat; retort carbon n.e.c"/>
    <x v="0"/>
    <x v="1"/>
    <s v="India"/>
    <s v="Chemicals"/>
    <m/>
    <x v="463"/>
    <n v="47247.625"/>
    <n v="130606.5"/>
    <n v="656240"/>
    <n v="435071"/>
    <n v="214463"/>
  </r>
  <r>
    <x v="1"/>
    <x v="5"/>
    <x v="23"/>
    <s v="Chemicals &amp; fertilisers"/>
    <s v="Coal &amp; Lignite Products"/>
    <s v="Coke and semi-coke of coal, of lignite or of peat; retort carbon n.e.c"/>
    <x v="0"/>
    <x v="2"/>
    <s v="India"/>
    <s v="Chemicals"/>
    <m/>
    <x v="464"/>
    <n v="47281.149999999994"/>
    <n v="130699.4"/>
    <n v="656706.5"/>
    <n v="435380.5"/>
    <n v="214615.75"/>
  </r>
  <r>
    <x v="1"/>
    <x v="5"/>
    <x v="23"/>
    <s v="Chemicals &amp; fertilisers"/>
    <s v="Coal &amp; Lignite Products"/>
    <s v="Coke and semi-coke of coal, of lignite or of peat; retort carbon n.e.c"/>
    <x v="0"/>
    <x v="3"/>
    <s v="India"/>
    <s v="Chemicals"/>
    <m/>
    <x v="465"/>
    <n v="0.66284474999999998"/>
    <n v="1.8323067500000001"/>
    <n v="9.2064824999999999"/>
    <n v="6.1036799999999998"/>
    <n v="3.0087374999999996"/>
  </r>
  <r>
    <x v="1"/>
    <x v="5"/>
    <x v="23"/>
    <s v="Chemicals &amp; fertilisers"/>
    <s v="Coal &amp; Lignite Products"/>
    <s v="Coke breeze"/>
    <x v="0"/>
    <x v="0"/>
    <s v="India"/>
    <s v="Chemicals"/>
    <m/>
    <x v="466"/>
    <n v="0"/>
    <n v="0"/>
    <n v="0"/>
    <n v="0"/>
    <n v="0.49072575000000002"/>
  </r>
  <r>
    <x v="1"/>
    <x v="5"/>
    <x v="23"/>
    <s v="Chemicals &amp; fertilisers"/>
    <s v="Coal &amp; Lignite Products"/>
    <s v="Coke breeze"/>
    <x v="0"/>
    <x v="4"/>
    <s v="India"/>
    <s v="Chemicals"/>
    <m/>
    <x v="467"/>
    <n v="0"/>
    <n v="0"/>
    <n v="0"/>
    <n v="0"/>
    <n v="21935.474999999999"/>
  </r>
  <r>
    <x v="1"/>
    <x v="5"/>
    <x v="23"/>
    <s v="Chemicals &amp; fertilisers"/>
    <s v="Coal &amp; Lignite Products"/>
    <s v="Coke breeze"/>
    <x v="0"/>
    <x v="1"/>
    <s v="India"/>
    <s v="Chemicals"/>
    <m/>
    <x v="468"/>
    <n v="0"/>
    <n v="0"/>
    <n v="0"/>
    <n v="0"/>
    <n v="21951.15"/>
  </r>
  <r>
    <x v="1"/>
    <x v="5"/>
    <x v="23"/>
    <s v="Chemicals &amp; fertilisers"/>
    <s v="Coal &amp; Lignite Products"/>
    <s v="Coke breeze"/>
    <x v="0"/>
    <x v="2"/>
    <s v="India"/>
    <s v="Chemicals"/>
    <m/>
    <x v="469"/>
    <n v="0"/>
    <n v="0"/>
    <n v="0"/>
    <n v="0"/>
    <n v="21960.974999999999"/>
  </r>
  <r>
    <x v="1"/>
    <x v="5"/>
    <x v="23"/>
    <s v="Chemicals &amp; fertilisers"/>
    <s v="Coal &amp; Lignite Products"/>
    <s v="Coke breeze"/>
    <x v="0"/>
    <x v="3"/>
    <s v="India"/>
    <s v="Chemicals"/>
    <m/>
    <x v="470"/>
    <n v="0"/>
    <n v="0"/>
    <n v="0"/>
    <n v="0"/>
    <n v="4.9072500000000005E-2"/>
  </r>
  <r>
    <x v="1"/>
    <x v="5"/>
    <x v="23"/>
    <s v="Chemicals &amp; fertilisers"/>
    <s v="Coal &amp; Lignite Products"/>
    <s v="Coke cp"/>
    <x v="0"/>
    <x v="0"/>
    <s v="India"/>
    <s v="Chemicals"/>
    <m/>
    <x v="471"/>
    <n v="1.57043"/>
    <n v="0.43051774999999998"/>
    <n v="1.263675E-2"/>
    <n v="0"/>
    <n v="0"/>
  </r>
  <r>
    <x v="1"/>
    <x v="5"/>
    <x v="23"/>
    <s v="Chemicals &amp; fertilisers"/>
    <s v="Coal &amp; Lignite Products"/>
    <s v="Coke cp"/>
    <x v="0"/>
    <x v="4"/>
    <s v="India"/>
    <s v="Chemicals"/>
    <m/>
    <x v="472"/>
    <n v="168130"/>
    <n v="46091.199999999997"/>
    <n v="1352.9"/>
    <n v="0"/>
    <n v="0"/>
  </r>
  <r>
    <x v="1"/>
    <x v="5"/>
    <x v="23"/>
    <s v="Chemicals &amp; fertilisers"/>
    <s v="Coal &amp; Lignite Products"/>
    <s v="Coke cp"/>
    <x v="0"/>
    <x v="1"/>
    <s v="India"/>
    <s v="Chemicals"/>
    <m/>
    <x v="473"/>
    <n v="168774"/>
    <n v="46267.747499999998"/>
    <n v="1358.0825"/>
    <n v="0"/>
    <n v="0"/>
  </r>
  <r>
    <x v="1"/>
    <x v="5"/>
    <x v="23"/>
    <s v="Chemicals &amp; fertilisers"/>
    <s v="Coal &amp; Lignite Products"/>
    <s v="Coke cp"/>
    <x v="0"/>
    <x v="2"/>
    <s v="India"/>
    <s v="Chemicals"/>
    <m/>
    <x v="474"/>
    <n v="168894"/>
    <n v="46300.627500000002"/>
    <n v="1359.0425"/>
    <n v="0"/>
    <n v="0"/>
  </r>
  <r>
    <x v="1"/>
    <x v="5"/>
    <x v="23"/>
    <s v="Chemicals &amp; fertilisers"/>
    <s v="Coal &amp; Lignite Products"/>
    <s v="Coke cp"/>
    <x v="0"/>
    <x v="3"/>
    <s v="India"/>
    <s v="Chemicals"/>
    <m/>
    <x v="475"/>
    <n v="2.3556400000000002"/>
    <n v="0.64577575000000009"/>
    <n v="1.895525E-2"/>
    <n v="0"/>
    <n v="0"/>
  </r>
  <r>
    <x v="1"/>
    <x v="5"/>
    <x v="23"/>
    <s v="Chemicals &amp; fertilisers"/>
    <s v="Coal &amp; Lignite Products"/>
    <s v="Coke dust"/>
    <x v="0"/>
    <x v="0"/>
    <s v="India"/>
    <s v="Chemicals"/>
    <m/>
    <x v="476"/>
    <n v="7.4347500000000004E-3"/>
    <n v="2.47825E-3"/>
    <n v="0"/>
    <n v="0"/>
    <n v="0"/>
  </r>
  <r>
    <x v="1"/>
    <x v="5"/>
    <x v="23"/>
    <s v="Chemicals &amp; fertilisers"/>
    <s v="Coal &amp; Lignite Products"/>
    <s v="Coke dust"/>
    <x v="0"/>
    <x v="4"/>
    <s v="India"/>
    <s v="Chemicals"/>
    <m/>
    <x v="477"/>
    <n v="791.86500000000001"/>
    <n v="263.95499999999998"/>
    <n v="0"/>
    <n v="0"/>
    <n v="0"/>
  </r>
  <r>
    <x v="1"/>
    <x v="5"/>
    <x v="23"/>
    <s v="Chemicals &amp; fertilisers"/>
    <s v="Coal &amp; Lignite Products"/>
    <s v="Coke dust"/>
    <x v="0"/>
    <x v="1"/>
    <s v="India"/>
    <s v="Chemicals"/>
    <m/>
    <x v="478"/>
    <n v="794.91000000000008"/>
    <n v="264.97000000000003"/>
    <n v="0"/>
    <n v="0"/>
    <n v="0"/>
  </r>
  <r>
    <x v="1"/>
    <x v="5"/>
    <x v="23"/>
    <s v="Chemicals &amp; fertilisers"/>
    <s v="Coal &amp; Lignite Products"/>
    <s v="Coke dust"/>
    <x v="0"/>
    <x v="2"/>
    <s v="India"/>
    <s v="Chemicals"/>
    <m/>
    <x v="479"/>
    <n v="795.48"/>
    <n v="265.16000000000003"/>
    <n v="0"/>
    <n v="0"/>
    <n v="0"/>
  </r>
  <r>
    <x v="1"/>
    <x v="5"/>
    <x v="23"/>
    <s v="Chemicals &amp; fertilisers"/>
    <s v="Coal &amp; Lignite Products"/>
    <s v="Coke dust"/>
    <x v="0"/>
    <x v="3"/>
    <s v="India"/>
    <s v="Chemicals"/>
    <m/>
    <x v="480"/>
    <n v="1.115175E-2"/>
    <n v="3.7172500000000001E-3"/>
    <n v="0"/>
    <n v="0"/>
    <n v="0"/>
  </r>
  <r>
    <x v="1"/>
    <x v="5"/>
    <x v="23"/>
    <s v="Chemicals &amp; fertilisers"/>
    <s v="Coal &amp; Lignite Products"/>
    <s v="Coke hard"/>
    <x v="0"/>
    <x v="0"/>
    <s v="India"/>
    <s v="Chemicals"/>
    <m/>
    <x v="481"/>
    <n v="1.5203175"/>
    <n v="11.990255000000001"/>
    <n v="9.0255674999999993"/>
    <n v="4.4826274999999995"/>
    <n v="6.0721449999999999"/>
  </r>
  <r>
    <x v="1"/>
    <x v="5"/>
    <x v="23"/>
    <s v="Chemicals &amp; fertilisers"/>
    <s v="Coal &amp; Lignite Products"/>
    <s v="Coke hard"/>
    <x v="0"/>
    <x v="4"/>
    <s v="India"/>
    <s v="Chemicals"/>
    <m/>
    <x v="482"/>
    <n v="161928.75"/>
    <n v="1277082.25"/>
    <n v="961313.75"/>
    <n v="477445.25"/>
    <n v="646744"/>
  </r>
  <r>
    <x v="1"/>
    <x v="5"/>
    <x v="23"/>
    <s v="Chemicals &amp; fertilisers"/>
    <s v="Coal &amp; Lignite Products"/>
    <s v="Coke hard"/>
    <x v="0"/>
    <x v="1"/>
    <s v="India"/>
    <s v="Chemicals"/>
    <m/>
    <x v="483"/>
    <n v="162552"/>
    <n v="1281998.5"/>
    <n v="965014"/>
    <n v="479282.75"/>
    <n v="649234"/>
  </r>
  <r>
    <x v="1"/>
    <x v="5"/>
    <x v="23"/>
    <s v="Chemicals &amp; fertilisers"/>
    <s v="Coal &amp; Lignite Products"/>
    <s v="Coke hard"/>
    <x v="0"/>
    <x v="2"/>
    <s v="India"/>
    <s v="Chemicals"/>
    <m/>
    <x v="484"/>
    <n v="162667.5"/>
    <n v="1282909.25"/>
    <n v="965700"/>
    <n v="479623.75"/>
    <n v="649695.25"/>
  </r>
  <r>
    <x v="1"/>
    <x v="5"/>
    <x v="23"/>
    <s v="Chemicals &amp; fertilisers"/>
    <s v="Coal &amp; Lignite Products"/>
    <s v="Coke hard"/>
    <x v="0"/>
    <x v="3"/>
    <s v="India"/>
    <s v="Chemicals"/>
    <m/>
    <x v="485"/>
    <n v="2.2804725000000001"/>
    <n v="17.985377499999998"/>
    <n v="13.538349999999999"/>
    <n v="6.7239449999999996"/>
    <n v="9.1082000000000001"/>
  </r>
  <r>
    <x v="1"/>
    <x v="5"/>
    <x v="23"/>
    <s v="Chemicals &amp; fertilisers"/>
    <s v="Coal &amp; Lignite Products"/>
    <s v="Coke mixed"/>
    <x v="0"/>
    <x v="0"/>
    <s v="India"/>
    <s v="Chemicals"/>
    <m/>
    <x v="486"/>
    <n v="2.2849000000000001E-2"/>
    <n v="4.5197249999999994E-2"/>
    <n v="3.0983757500000002"/>
    <n v="3.7042200000000003"/>
    <n v="4.1126199999999997"/>
  </r>
  <r>
    <x v="1"/>
    <x v="5"/>
    <x v="23"/>
    <s v="Chemicals &amp; fertilisers"/>
    <s v="Coal &amp; Lignite Products"/>
    <s v="Coke mixed"/>
    <x v="0"/>
    <x v="4"/>
    <s v="India"/>
    <s v="Chemicals"/>
    <m/>
    <x v="487"/>
    <n v="2433.6525000000001"/>
    <n v="4813.9349999999995"/>
    <n v="330007.89500000002"/>
    <n v="394536"/>
    <n v="438034.5"/>
  </r>
  <r>
    <x v="1"/>
    <x v="5"/>
    <x v="23"/>
    <s v="Chemicals &amp; fertilisers"/>
    <s v="Coal &amp; Lignite Products"/>
    <s v="Coke mixed"/>
    <x v="0"/>
    <x v="1"/>
    <s v="India"/>
    <s v="Chemicals"/>
    <m/>
    <x v="488"/>
    <n v="2443.02"/>
    <n v="4832.46"/>
    <n v="331278.57"/>
    <n v="396054.75"/>
    <n v="439721"/>
  </r>
  <r>
    <x v="1"/>
    <x v="5"/>
    <x v="23"/>
    <s v="Chemicals &amp; fertilisers"/>
    <s v="Coal &amp; Lignite Products"/>
    <s v="Coke mixed"/>
    <x v="0"/>
    <x v="2"/>
    <s v="India"/>
    <s v="Chemicals"/>
    <m/>
    <x v="489"/>
    <n v="2444.7575000000002"/>
    <n v="4835.8949999999995"/>
    <n v="331513.71500000003"/>
    <n v="396336.75"/>
    <n v="440033.5"/>
  </r>
  <r>
    <x v="1"/>
    <x v="5"/>
    <x v="23"/>
    <s v="Chemicals &amp; fertilisers"/>
    <s v="Coal &amp; Lignite Products"/>
    <s v="Coke mixed"/>
    <x v="0"/>
    <x v="3"/>
    <s v="India"/>
    <s v="Chemicals"/>
    <m/>
    <x v="490"/>
    <n v="3.4273499999999998E-2"/>
    <n v="6.7795500000000009E-2"/>
    <n v="4.6475634999999995"/>
    <n v="5.5563300000000009"/>
    <n v="6.1689299999999996"/>
  </r>
  <r>
    <x v="1"/>
    <x v="5"/>
    <x v="23"/>
    <s v="Chemicals &amp; fertilisers"/>
    <s v="Coal &amp; Lignite Products"/>
    <s v="Coke peat"/>
    <x v="0"/>
    <x v="0"/>
    <s v="India"/>
    <s v="Chemicals"/>
    <m/>
    <x v="119"/>
    <n v="0"/>
    <n v="0"/>
    <n v="0.15598275"/>
    <n v="0.22242799999999999"/>
    <n v="5.6811250000000001E-2"/>
  </r>
  <r>
    <x v="1"/>
    <x v="5"/>
    <x v="23"/>
    <s v="Chemicals &amp; fertilisers"/>
    <s v="Coal &amp; Lignite Products"/>
    <s v="Coke peat"/>
    <x v="0"/>
    <x v="4"/>
    <s v="India"/>
    <s v="Chemicals"/>
    <m/>
    <x v="119"/>
    <n v="0"/>
    <n v="0"/>
    <n v="16613.699999999997"/>
    <n v="23690.75"/>
    <n v="6050.95"/>
  </r>
  <r>
    <x v="1"/>
    <x v="5"/>
    <x v="23"/>
    <s v="Chemicals &amp; fertilisers"/>
    <s v="Coal &amp; Lignite Products"/>
    <s v="Coke peat"/>
    <x v="0"/>
    <x v="1"/>
    <s v="India"/>
    <s v="Chemicals"/>
    <m/>
    <x v="119"/>
    <n v="0"/>
    <n v="0"/>
    <n v="16677.599999999999"/>
    <n v="23781.95"/>
    <n v="6074.25"/>
  </r>
  <r>
    <x v="1"/>
    <x v="5"/>
    <x v="23"/>
    <s v="Chemicals &amp; fertilisers"/>
    <s v="Coal &amp; Lignite Products"/>
    <s v="Coke peat"/>
    <x v="0"/>
    <x v="2"/>
    <s v="India"/>
    <s v="Chemicals"/>
    <m/>
    <x v="119"/>
    <n v="0"/>
    <n v="0"/>
    <n v="16689.525000000001"/>
    <n v="23798.899999999998"/>
    <n v="6078.5749999999998"/>
  </r>
  <r>
    <x v="1"/>
    <x v="5"/>
    <x v="23"/>
    <s v="Chemicals &amp; fertilisers"/>
    <s v="Coal &amp; Lignite Products"/>
    <s v="Coke peat"/>
    <x v="0"/>
    <x v="3"/>
    <s v="India"/>
    <s v="Chemicals"/>
    <m/>
    <x v="119"/>
    <n v="0"/>
    <n v="0"/>
    <n v="0.23397374999999998"/>
    <n v="0.33364149999999998"/>
    <n v="8.5216749999999994E-2"/>
  </r>
  <r>
    <x v="1"/>
    <x v="5"/>
    <x v="23"/>
    <s v="Chemicals &amp; fertilisers"/>
    <s v="Coal &amp; Lignite Products"/>
    <s v="Coke soft"/>
    <x v="0"/>
    <x v="0"/>
    <s v="India"/>
    <s v="Chemicals"/>
    <m/>
    <x v="491"/>
    <n v="2.3154850000000002"/>
    <n v="0.56574250000000004"/>
    <n v="0"/>
    <n v="0"/>
    <n v="0"/>
  </r>
  <r>
    <x v="1"/>
    <x v="5"/>
    <x v="23"/>
    <s v="Chemicals &amp; fertilisers"/>
    <s v="Coal &amp; Lignite Products"/>
    <s v="Coke soft"/>
    <x v="0"/>
    <x v="4"/>
    <s v="India"/>
    <s v="Chemicals"/>
    <m/>
    <x v="492"/>
    <n v="246622.25"/>
    <n v="60257.25"/>
    <n v="0"/>
    <n v="0"/>
    <n v="0"/>
  </r>
  <r>
    <x v="1"/>
    <x v="5"/>
    <x v="23"/>
    <s v="Chemicals &amp; fertilisers"/>
    <s v="Coal &amp; Lignite Products"/>
    <s v="Coke soft"/>
    <x v="0"/>
    <x v="1"/>
    <s v="India"/>
    <s v="Chemicals"/>
    <m/>
    <x v="493"/>
    <n v="247571"/>
    <n v="60489"/>
    <n v="0"/>
    <n v="0"/>
    <n v="0"/>
  </r>
  <r>
    <x v="1"/>
    <x v="5"/>
    <x v="23"/>
    <s v="Chemicals &amp; fertilisers"/>
    <s v="Coal &amp; Lignite Products"/>
    <s v="Coke soft"/>
    <x v="0"/>
    <x v="2"/>
    <s v="India"/>
    <s v="Chemicals"/>
    <m/>
    <x v="494"/>
    <n v="247747"/>
    <n v="60532"/>
    <n v="0"/>
    <n v="0"/>
    <n v="0"/>
  </r>
  <r>
    <x v="1"/>
    <x v="5"/>
    <x v="23"/>
    <s v="Chemicals &amp; fertilisers"/>
    <s v="Coal &amp; Lignite Products"/>
    <s v="Coke soft"/>
    <x v="0"/>
    <x v="3"/>
    <s v="India"/>
    <s v="Chemicals"/>
    <m/>
    <x v="495"/>
    <n v="3.4732225000000003"/>
    <n v="0.84861249999999999"/>
    <n v="0"/>
    <n v="0"/>
    <n v="0"/>
  </r>
  <r>
    <x v="1"/>
    <x v="5"/>
    <x v="23"/>
    <s v="Chemicals &amp; fertilisers"/>
    <s v="Coal &amp; Lignite Products"/>
    <s v="Lignite briquettes"/>
    <x v="0"/>
    <x v="0"/>
    <s v="India"/>
    <s v="Chemicals"/>
    <m/>
    <x v="496"/>
    <n v="7.2750000000000007E-5"/>
    <n v="0"/>
    <n v="0.143313"/>
    <n v="6.2247499999999997E-2"/>
    <n v="0.29024174999999997"/>
  </r>
  <r>
    <x v="1"/>
    <x v="5"/>
    <x v="23"/>
    <s v="Chemicals &amp; fertilisers"/>
    <s v="Coal &amp; Lignite Products"/>
    <s v="Lignite briquettes"/>
    <x v="0"/>
    <x v="4"/>
    <s v="India"/>
    <s v="Chemicals"/>
    <m/>
    <x v="497"/>
    <n v="7.7406249999999996"/>
    <n v="0"/>
    <n v="15264.224999999999"/>
    <n v="6629.9250000000002"/>
    <n v="30913.625000000004"/>
  </r>
  <r>
    <x v="1"/>
    <x v="5"/>
    <x v="23"/>
    <s v="Chemicals &amp; fertilisers"/>
    <s v="Coal &amp; Lignite Products"/>
    <s v="Lignite briquettes"/>
    <x v="0"/>
    <x v="1"/>
    <s v="India"/>
    <s v="Chemicals"/>
    <m/>
    <x v="498"/>
    <n v="7.7704000000000004"/>
    <n v="0"/>
    <n v="15323.025000000001"/>
    <n v="6655.4650000000001"/>
    <n v="31032.68"/>
  </r>
  <r>
    <x v="1"/>
    <x v="5"/>
    <x v="23"/>
    <s v="Chemicals &amp; fertilisers"/>
    <s v="Coal &amp; Lignite Products"/>
    <s v="Lignite briquettes"/>
    <x v="0"/>
    <x v="2"/>
    <s v="India"/>
    <s v="Chemicals"/>
    <m/>
    <x v="499"/>
    <n v="7.775925"/>
    <n v="0"/>
    <n v="15333.900000000001"/>
    <n v="6660.1849999999995"/>
    <n v="31054.720000000001"/>
  </r>
  <r>
    <x v="1"/>
    <x v="5"/>
    <x v="23"/>
    <s v="Chemicals &amp; fertilisers"/>
    <s v="Coal &amp; Lignite Products"/>
    <s v="Lignite briquettes"/>
    <x v="0"/>
    <x v="3"/>
    <s v="India"/>
    <s v="Chemicals"/>
    <m/>
    <x v="500"/>
    <n v="1.0900000000000001E-4"/>
    <n v="0"/>
    <n v="0.21496949999999998"/>
    <n v="9.3370499999999995E-2"/>
    <n v="0.43536275000000008"/>
  </r>
  <r>
    <x v="1"/>
    <x v="5"/>
    <x v="23"/>
    <s v="Chemicals &amp; fertilisers"/>
    <s v="Coal &amp; Lignite Products"/>
    <s v="Oil, coal tar"/>
    <x v="0"/>
    <x v="0"/>
    <s v="India"/>
    <s v="Chemicals"/>
    <m/>
    <x v="119"/>
    <n v="2.3066999999999997E-2"/>
    <n v="0.19987050000000001"/>
    <n v="6.4060500000000006E-2"/>
    <n v="1.7407500000000001E-3"/>
    <n v="2.0922499999999999E-3"/>
  </r>
  <r>
    <x v="1"/>
    <x v="5"/>
    <x v="23"/>
    <s v="Chemicals &amp; fertilisers"/>
    <s v="Coal &amp; Lignite Products"/>
    <s v="Oil, coal tar"/>
    <x v="0"/>
    <x v="4"/>
    <s v="India"/>
    <s v="Chemicals"/>
    <m/>
    <x v="119"/>
    <n v="1861.5059999999999"/>
    <n v="16129.541250000002"/>
    <n v="5169.6797500000002"/>
    <n v="140.44800000000001"/>
    <n v="168.83425"/>
  </r>
  <r>
    <x v="1"/>
    <x v="5"/>
    <x v="23"/>
    <s v="Chemicals &amp; fertilisers"/>
    <s v="Coal &amp; Lignite Products"/>
    <s v="Oil, coal tar"/>
    <x v="0"/>
    <x v="1"/>
    <s v="India"/>
    <s v="Chemicals"/>
    <m/>
    <x v="119"/>
    <n v="1870.9672500000001"/>
    <n v="16211.471250000001"/>
    <n v="5195.9385000000002"/>
    <n v="141.16200000000001"/>
    <n v="169.6925"/>
  </r>
  <r>
    <x v="1"/>
    <x v="5"/>
    <x v="23"/>
    <s v="Chemicals &amp; fertilisers"/>
    <s v="Coal &amp; Lignite Products"/>
    <s v="Oil, coal tar"/>
    <x v="0"/>
    <x v="2"/>
    <s v="India"/>
    <s v="Chemicals"/>
    <m/>
    <x v="119"/>
    <n v="1872.72"/>
    <n v="16226.660999999998"/>
    <n v="5200.8069999999998"/>
    <n v="141.29399999999998"/>
    <n v="169.85124999999999"/>
  </r>
  <r>
    <x v="1"/>
    <x v="5"/>
    <x v="23"/>
    <s v="Chemicals &amp; fertilisers"/>
    <s v="Coal &amp; Lignite Products"/>
    <s v="Oil, coal tar"/>
    <x v="0"/>
    <x v="3"/>
    <s v="India"/>
    <s v="Chemicals"/>
    <m/>
    <x v="119"/>
    <n v="3.4600499999999999E-2"/>
    <n v="0.29980499999999999"/>
    <n v="9.6090499999999995E-2"/>
    <n v="2.6107500000000002E-3"/>
    <n v="3.13825E-3"/>
  </r>
  <r>
    <x v="1"/>
    <x v="5"/>
    <x v="23"/>
    <s v="Chemicals &amp; fertilisers"/>
    <s v="Coal &amp; Lignite Products"/>
    <s v="Other coal tar oil pitch products, n.e.c."/>
    <x v="0"/>
    <x v="0"/>
    <s v="India"/>
    <s v="Chemicals"/>
    <m/>
    <x v="119"/>
    <n v="0"/>
    <n v="0"/>
    <n v="4.5248910000000002"/>
    <n v="2.271401"/>
    <n v="0.81370524999999994"/>
  </r>
  <r>
    <x v="1"/>
    <x v="5"/>
    <x v="23"/>
    <s v="Chemicals &amp; fertilisers"/>
    <s v="Coal &amp; Lignite Products"/>
    <s v="Other coal tar oil pitch products, n.e.c."/>
    <x v="0"/>
    <x v="4"/>
    <s v="India"/>
    <s v="Chemicals"/>
    <m/>
    <x v="119"/>
    <n v="0"/>
    <n v="0"/>
    <n v="365158.71900000004"/>
    <n v="183301.8315"/>
    <n v="65665.869500000001"/>
  </r>
  <r>
    <x v="1"/>
    <x v="5"/>
    <x v="23"/>
    <s v="Chemicals &amp; fertilisers"/>
    <s v="Coal &amp; Lignite Products"/>
    <s v="Other coal tar oil pitch products, n.e.c."/>
    <x v="0"/>
    <x v="1"/>
    <s v="India"/>
    <s v="Chemicals"/>
    <m/>
    <x v="119"/>
    <n v="0"/>
    <n v="0"/>
    <n v="367014.09375"/>
    <n v="184233.16574999999"/>
    <n v="65999.511500000008"/>
  </r>
  <r>
    <x v="1"/>
    <x v="5"/>
    <x v="23"/>
    <s v="Chemicals &amp; fertilisers"/>
    <s v="Coal &amp; Lignite Products"/>
    <s v="Other coal tar oil pitch products, n.e.c."/>
    <x v="0"/>
    <x v="2"/>
    <s v="India"/>
    <s v="Chemicals"/>
    <m/>
    <x v="119"/>
    <n v="0"/>
    <n v="0"/>
    <n v="367357.51575000002"/>
    <n v="184405.63575000002"/>
    <n v="66061.368499999997"/>
  </r>
  <r>
    <x v="1"/>
    <x v="5"/>
    <x v="23"/>
    <s v="Chemicals &amp; fertilisers"/>
    <s v="Coal &amp; Lignite Products"/>
    <s v="Other coal tar oil pitch products, n.e.c."/>
    <x v="0"/>
    <x v="3"/>
    <s v="India"/>
    <s v="Chemicals"/>
    <m/>
    <x v="119"/>
    <n v="0"/>
    <n v="0"/>
    <n v="6.7873365000000003"/>
    <n v="3.4070939999999998"/>
    <n v="1.2205520000000001"/>
  </r>
  <r>
    <x v="1"/>
    <x v="5"/>
    <x v="23"/>
    <s v="Chemicals &amp; fertilisers"/>
    <s v="Coal &amp; Lignite Products"/>
    <s v="Pitch other than hard/medium"/>
    <x v="0"/>
    <x v="0"/>
    <s v="India"/>
    <s v="Chemicals"/>
    <m/>
    <x v="501"/>
    <n v="1.0812250000000001E-2"/>
    <n v="2.461375E-2"/>
    <n v="7.9209999999999992E-3"/>
    <n v="0"/>
    <n v="0"/>
  </r>
  <r>
    <x v="1"/>
    <x v="5"/>
    <x v="23"/>
    <s v="Chemicals &amp; fertilisers"/>
    <s v="Coal &amp; Lignite Products"/>
    <s v="Pitch other than hard/medium"/>
    <x v="0"/>
    <x v="4"/>
    <s v="India"/>
    <s v="Chemicals"/>
    <m/>
    <x v="502"/>
    <n v="872.56025"/>
    <n v="1986.34925"/>
    <n v="639.23"/>
    <n v="0"/>
    <n v="0"/>
  </r>
  <r>
    <x v="1"/>
    <x v="5"/>
    <x v="23"/>
    <s v="Chemicals &amp; fertilisers"/>
    <s v="Coal &amp; Lignite Products"/>
    <s v="Pitch other than hard/medium"/>
    <x v="0"/>
    <x v="1"/>
    <s v="India"/>
    <s v="Chemicals"/>
    <m/>
    <x v="503"/>
    <n v="876.99149999999997"/>
    <n v="1996.4404999999999"/>
    <n v="642.47749999999996"/>
    <n v="0"/>
    <n v="0"/>
  </r>
  <r>
    <x v="1"/>
    <x v="5"/>
    <x v="23"/>
    <s v="Chemicals &amp; fertilisers"/>
    <s v="Coal &amp; Lignite Products"/>
    <s v="Pitch other than hard/medium"/>
    <x v="0"/>
    <x v="2"/>
    <s v="India"/>
    <s v="Chemicals"/>
    <m/>
    <x v="504"/>
    <n v="877.81500000000005"/>
    <n v="1998.3125000000002"/>
    <n v="643.08000000000004"/>
    <n v="0"/>
    <n v="0"/>
  </r>
  <r>
    <x v="1"/>
    <x v="5"/>
    <x v="23"/>
    <s v="Chemicals &amp; fertilisers"/>
    <s v="Coal &amp; Lignite Products"/>
    <s v="Pitch other than hard/medium"/>
    <x v="0"/>
    <x v="3"/>
    <s v="India"/>
    <s v="Chemicals"/>
    <m/>
    <x v="505"/>
    <n v="1.6218750000000001E-2"/>
    <n v="3.6920749999999995E-2"/>
    <n v="1.18815E-2"/>
    <n v="0"/>
    <n v="0"/>
  </r>
  <r>
    <x v="1"/>
    <x v="5"/>
    <x v="23"/>
    <s v="Chemicals &amp; fertilisers"/>
    <s v="Coal &amp; Lignite Products"/>
    <s v="Pitch, hard/medium"/>
    <x v="0"/>
    <x v="0"/>
    <s v="India"/>
    <s v="Chemicals"/>
    <m/>
    <x v="506"/>
    <n v="3.1584000000000001E-2"/>
    <n v="3.0876999999999998E-2"/>
    <n v="6.783E-3"/>
    <n v="0"/>
    <n v="0"/>
  </r>
  <r>
    <x v="1"/>
    <x v="5"/>
    <x v="23"/>
    <s v="Chemicals &amp; fertilisers"/>
    <s v="Coal &amp; Lignite Products"/>
    <s v="Pitch, hard/medium"/>
    <x v="0"/>
    <x v="4"/>
    <s v="India"/>
    <s v="Chemicals"/>
    <m/>
    <x v="507"/>
    <n v="2548.83"/>
    <n v="2491.7725"/>
    <n v="547.38750000000005"/>
    <n v="0"/>
    <n v="0"/>
  </r>
  <r>
    <x v="1"/>
    <x v="5"/>
    <x v="23"/>
    <s v="Chemicals &amp; fertilisers"/>
    <s v="Coal &amp; Lignite Products"/>
    <s v="Pitch, hard/medium"/>
    <x v="0"/>
    <x v="1"/>
    <s v="India"/>
    <s v="Chemicals"/>
    <m/>
    <x v="508"/>
    <n v="2561.7749999999996"/>
    <n v="2504.4349999999995"/>
    <n v="550.16999999999996"/>
    <n v="0"/>
    <n v="0"/>
  </r>
  <r>
    <x v="1"/>
    <x v="5"/>
    <x v="23"/>
    <s v="Chemicals &amp; fertilisers"/>
    <s v="Coal &amp; Lignite Products"/>
    <s v="Pitch, hard/medium"/>
    <x v="0"/>
    <x v="2"/>
    <s v="India"/>
    <s v="Chemicals"/>
    <m/>
    <x v="509"/>
    <n v="2564.1824999999999"/>
    <n v="2506.7824999999998"/>
    <n v="550.68499999999995"/>
    <n v="0"/>
    <n v="0"/>
  </r>
  <r>
    <x v="1"/>
    <x v="5"/>
    <x v="23"/>
    <s v="Chemicals &amp; fertilisers"/>
    <s v="Coal &amp; Lignite Products"/>
    <s v="Pitch, hard/medium"/>
    <x v="0"/>
    <x v="3"/>
    <s v="India"/>
    <s v="Chemicals"/>
    <m/>
    <x v="510"/>
    <n v="4.7376000000000001E-2"/>
    <n v="4.6315499999999996E-2"/>
    <n v="1.01745E-2"/>
    <n v="0"/>
    <n v="0"/>
  </r>
  <r>
    <x v="1"/>
    <x v="5"/>
    <x v="23"/>
    <s v="Chemicals &amp; fertilisers"/>
    <s v="Coal &amp; Lignite Products"/>
    <s v="Tar from Coal or Lignite"/>
    <x v="0"/>
    <x v="0"/>
    <s v="India"/>
    <s v="Chemicals"/>
    <m/>
    <x v="119"/>
    <n v="0"/>
    <n v="0"/>
    <n v="9.6600000000000006E-4"/>
    <n v="1.6300000000000002E-3"/>
    <n v="0.26721999999999996"/>
  </r>
  <r>
    <x v="1"/>
    <x v="5"/>
    <x v="23"/>
    <s v="Chemicals &amp; fertilisers"/>
    <s v="Coal &amp; Lignite Products"/>
    <s v="Tar from Coal or Lignite"/>
    <x v="0"/>
    <x v="4"/>
    <s v="India"/>
    <s v="Chemicals"/>
    <m/>
    <x v="119"/>
    <n v="0"/>
    <n v="0"/>
    <n v="77.956499999999991"/>
    <n v="131.548"/>
    <n v="21564.6875"/>
  </r>
  <r>
    <x v="1"/>
    <x v="5"/>
    <x v="23"/>
    <s v="Chemicals &amp; fertilisers"/>
    <s v="Coal &amp; Lignite Products"/>
    <s v="Tar from Coal or Lignite"/>
    <x v="0"/>
    <x v="1"/>
    <s v="India"/>
    <s v="Chemicals"/>
    <m/>
    <x v="119"/>
    <n v="0"/>
    <n v="0"/>
    <n v="78.352499999999992"/>
    <n v="132.21625"/>
    <n v="21674.216249999998"/>
  </r>
  <r>
    <x v="1"/>
    <x v="5"/>
    <x v="23"/>
    <s v="Chemicals &amp; fertilisers"/>
    <s v="Coal &amp; Lignite Products"/>
    <s v="Tar from Coal or Lignite"/>
    <x v="0"/>
    <x v="2"/>
    <s v="India"/>
    <s v="Chemicals"/>
    <m/>
    <x v="119"/>
    <n v="0"/>
    <n v="0"/>
    <n v="78.426000000000002"/>
    <n v="132.34050000000002"/>
    <n v="21694.499499999998"/>
  </r>
  <r>
    <x v="1"/>
    <x v="5"/>
    <x v="23"/>
    <s v="Chemicals &amp; fertilisers"/>
    <s v="Coal &amp; Lignite Products"/>
    <s v="Tar from Coal or Lignite"/>
    <x v="0"/>
    <x v="3"/>
    <s v="India"/>
    <s v="Chemicals"/>
    <m/>
    <x v="119"/>
    <n v="0"/>
    <n v="0"/>
    <n v="1.449E-3"/>
    <n v="2.4449999999999997E-3"/>
    <n v="0.40083000000000002"/>
  </r>
  <r>
    <x v="1"/>
    <x v="5"/>
    <x v="23"/>
    <s v="Chemicals &amp; fertilisers"/>
    <s v="Coal and Lignite"/>
    <s v="Coal consumed"/>
    <x v="0"/>
    <x v="0"/>
    <s v="India"/>
    <s v="Chemicals"/>
    <m/>
    <x v="511"/>
    <n v="223.36775"/>
    <n v="240.10100000000003"/>
    <n v="204.91725000000002"/>
    <n v="189.29375000000002"/>
    <n v="252.72699999999998"/>
  </r>
  <r>
    <x v="1"/>
    <x v="5"/>
    <x v="23"/>
    <s v="Chemicals &amp; fertilisers"/>
    <s v="Coal and Lignite"/>
    <s v="Coal consumed"/>
    <x v="0"/>
    <x v="4"/>
    <s v="India"/>
    <s v="Chemicals"/>
    <m/>
    <x v="512"/>
    <n v="21750000"/>
    <n v="22750000"/>
    <n v="19250000"/>
    <n v="18000000"/>
    <n v="24000000"/>
  </r>
  <r>
    <x v="1"/>
    <x v="5"/>
    <x v="23"/>
    <s v="Chemicals &amp; fertilisers"/>
    <s v="Coal and Lignite"/>
    <s v="Coal consumed"/>
    <x v="0"/>
    <x v="1"/>
    <s v="India"/>
    <s v="Chemicals"/>
    <m/>
    <x v="512"/>
    <n v="21750000"/>
    <n v="23500000"/>
    <n v="19500000"/>
    <n v="18000000"/>
    <n v="24000000"/>
  </r>
  <r>
    <x v="1"/>
    <x v="5"/>
    <x v="23"/>
    <s v="Chemicals &amp; fertilisers"/>
    <s v="Coal and Lignite"/>
    <s v="Coal consumed"/>
    <x v="0"/>
    <x v="2"/>
    <s v="India"/>
    <s v="Chemicals"/>
    <m/>
    <x v="512"/>
    <n v="21750000"/>
    <n v="23500000"/>
    <n v="20250000"/>
    <n v="18250000"/>
    <n v="24000000"/>
  </r>
  <r>
    <x v="1"/>
    <x v="5"/>
    <x v="23"/>
    <s v="Chemicals &amp; fertilisers"/>
    <s v="Coal and Lignite"/>
    <s v="Coal consumed"/>
    <x v="0"/>
    <x v="3"/>
    <s v="India"/>
    <s v="Chemicals"/>
    <m/>
    <x v="513"/>
    <n v="335.05250000000001"/>
    <n v="360.15174999999999"/>
    <n v="307.37549999999999"/>
    <n v="283.94125000000003"/>
    <n v="379.09"/>
  </r>
  <r>
    <x v="1"/>
    <x v="5"/>
    <x v="23"/>
    <s v="Chemicals &amp; fertilisers"/>
    <s v="Lignite"/>
    <s v="Lignite, agglomerated"/>
    <x v="0"/>
    <x v="0"/>
    <s v="India"/>
    <s v="Chemicals"/>
    <m/>
    <x v="119"/>
    <n v="0"/>
    <n v="0"/>
    <n v="6.3374999999999994E-3"/>
    <n v="0.36302299999999998"/>
    <n v="0.23882900000000001"/>
  </r>
  <r>
    <x v="1"/>
    <x v="5"/>
    <x v="23"/>
    <s v="Chemicals &amp; fertilisers"/>
    <s v="Lignite"/>
    <s v="Lignite, agglomerated"/>
    <x v="0"/>
    <x v="4"/>
    <s v="India"/>
    <s v="Chemicals"/>
    <m/>
    <x v="119"/>
    <n v="0"/>
    <n v="0"/>
    <n v="674.98125000000005"/>
    <n v="38665.568749999999"/>
    <n v="25437.675000000003"/>
  </r>
  <r>
    <x v="1"/>
    <x v="5"/>
    <x v="23"/>
    <s v="Chemicals &amp; fertilisers"/>
    <s v="Lignite"/>
    <s v="Lignite, agglomerated"/>
    <x v="0"/>
    <x v="1"/>
    <s v="India"/>
    <s v="Chemicals"/>
    <m/>
    <x v="119"/>
    <n v="0"/>
    <n v="0"/>
    <n v="677.58"/>
    <n v="38814.410000000003"/>
    <n v="25535.599999999999"/>
  </r>
  <r>
    <x v="1"/>
    <x v="5"/>
    <x v="23"/>
    <s v="Chemicals &amp; fertilisers"/>
    <s v="Lignite"/>
    <s v="Lignite, agglomerated"/>
    <x v="0"/>
    <x v="2"/>
    <s v="India"/>
    <s v="Chemicals"/>
    <m/>
    <x v="119"/>
    <n v="0"/>
    <n v="0"/>
    <n v="678.06150000000002"/>
    <n v="38842.020499999999"/>
    <n v="25553.75"/>
  </r>
  <r>
    <x v="1"/>
    <x v="5"/>
    <x v="23"/>
    <s v="Chemicals &amp; fertilisers"/>
    <s v="Lignite"/>
    <s v="Lignite, agglomerated"/>
    <x v="0"/>
    <x v="3"/>
    <s v="India"/>
    <s v="Chemicals"/>
    <m/>
    <x v="119"/>
    <n v="0"/>
    <n v="0"/>
    <n v="9.5062500000000008E-3"/>
    <n v="0.54453525000000003"/>
    <n v="0.35824374999999997"/>
  </r>
  <r>
    <x v="1"/>
    <x v="5"/>
    <x v="23"/>
    <s v="Chemicals &amp; fertilisers"/>
    <s v="Lignite"/>
    <s v="Lignite, not agglomerated"/>
    <x v="0"/>
    <x v="0"/>
    <s v="India"/>
    <s v="Chemicals"/>
    <m/>
    <x v="514"/>
    <n v="0.68581150000000002"/>
    <n v="7.1112250000000002E-2"/>
    <n v="0.1287835"/>
    <n v="3.6496250000000001E-2"/>
    <n v="1.4796225000000001"/>
  </r>
  <r>
    <x v="1"/>
    <x v="5"/>
    <x v="23"/>
    <s v="Chemicals &amp; fertilisers"/>
    <s v="Lignite"/>
    <s v="Lignite, not agglomerated"/>
    <x v="0"/>
    <x v="4"/>
    <s v="India"/>
    <s v="Chemicals"/>
    <m/>
    <x v="515"/>
    <n v="73045.759999999995"/>
    <n v="7574.1525000000001"/>
    <n v="13716.677499999998"/>
    <n v="3887.2"/>
    <n v="157594.5"/>
  </r>
  <r>
    <x v="1"/>
    <x v="5"/>
    <x v="23"/>
    <s v="Chemicals &amp; fertilisers"/>
    <s v="Lignite"/>
    <s v="Lignite, not agglomerated"/>
    <x v="0"/>
    <x v="1"/>
    <s v="India"/>
    <s v="Chemicals"/>
    <m/>
    <x v="516"/>
    <n v="73327.035000000003"/>
    <n v="7603.3075000000008"/>
    <n v="13769.512500000001"/>
    <n v="3902.1750000000002"/>
    <n v="158201.25"/>
  </r>
  <r>
    <x v="1"/>
    <x v="5"/>
    <x v="23"/>
    <s v="Chemicals &amp; fertilisers"/>
    <s v="Lignite"/>
    <s v="Lignite, not agglomerated"/>
    <x v="0"/>
    <x v="2"/>
    <s v="India"/>
    <s v="Chemicals"/>
    <m/>
    <x v="517"/>
    <n v="73379.05"/>
    <n v="7608.7150000000001"/>
    <n v="13779.304999999998"/>
    <n v="3904.95"/>
    <n v="158313.75"/>
  </r>
  <r>
    <x v="1"/>
    <x v="5"/>
    <x v="23"/>
    <s v="Chemicals &amp; fertilisers"/>
    <s v="Lignite"/>
    <s v="Lignite, not agglomerated"/>
    <x v="0"/>
    <x v="3"/>
    <s v="India"/>
    <s v="Chemicals"/>
    <m/>
    <x v="518"/>
    <n v="1.0287185000000001"/>
    <n v="0.106668"/>
    <n v="0.19317475000000001"/>
    <n v="5.4744250000000001E-2"/>
    <n v="2.21943"/>
  </r>
  <r>
    <x v="1"/>
    <x v="5"/>
    <x v="23"/>
    <s v="Chemicals &amp; fertilisers"/>
    <s v="Natural gas"/>
    <s v="Compressed natural gas (CNG)"/>
    <x v="0"/>
    <x v="0"/>
    <s v="India"/>
    <s v="Chemicals"/>
    <m/>
    <x v="119"/>
    <n v="0"/>
    <n v="0"/>
    <n v="0"/>
    <n v="0.26417175000000004"/>
    <n v="8.8057250000000004E-2"/>
  </r>
  <r>
    <x v="1"/>
    <x v="5"/>
    <x v="23"/>
    <s v="Chemicals &amp; fertilisers"/>
    <s v="Natural gas"/>
    <s v="Compressed natural gas (CNG)"/>
    <x v="0"/>
    <x v="4"/>
    <s v="India"/>
    <s v="Chemicals"/>
    <m/>
    <x v="119"/>
    <n v="0"/>
    <n v="0"/>
    <n v="0"/>
    <n v="14820.074999999999"/>
    <n v="4940.0249999999996"/>
  </r>
  <r>
    <x v="1"/>
    <x v="5"/>
    <x v="23"/>
    <s v="Chemicals &amp; fertilisers"/>
    <s v="Natural gas"/>
    <s v="Compressed natural gas (CNG)"/>
    <x v="0"/>
    <x v="1"/>
    <s v="India"/>
    <s v="Chemicals"/>
    <m/>
    <x v="119"/>
    <n v="0"/>
    <n v="0"/>
    <n v="0"/>
    <n v="14828.474999999999"/>
    <n v="4942.8249999999998"/>
  </r>
  <r>
    <x v="1"/>
    <x v="5"/>
    <x v="23"/>
    <s v="Chemicals &amp; fertilisers"/>
    <s v="Natural gas"/>
    <s v="Compressed natural gas (CNG)"/>
    <x v="0"/>
    <x v="2"/>
    <s v="India"/>
    <s v="Chemicals"/>
    <m/>
    <x v="119"/>
    <n v="0"/>
    <n v="0"/>
    <n v="0"/>
    <n v="14833.800000000001"/>
    <n v="4944.6000000000004"/>
  </r>
  <r>
    <x v="1"/>
    <x v="5"/>
    <x v="23"/>
    <s v="Chemicals &amp; fertilisers"/>
    <s v="Natural gas"/>
    <s v="Compressed natural gas (CNG)"/>
    <x v="0"/>
    <x v="3"/>
    <s v="India"/>
    <s v="Chemicals"/>
    <m/>
    <x v="119"/>
    <n v="0"/>
    <n v="0"/>
    <n v="0"/>
    <n v="2.6417249999999996E-2"/>
    <n v="8.8057499999999993E-3"/>
  </r>
  <r>
    <x v="1"/>
    <x v="5"/>
    <x v="23"/>
    <s v="Chemicals &amp; fertilisers"/>
    <s v="Natural gas"/>
    <s v="Gas compressed natural"/>
    <x v="0"/>
    <x v="0"/>
    <s v="India"/>
    <s v="Chemicals"/>
    <m/>
    <x v="119"/>
    <n v="0"/>
    <n v="0"/>
    <n v="0"/>
    <n v="6.7138500000000004E-2"/>
    <n v="9.1018749999999995E-2"/>
  </r>
  <r>
    <x v="1"/>
    <x v="5"/>
    <x v="23"/>
    <s v="Chemicals &amp; fertilisers"/>
    <s v="Natural gas"/>
    <s v="Gas compressed natural"/>
    <x v="0"/>
    <x v="4"/>
    <s v="India"/>
    <s v="Chemicals"/>
    <m/>
    <x v="119"/>
    <n v="0"/>
    <n v="0"/>
    <n v="0"/>
    <n v="3766.4775"/>
    <n v="5106.1575000000003"/>
  </r>
  <r>
    <x v="1"/>
    <x v="5"/>
    <x v="23"/>
    <s v="Chemicals &amp; fertilisers"/>
    <s v="Natural gas"/>
    <s v="Gas compressed natural"/>
    <x v="0"/>
    <x v="1"/>
    <s v="India"/>
    <s v="Chemicals"/>
    <m/>
    <x v="119"/>
    <n v="0"/>
    <n v="0"/>
    <n v="0"/>
    <n v="3768.6224999999999"/>
    <n v="5109.07"/>
  </r>
  <r>
    <x v="1"/>
    <x v="5"/>
    <x v="23"/>
    <s v="Chemicals &amp; fertilisers"/>
    <s v="Natural gas"/>
    <s v="Gas compressed natural"/>
    <x v="0"/>
    <x v="2"/>
    <s v="India"/>
    <s v="Chemicals"/>
    <m/>
    <x v="119"/>
    <n v="0"/>
    <n v="0"/>
    <n v="0"/>
    <n v="3769.9650000000001"/>
    <n v="5110.8899999999994"/>
  </r>
  <r>
    <x v="1"/>
    <x v="5"/>
    <x v="23"/>
    <s v="Chemicals &amp; fertilisers"/>
    <s v="Natural gas"/>
    <s v="Gas compressed natural"/>
    <x v="0"/>
    <x v="3"/>
    <s v="India"/>
    <s v="Chemicals"/>
    <m/>
    <x v="119"/>
    <n v="0"/>
    <n v="0"/>
    <n v="0"/>
    <n v="6.7139999999999995E-3"/>
    <n v="9.1020000000000007E-3"/>
  </r>
  <r>
    <x v="1"/>
    <x v="5"/>
    <x v="23"/>
    <s v="Chemicals &amp; fertilisers"/>
    <s v="Natural gas"/>
    <s v="Gas natural"/>
    <x v="0"/>
    <x v="0"/>
    <s v="India"/>
    <s v="Chemicals"/>
    <m/>
    <x v="119"/>
    <n v="0"/>
    <n v="0"/>
    <n v="0.30236774999999999"/>
    <n v="10.582414250000001"/>
    <n v="9.4095300000000002"/>
  </r>
  <r>
    <x v="1"/>
    <x v="5"/>
    <x v="23"/>
    <s v="Chemicals &amp; fertilisers"/>
    <s v="Natural gas"/>
    <s v="Gas natural"/>
    <x v="0"/>
    <x v="4"/>
    <s v="India"/>
    <s v="Chemicals"/>
    <m/>
    <x v="119"/>
    <n v="0"/>
    <n v="0"/>
    <n v="16962.824999999997"/>
    <n v="593673.02500000002"/>
    <n v="527874.5"/>
  </r>
  <r>
    <x v="1"/>
    <x v="5"/>
    <x v="23"/>
    <s v="Chemicals &amp; fertilisers"/>
    <s v="Natural gas"/>
    <s v="Gas natural"/>
    <x v="0"/>
    <x v="1"/>
    <s v="India"/>
    <s v="Chemicals"/>
    <m/>
    <x v="119"/>
    <n v="0"/>
    <n v="0"/>
    <n v="16972.5"/>
    <n v="594011.5"/>
    <n v="528175.25"/>
  </r>
  <r>
    <x v="1"/>
    <x v="5"/>
    <x v="23"/>
    <s v="Chemicals &amp; fertilisers"/>
    <s v="Natural gas"/>
    <s v="Gas natural"/>
    <x v="0"/>
    <x v="2"/>
    <s v="India"/>
    <s v="Chemicals"/>
    <m/>
    <x v="119"/>
    <n v="0"/>
    <n v="0"/>
    <n v="16978.574999999997"/>
    <n v="594223.52500000002"/>
    <n v="528363.75"/>
  </r>
  <r>
    <x v="1"/>
    <x v="5"/>
    <x v="23"/>
    <s v="Chemicals &amp; fertilisers"/>
    <s v="Natural gas"/>
    <s v="Gas natural"/>
    <x v="0"/>
    <x v="3"/>
    <s v="India"/>
    <s v="Chemicals"/>
    <m/>
    <x v="119"/>
    <n v="0"/>
    <n v="0"/>
    <n v="3.0237E-2"/>
    <n v="1.0582415000000001"/>
    <n v="0.94095299999999993"/>
  </r>
  <r>
    <x v="1"/>
    <x v="5"/>
    <x v="23"/>
    <s v="Chemicals &amp; fertilisers"/>
    <s v="Natural gas"/>
    <s v="natural gas"/>
    <x v="0"/>
    <x v="0"/>
    <s v="India"/>
    <s v="Chemicals"/>
    <m/>
    <x v="519"/>
    <n v="46.728150999999997"/>
    <n v="42.331274999999998"/>
    <n v="8.9412387500000001"/>
    <n v="2.1250000000000002E-5"/>
    <n v="1.8298349999999999"/>
  </r>
  <r>
    <x v="1"/>
    <x v="5"/>
    <x v="23"/>
    <s v="Chemicals &amp; fertilisers"/>
    <s v="Natural gas"/>
    <s v="natural gas"/>
    <x v="0"/>
    <x v="4"/>
    <s v="India"/>
    <s v="Chemicals"/>
    <m/>
    <x v="520"/>
    <n v="2636494.9500000002"/>
    <n v="2375000"/>
    <n v="500003.57909750001"/>
    <n v="1.1930324999999999"/>
    <n v="102654"/>
  </r>
  <r>
    <x v="1"/>
    <x v="5"/>
    <x v="23"/>
    <s v="Chemicals &amp; fertilisers"/>
    <s v="Natural gas"/>
    <s v="natural gas"/>
    <x v="0"/>
    <x v="1"/>
    <s v="India"/>
    <s v="Chemicals"/>
    <m/>
    <x v="521"/>
    <n v="2636501.4950000001"/>
    <n v="2375000"/>
    <n v="500003.581145"/>
    <n v="1.1937150000000001"/>
    <n v="102712.5"/>
  </r>
  <r>
    <x v="1"/>
    <x v="5"/>
    <x v="23"/>
    <s v="Chemicals &amp; fertilisers"/>
    <s v="Natural gas"/>
    <s v="natural gas"/>
    <x v="0"/>
    <x v="2"/>
    <s v="India"/>
    <s v="Chemicals"/>
    <m/>
    <x v="522"/>
    <n v="2636505.605"/>
    <n v="2375000"/>
    <n v="500003.58241999999"/>
    <n v="1.19414"/>
    <n v="102749.25"/>
  </r>
  <r>
    <x v="1"/>
    <x v="5"/>
    <x v="23"/>
    <s v="Chemicals &amp; fertilisers"/>
    <s v="Natural gas"/>
    <s v="natural gas"/>
    <x v="0"/>
    <x v="3"/>
    <s v="India"/>
    <s v="Chemicals"/>
    <m/>
    <x v="523"/>
    <n v="4.6728149999999999"/>
    <n v="4.2331275000000002"/>
    <n v="0.89412387500000001"/>
    <n v="2.125E-6"/>
    <n v="0.18298349999999999"/>
  </r>
  <r>
    <x v="1"/>
    <x v="5"/>
    <x v="23"/>
    <s v="Chemicals &amp; fertilisers"/>
    <s v="Oil products"/>
    <s v="Fuel oils n.e.c"/>
    <x v="0"/>
    <x v="0"/>
    <s v="India"/>
    <s v="Chemicals"/>
    <m/>
    <x v="119"/>
    <n v="0"/>
    <n v="0"/>
    <n v="0.22056224999999999"/>
    <n v="0.29111675000000004"/>
    <n v="0.34243750000000001"/>
  </r>
  <r>
    <x v="1"/>
    <x v="5"/>
    <x v="23"/>
    <s v="Chemicals &amp; fertilisers"/>
    <s v="Oil products"/>
    <s v="Fuel oils n.e.c"/>
    <x v="0"/>
    <x v="4"/>
    <s v="India"/>
    <s v="Chemicals"/>
    <m/>
    <x v="119"/>
    <n v="0"/>
    <n v="0"/>
    <n v="5690.5050000000001"/>
    <n v="7510.81"/>
    <n v="8834.880000000001"/>
  </r>
  <r>
    <x v="1"/>
    <x v="5"/>
    <x v="23"/>
    <s v="Chemicals &amp; fertilisers"/>
    <s v="Oil products"/>
    <s v="Fuel oils n.e.c"/>
    <x v="0"/>
    <x v="1"/>
    <s v="India"/>
    <s v="Chemicals"/>
    <m/>
    <x v="119"/>
    <n v="0"/>
    <n v="0"/>
    <n v="5703.5174999999999"/>
    <n v="7527.9875000000002"/>
    <n v="8855.0824999999986"/>
  </r>
  <r>
    <x v="1"/>
    <x v="5"/>
    <x v="23"/>
    <s v="Chemicals &amp; fertilisers"/>
    <s v="Oil products"/>
    <s v="Fuel oils n.e.c"/>
    <x v="0"/>
    <x v="2"/>
    <s v="India"/>
    <s v="Chemicals"/>
    <m/>
    <x v="119"/>
    <n v="0"/>
    <n v="0"/>
    <n v="5708.8125"/>
    <n v="7534.9724999999999"/>
    <n v="8863.3024999999998"/>
  </r>
  <r>
    <x v="1"/>
    <x v="5"/>
    <x v="23"/>
    <s v="Chemicals &amp; fertilisers"/>
    <s v="Oil products"/>
    <s v="Fuel oils n.e.c"/>
    <x v="0"/>
    <x v="3"/>
    <s v="India"/>
    <s v="Chemicals"/>
    <m/>
    <x v="119"/>
    <n v="0"/>
    <n v="0"/>
    <n v="4.4112749999999999E-2"/>
    <n v="5.8223750000000005E-2"/>
    <n v="6.848775E-2"/>
  </r>
  <r>
    <x v="1"/>
    <x v="5"/>
    <x v="23"/>
    <s v="Chemicals &amp; fertilisers"/>
    <s v="Oil products"/>
    <s v="Fuel, aviation turbine"/>
    <x v="0"/>
    <x v="0"/>
    <s v="India"/>
    <s v="Chemicals"/>
    <m/>
    <x v="119"/>
    <n v="67.897649999999999"/>
    <n v="89.102499999999992"/>
    <n v="22.156649999999999"/>
    <n v="0"/>
    <n v="0"/>
  </r>
  <r>
    <x v="1"/>
    <x v="5"/>
    <x v="23"/>
    <s v="Chemicals &amp; fertilisers"/>
    <s v="Oil products"/>
    <s v="Fuel, aviation turbine"/>
    <x v="0"/>
    <x v="4"/>
    <s v="India"/>
    <s v="Chemicals"/>
    <m/>
    <x v="119"/>
    <n v="1575000"/>
    <n v="2025000"/>
    <n v="500000"/>
    <n v="0"/>
    <n v="0"/>
  </r>
  <r>
    <x v="1"/>
    <x v="5"/>
    <x v="23"/>
    <s v="Chemicals &amp; fertilisers"/>
    <s v="Oil products"/>
    <s v="Fuel, aviation turbine"/>
    <x v="0"/>
    <x v="1"/>
    <s v="India"/>
    <s v="Chemicals"/>
    <m/>
    <x v="119"/>
    <n v="1575000"/>
    <n v="2100000"/>
    <n v="525000"/>
    <n v="0"/>
    <n v="0"/>
  </r>
  <r>
    <x v="1"/>
    <x v="5"/>
    <x v="23"/>
    <s v="Chemicals &amp; fertilisers"/>
    <s v="Oil products"/>
    <s v="Fuel, aviation turbine"/>
    <x v="0"/>
    <x v="2"/>
    <s v="India"/>
    <s v="Chemicals"/>
    <m/>
    <x v="119"/>
    <n v="1575000"/>
    <n v="2100000"/>
    <n v="525000"/>
    <n v="0"/>
    <n v="0"/>
  </r>
  <r>
    <x v="1"/>
    <x v="5"/>
    <x v="23"/>
    <s v="Chemicals &amp; fertilisers"/>
    <s v="Oil products"/>
    <s v="Fuel, aviation turbine"/>
    <x v="0"/>
    <x v="3"/>
    <s v="India"/>
    <s v="Chemicals"/>
    <m/>
    <x v="119"/>
    <n v="13.579500000000001"/>
    <n v="17.820475000000002"/>
    <n v="4.4313250000000002"/>
    <n v="0"/>
    <n v="0"/>
  </r>
  <r>
    <x v="1"/>
    <x v="5"/>
    <x v="23"/>
    <s v="Chemicals &amp; fertilisers"/>
    <s v="Oil products"/>
    <s v="furnace oil"/>
    <x v="0"/>
    <x v="0"/>
    <s v="India"/>
    <s v="Chemicals"/>
    <m/>
    <x v="524"/>
    <n v="52.143999999999998"/>
    <n v="0"/>
    <n v="5.2102499999999996E-3"/>
    <n v="2.5598749999999997E-2"/>
    <n v="4.0228750000000008E-2"/>
  </r>
  <r>
    <x v="1"/>
    <x v="5"/>
    <x v="23"/>
    <s v="Chemicals &amp; fertilisers"/>
    <s v="Oil products"/>
    <s v="furnace oil"/>
    <x v="0"/>
    <x v="4"/>
    <s v="India"/>
    <s v="Chemicals"/>
    <m/>
    <x v="525"/>
    <n v="1350000"/>
    <n v="0"/>
    <n v="134.4255"/>
    <n v="660.45349999999996"/>
    <n v="1037.895"/>
  </r>
  <r>
    <x v="1"/>
    <x v="5"/>
    <x v="23"/>
    <s v="Chemicals &amp; fertilisers"/>
    <s v="Oil products"/>
    <s v="furnace oil"/>
    <x v="0"/>
    <x v="1"/>
    <s v="India"/>
    <s v="Chemicals"/>
    <m/>
    <x v="525"/>
    <n v="1350000"/>
    <n v="0"/>
    <n v="134.733"/>
    <n v="661.96374999999989"/>
    <n v="1040.2692500000001"/>
  </r>
  <r>
    <x v="1"/>
    <x v="5"/>
    <x v="23"/>
    <s v="Chemicals &amp; fertilisers"/>
    <s v="Oil products"/>
    <s v="furnace oil"/>
    <x v="0"/>
    <x v="2"/>
    <s v="India"/>
    <s v="Chemicals"/>
    <m/>
    <x v="525"/>
    <n v="1350000"/>
    <n v="0"/>
    <n v="134.85750000000002"/>
    <n v="662.57824999999991"/>
    <n v="1041.2327499999999"/>
  </r>
  <r>
    <x v="1"/>
    <x v="5"/>
    <x v="23"/>
    <s v="Chemicals &amp; fertilisers"/>
    <s v="Oil products"/>
    <s v="furnace oil"/>
    <x v="0"/>
    <x v="3"/>
    <s v="India"/>
    <s v="Chemicals"/>
    <m/>
    <x v="526"/>
    <n v="10.428800000000001"/>
    <n v="0"/>
    <n v="1.0417500000000001E-3"/>
    <n v="5.1194999999999999E-3"/>
    <n v="8.0452500000000003E-3"/>
  </r>
  <r>
    <x v="1"/>
    <x v="5"/>
    <x v="23"/>
    <s v="Chemicals &amp; fertilisers"/>
    <s v="Petroleum fuels"/>
    <s v="Liquidified petroleum gas (LPG)"/>
    <x v="0"/>
    <x v="0"/>
    <s v="India"/>
    <s v="Chemicals"/>
    <m/>
    <x v="119"/>
    <n v="0"/>
    <n v="0"/>
    <n v="3.2215199999999999"/>
    <n v="2.1106175"/>
    <n v="0.87128325000000006"/>
  </r>
  <r>
    <x v="1"/>
    <x v="5"/>
    <x v="23"/>
    <s v="Chemicals &amp; fertilisers"/>
    <s v="Petroleum fuels"/>
    <s v="Liquidified petroleum gas (LPG)"/>
    <x v="0"/>
    <x v="4"/>
    <s v="India"/>
    <s v="Chemicals"/>
    <m/>
    <x v="119"/>
    <n v="0"/>
    <n v="0"/>
    <n v="203277.75"/>
    <n v="133179.79999999999"/>
    <n v="54977.924999999996"/>
  </r>
  <r>
    <x v="1"/>
    <x v="5"/>
    <x v="23"/>
    <s v="Chemicals &amp; fertilisers"/>
    <s v="Petroleum fuels"/>
    <s v="Liquidified petroleum gas (LPG)"/>
    <x v="0"/>
    <x v="1"/>
    <s v="India"/>
    <s v="Chemicals"/>
    <m/>
    <x v="119"/>
    <n v="0"/>
    <n v="0"/>
    <n v="203380.5"/>
    <n v="133247.20000000001"/>
    <n v="55005.775000000001"/>
  </r>
  <r>
    <x v="1"/>
    <x v="5"/>
    <x v="23"/>
    <s v="Chemicals &amp; fertilisers"/>
    <s v="Petroleum fuels"/>
    <s v="Liquidified petroleum gas (LPG)"/>
    <x v="0"/>
    <x v="2"/>
    <s v="India"/>
    <s v="Chemicals"/>
    <m/>
    <x v="119"/>
    <n v="0"/>
    <n v="0"/>
    <n v="203445"/>
    <n v="133289.4"/>
    <n v="55023.175000000003"/>
  </r>
  <r>
    <x v="1"/>
    <x v="5"/>
    <x v="23"/>
    <s v="Chemicals &amp; fertilisers"/>
    <s v="Petroleum fuels"/>
    <s v="Liquidified petroleum gas (LPG)"/>
    <x v="0"/>
    <x v="3"/>
    <s v="India"/>
    <s v="Chemicals"/>
    <m/>
    <x v="119"/>
    <n v="0"/>
    <n v="0"/>
    <n v="0.32215199999999999"/>
    <n v="0.21106174999999999"/>
    <n v="8.7128250000000004E-2"/>
  </r>
  <r>
    <x v="1"/>
    <x v="5"/>
    <x v="23"/>
    <s v="Chemicals &amp; fertilisers"/>
    <s v="Petroleum fuels"/>
    <s v="Shale Oil"/>
    <x v="0"/>
    <x v="0"/>
    <s v="India"/>
    <s v="Chemicals"/>
    <m/>
    <x v="119"/>
    <n v="0"/>
    <n v="0"/>
    <n v="0"/>
    <n v="0"/>
    <n v="2.4066450000000001"/>
  </r>
  <r>
    <x v="1"/>
    <x v="5"/>
    <x v="23"/>
    <s v="Chemicals &amp; fertilisers"/>
    <s v="Petroleum fuels"/>
    <s v="Shale Oil"/>
    <x v="0"/>
    <x v="4"/>
    <s v="India"/>
    <s v="Chemicals"/>
    <m/>
    <x v="119"/>
    <n v="0"/>
    <n v="0"/>
    <n v="0"/>
    <n v="0"/>
    <n v="58802.325000000004"/>
  </r>
  <r>
    <x v="1"/>
    <x v="5"/>
    <x v="23"/>
    <s v="Chemicals &amp; fertilisers"/>
    <s v="Petroleum fuels"/>
    <s v="Shale Oil"/>
    <x v="0"/>
    <x v="1"/>
    <s v="India"/>
    <s v="Chemicals"/>
    <m/>
    <x v="119"/>
    <n v="0"/>
    <n v="0"/>
    <n v="0"/>
    <n v="0"/>
    <n v="58944.299999999996"/>
  </r>
  <r>
    <x v="1"/>
    <x v="5"/>
    <x v="23"/>
    <s v="Chemicals &amp; fertilisers"/>
    <s v="Petroleum fuels"/>
    <s v="Shale Oil"/>
    <x v="0"/>
    <x v="2"/>
    <s v="India"/>
    <s v="Chemicals"/>
    <m/>
    <x v="119"/>
    <n v="0"/>
    <n v="0"/>
    <n v="0"/>
    <n v="0"/>
    <n v="59002.049999999996"/>
  </r>
  <r>
    <x v="1"/>
    <x v="5"/>
    <x v="23"/>
    <s v="Chemicals &amp; fertilisers"/>
    <s v="Petroleum fuels"/>
    <s v="Shale Oil"/>
    <x v="0"/>
    <x v="3"/>
    <s v="India"/>
    <s v="Chemicals"/>
    <m/>
    <x v="119"/>
    <n v="0"/>
    <n v="0"/>
    <n v="0"/>
    <n v="0"/>
    <n v="0.48132900000000001"/>
  </r>
  <r>
    <x v="1"/>
    <x v="5"/>
    <x v="23"/>
    <s v="Chemicals &amp; fertilisers"/>
    <s v="petroleum fuels"/>
    <s v="Diesel"/>
    <x v="0"/>
    <x v="0"/>
    <s v="India"/>
    <s v="Chemicals"/>
    <m/>
    <x v="527"/>
    <n v="20.137975000000001"/>
    <n v="24.517749999999999"/>
    <n v="7.04326425"/>
    <n v="0.99330225000000005"/>
    <n v="0.49652700000000005"/>
  </r>
  <r>
    <x v="1"/>
    <x v="5"/>
    <x v="23"/>
    <s v="Chemicals &amp; fertilisers"/>
    <s v="petroleum fuels"/>
    <s v="Diesel"/>
    <x v="0"/>
    <x v="4"/>
    <s v="India"/>
    <s v="Chemicals"/>
    <m/>
    <x v="528"/>
    <n v="497408"/>
    <n v="605588"/>
    <n v="173968.5"/>
    <n v="24534.525000000001"/>
    <n v="12264.202499999999"/>
  </r>
  <r>
    <x v="1"/>
    <x v="5"/>
    <x v="23"/>
    <s v="Chemicals &amp; fertilisers"/>
    <s v="petroleum fuels"/>
    <s v="Diesel"/>
    <x v="0"/>
    <x v="1"/>
    <s v="India"/>
    <s v="Chemicals"/>
    <m/>
    <x v="529"/>
    <n v="498596.25"/>
    <n v="607034.5"/>
    <n v="174384.05"/>
    <n v="24593.1"/>
    <n v="12293.487499999999"/>
  </r>
  <r>
    <x v="1"/>
    <x v="5"/>
    <x v="23"/>
    <s v="Chemicals &amp; fertilisers"/>
    <s v="petroleum fuels"/>
    <s v="Diesel"/>
    <x v="0"/>
    <x v="2"/>
    <s v="India"/>
    <s v="Chemicals"/>
    <m/>
    <x v="530"/>
    <n v="499079.5"/>
    <n v="607622.75"/>
    <n v="174553.05"/>
    <n v="24616.949999999997"/>
    <n v="12305.4025"/>
  </r>
  <r>
    <x v="1"/>
    <x v="5"/>
    <x v="23"/>
    <s v="Chemicals &amp; fertilisers"/>
    <s v="petroleum fuels"/>
    <s v="Diesel"/>
    <x v="0"/>
    <x v="3"/>
    <s v="India"/>
    <s v="Chemicals"/>
    <m/>
    <x v="531"/>
    <n v="4.0275974999999997"/>
    <n v="4.9035425000000004"/>
    <n v="1.4086505"/>
    <n v="0.19865975"/>
    <n v="9.9305000000000004E-2"/>
  </r>
  <r>
    <x v="1"/>
    <x v="5"/>
    <x v="23"/>
    <s v="Chemicals &amp; fertilisers"/>
    <s v="petroleum fuels"/>
    <s v="Fuel oils n.e.c"/>
    <x v="0"/>
    <x v="0"/>
    <s v="India"/>
    <s v="Chemicals"/>
    <m/>
    <x v="119"/>
    <n v="0"/>
    <n v="0"/>
    <n v="3.5519999999999996E-3"/>
    <n v="35.602859000000002"/>
    <n v="12.849724999999999"/>
  </r>
  <r>
    <x v="1"/>
    <x v="5"/>
    <x v="23"/>
    <s v="Chemicals &amp; fertilisers"/>
    <s v="petroleum fuels"/>
    <s v="Fuel oils n.e.c"/>
    <x v="0"/>
    <x v="4"/>
    <s v="India"/>
    <s v="Chemicals"/>
    <m/>
    <x v="119"/>
    <n v="0"/>
    <n v="0"/>
    <n v="91.651499999999999"/>
    <n v="900030.55050000001"/>
    <n v="325348.42499999999"/>
  </r>
  <r>
    <x v="1"/>
    <x v="5"/>
    <x v="23"/>
    <s v="Chemicals &amp; fertilisers"/>
    <s v="petroleum fuels"/>
    <s v="Fuel oils n.e.c"/>
    <x v="0"/>
    <x v="1"/>
    <s v="India"/>
    <s v="Chemicals"/>
    <m/>
    <x v="119"/>
    <n v="0"/>
    <n v="0"/>
    <n v="91.860749999999996"/>
    <n v="900030.62025000004"/>
    <n v="325406.40000000002"/>
  </r>
  <r>
    <x v="1"/>
    <x v="5"/>
    <x v="23"/>
    <s v="Chemicals &amp; fertilisers"/>
    <s v="petroleum fuels"/>
    <s v="Fuel oils n.e.c"/>
    <x v="0"/>
    <x v="2"/>
    <s v="India"/>
    <s v="Chemicals"/>
    <m/>
    <x v="119"/>
    <n v="0"/>
    <n v="0"/>
    <n v="91.946249999999992"/>
    <n v="900030.64875000005"/>
    <n v="325429.95"/>
  </r>
  <r>
    <x v="1"/>
    <x v="5"/>
    <x v="23"/>
    <s v="Chemicals &amp; fertilisers"/>
    <s v="petroleum fuels"/>
    <s v="Fuel oils n.e.c"/>
    <x v="0"/>
    <x v="3"/>
    <s v="India"/>
    <s v="Chemicals"/>
    <m/>
    <x v="119"/>
    <n v="0"/>
    <n v="0"/>
    <n v="7.1025000000000005E-4"/>
    <n v="7.1205642500000002"/>
    <n v="2.5699417499999999"/>
  </r>
  <r>
    <x v="1"/>
    <x v="5"/>
    <x v="23"/>
    <s v="Chemicals &amp; fertilisers"/>
    <s v="petroleum fuels"/>
    <s v="Fuel, aviation turbine"/>
    <x v="0"/>
    <x v="0"/>
    <s v="India"/>
    <s v="Chemicals"/>
    <m/>
    <x v="119"/>
    <n v="0"/>
    <n v="14.190300000000001"/>
    <n v="4.7301000000000002"/>
    <n v="0"/>
    <n v="0"/>
  </r>
  <r>
    <x v="1"/>
    <x v="5"/>
    <x v="23"/>
    <s v="Chemicals &amp; fertilisers"/>
    <s v="petroleum fuels"/>
    <s v="Fuel, aviation turbine"/>
    <x v="0"/>
    <x v="4"/>
    <s v="India"/>
    <s v="Chemicals"/>
    <m/>
    <x v="119"/>
    <n v="0"/>
    <n v="327795"/>
    <n v="109265"/>
    <n v="0"/>
    <n v="0"/>
  </r>
  <r>
    <x v="1"/>
    <x v="5"/>
    <x v="23"/>
    <s v="Chemicals &amp; fertilisers"/>
    <s v="petroleum fuels"/>
    <s v="Fuel, aviation turbine"/>
    <x v="0"/>
    <x v="1"/>
    <s v="India"/>
    <s v="Chemicals"/>
    <m/>
    <x v="119"/>
    <n v="0"/>
    <n v="328632.75"/>
    <n v="109544.25"/>
    <n v="0"/>
    <n v="0"/>
  </r>
  <r>
    <x v="1"/>
    <x v="5"/>
    <x v="23"/>
    <s v="Chemicals &amp; fertilisers"/>
    <s v="petroleum fuels"/>
    <s v="Fuel, aviation turbine"/>
    <x v="0"/>
    <x v="2"/>
    <s v="India"/>
    <s v="Chemicals"/>
    <m/>
    <x v="119"/>
    <n v="0"/>
    <n v="328973.25"/>
    <n v="109657.75"/>
    <n v="0"/>
    <n v="0"/>
  </r>
  <r>
    <x v="1"/>
    <x v="5"/>
    <x v="23"/>
    <s v="Chemicals &amp; fertilisers"/>
    <s v="petroleum fuels"/>
    <s v="Fuel, aviation turbine"/>
    <x v="0"/>
    <x v="3"/>
    <s v="India"/>
    <s v="Chemicals"/>
    <m/>
    <x v="119"/>
    <n v="0"/>
    <n v="2.8380524999999999"/>
    <n v="0.94601749999999996"/>
    <n v="0"/>
    <n v="0"/>
  </r>
  <r>
    <x v="1"/>
    <x v="5"/>
    <x v="23"/>
    <s v="Chemicals &amp; fertilisers"/>
    <s v="petroleum fuels"/>
    <s v="Furnace oil"/>
    <x v="0"/>
    <x v="0"/>
    <s v="India"/>
    <s v="Chemicals"/>
    <m/>
    <x v="532"/>
    <n v="5.9077975"/>
    <n v="5.7171349999999999"/>
    <n v="1.9796517499999999"/>
    <n v="3.3160272499999999"/>
    <n v="6.3243900000000002"/>
  </r>
  <r>
    <x v="1"/>
    <x v="5"/>
    <x v="23"/>
    <s v="Chemicals &amp; fertilisers"/>
    <s v="petroleum fuels"/>
    <s v="Furnace oil"/>
    <x v="0"/>
    <x v="4"/>
    <s v="India"/>
    <s v="Chemicals"/>
    <m/>
    <x v="533"/>
    <n v="152421.15"/>
    <n v="147502.20000000001"/>
    <n v="51075.025000000001"/>
    <n v="85553.375"/>
    <n v="163169.25"/>
  </r>
  <r>
    <x v="1"/>
    <x v="5"/>
    <x v="23"/>
    <s v="Chemicals &amp; fertilisers"/>
    <s v="petroleum fuels"/>
    <s v="Furnace oil"/>
    <x v="0"/>
    <x v="1"/>
    <s v="India"/>
    <s v="Chemicals"/>
    <m/>
    <x v="534"/>
    <n v="152770.1"/>
    <n v="147839.40000000002"/>
    <n v="51191.8"/>
    <n v="85749.25"/>
    <n v="163542.25"/>
  </r>
  <r>
    <x v="1"/>
    <x v="5"/>
    <x v="23"/>
    <s v="Chemicals &amp; fertilisers"/>
    <s v="petroleum fuels"/>
    <s v="Furnace oil"/>
    <x v="0"/>
    <x v="2"/>
    <s v="India"/>
    <s v="Chemicals"/>
    <m/>
    <x v="535"/>
    <n v="152911.9"/>
    <n v="147976.77500000002"/>
    <n v="51239.350000000006"/>
    <n v="85828.725000000006"/>
    <n v="163694.5"/>
  </r>
  <r>
    <x v="1"/>
    <x v="5"/>
    <x v="23"/>
    <s v="Chemicals &amp; fertilisers"/>
    <s v="petroleum fuels"/>
    <s v="Furnace oil"/>
    <x v="0"/>
    <x v="3"/>
    <s v="India"/>
    <s v="Chemicals"/>
    <m/>
    <x v="536"/>
    <n v="1.1815579999999999"/>
    <n v="1.14342575"/>
    <n v="0.39593025000000004"/>
    <n v="0.6632055"/>
    <n v="1.2648809999999999"/>
  </r>
  <r>
    <x v="1"/>
    <x v="5"/>
    <x v="23"/>
    <s v="Chemicals &amp; fertilisers"/>
    <s v="petroleum fuels"/>
    <s v="Gas oils"/>
    <x v="0"/>
    <x v="0"/>
    <s v="India"/>
    <s v="Chemicals"/>
    <m/>
    <x v="119"/>
    <n v="0"/>
    <n v="0"/>
    <n v="0"/>
    <n v="2.4824999999999999E-4"/>
    <n v="8.2750000000000006E-5"/>
  </r>
  <r>
    <x v="1"/>
    <x v="5"/>
    <x v="23"/>
    <s v="Chemicals &amp; fertilisers"/>
    <s v="petroleum fuels"/>
    <s v="Gas oils"/>
    <x v="0"/>
    <x v="4"/>
    <s v="India"/>
    <s v="Chemicals"/>
    <m/>
    <x v="119"/>
    <n v="0"/>
    <n v="0"/>
    <n v="0"/>
    <n v="6.1368150000000004"/>
    <n v="2.0456050000000001"/>
  </r>
  <r>
    <x v="1"/>
    <x v="5"/>
    <x v="23"/>
    <s v="Chemicals &amp; fertilisers"/>
    <s v="petroleum fuels"/>
    <s v="Gas oils"/>
    <x v="0"/>
    <x v="1"/>
    <s v="India"/>
    <s v="Chemicals"/>
    <m/>
    <x v="119"/>
    <n v="0"/>
    <n v="0"/>
    <n v="0"/>
    <n v="6.151485000000001"/>
    <n v="2.0504950000000002"/>
  </r>
  <r>
    <x v="1"/>
    <x v="5"/>
    <x v="23"/>
    <s v="Chemicals &amp; fertilisers"/>
    <s v="petroleum fuels"/>
    <s v="Gas oils"/>
    <x v="0"/>
    <x v="2"/>
    <s v="India"/>
    <s v="Chemicals"/>
    <m/>
    <x v="119"/>
    <n v="0"/>
    <n v="0"/>
    <n v="0"/>
    <n v="6.1574325000000005"/>
    <n v="2.0524775000000002"/>
  </r>
  <r>
    <x v="1"/>
    <x v="5"/>
    <x v="23"/>
    <s v="Chemicals &amp; fertilisers"/>
    <s v="petroleum fuels"/>
    <s v="Gas oils"/>
    <x v="0"/>
    <x v="3"/>
    <s v="India"/>
    <s v="Chemicals"/>
    <m/>
    <x v="119"/>
    <n v="0"/>
    <n v="0"/>
    <n v="0"/>
    <n v="4.9500000000000004E-5"/>
    <n v="1.6500000000000001E-5"/>
  </r>
  <r>
    <x v="1"/>
    <x v="5"/>
    <x v="23"/>
    <s v="Chemicals &amp; fertilisers"/>
    <s v="petroleum fuels"/>
    <s v="High speed diesel"/>
    <x v="0"/>
    <x v="0"/>
    <s v="India"/>
    <s v="Chemicals"/>
    <m/>
    <x v="537"/>
    <n v="0.18449400000000002"/>
    <n v="0.10916100000000001"/>
    <n v="0.11794650000000001"/>
    <n v="0.18525449999999999"/>
    <n v="19.419657749999999"/>
  </r>
  <r>
    <x v="1"/>
    <x v="5"/>
    <x v="23"/>
    <s v="Chemicals &amp; fertilisers"/>
    <s v="petroleum fuels"/>
    <s v="High speed diesel"/>
    <x v="0"/>
    <x v="4"/>
    <s v="India"/>
    <s v="Chemicals"/>
    <m/>
    <x v="538"/>
    <n v="4556.9974999999995"/>
    <n v="2696.2749999999996"/>
    <n v="2913.28"/>
    <n v="4575.7900000000009"/>
    <n v="479665.26250000001"/>
  </r>
  <r>
    <x v="1"/>
    <x v="5"/>
    <x v="23"/>
    <s v="Chemicals &amp; fertilisers"/>
    <s v="petroleum fuels"/>
    <s v="High speed diesel"/>
    <x v="0"/>
    <x v="1"/>
    <s v="India"/>
    <s v="Chemicals"/>
    <m/>
    <x v="539"/>
    <n v="4567.88"/>
    <n v="2702.7174999999997"/>
    <n v="2920.2400000000002"/>
    <n v="4586.7250000000004"/>
    <n v="480811.25"/>
  </r>
  <r>
    <x v="1"/>
    <x v="5"/>
    <x v="23"/>
    <s v="Chemicals &amp; fertilisers"/>
    <s v="petroleum fuels"/>
    <s v="High speed diesel"/>
    <x v="0"/>
    <x v="2"/>
    <s v="India"/>
    <s v="Chemicals"/>
    <m/>
    <x v="540"/>
    <n v="4572.3125"/>
    <n v="2705.335"/>
    <n v="2923.07"/>
    <n v="4591.165"/>
    <n v="481277.46250000002"/>
  </r>
  <r>
    <x v="1"/>
    <x v="5"/>
    <x v="23"/>
    <s v="Chemicals &amp; fertilisers"/>
    <s v="petroleum fuels"/>
    <s v="High speed diesel"/>
    <x v="0"/>
    <x v="3"/>
    <s v="India"/>
    <s v="Chemicals"/>
    <m/>
    <x v="541"/>
    <n v="3.6898750000000001E-2"/>
    <n v="2.1832000000000001E-2"/>
    <n v="2.3589249999999999E-2"/>
    <n v="3.705075E-2"/>
    <n v="3.8839314999999996"/>
  </r>
  <r>
    <x v="1"/>
    <x v="5"/>
    <x v="23"/>
    <s v="Chemicals &amp; fertilisers"/>
    <s v="petroleum fuels"/>
    <s v="Kerosene"/>
    <x v="0"/>
    <x v="0"/>
    <s v="India"/>
    <s v="Chemicals"/>
    <m/>
    <x v="542"/>
    <n v="19.222474999999999"/>
    <n v="17.255299999999998"/>
    <n v="23.3324"/>
    <n v="11.93655"/>
    <n v="7.3182425000000002"/>
  </r>
  <r>
    <x v="1"/>
    <x v="5"/>
    <x v="23"/>
    <s v="Chemicals &amp; fertilisers"/>
    <s v="petroleum fuels"/>
    <s v="Kerosene"/>
    <x v="0"/>
    <x v="4"/>
    <s v="India"/>
    <s v="Chemicals"/>
    <m/>
    <x v="543"/>
    <n v="460698.5"/>
    <n v="413552"/>
    <n v="559199.75"/>
    <n v="286079.25"/>
    <n v="175394"/>
  </r>
  <r>
    <x v="1"/>
    <x v="5"/>
    <x v="23"/>
    <s v="Chemicals &amp; fertilisers"/>
    <s v="petroleum fuels"/>
    <s v="Kerosene"/>
    <x v="0"/>
    <x v="1"/>
    <s v="India"/>
    <s v="Chemicals"/>
    <m/>
    <x v="544"/>
    <n v="461832.5"/>
    <n v="414570"/>
    <n v="560576.25"/>
    <n v="286783.25"/>
    <n v="175825.75"/>
  </r>
  <r>
    <x v="1"/>
    <x v="5"/>
    <x v="23"/>
    <s v="Chemicals &amp; fertilisers"/>
    <s v="petroleum fuels"/>
    <s v="Kerosene"/>
    <x v="0"/>
    <x v="2"/>
    <s v="India"/>
    <s v="Chemicals"/>
    <m/>
    <x v="545"/>
    <n v="462294.5"/>
    <n v="414985"/>
    <n v="561136.75"/>
    <n v="287069.75"/>
    <n v="176001"/>
  </r>
  <r>
    <x v="1"/>
    <x v="5"/>
    <x v="23"/>
    <s v="Chemicals &amp; fertilisers"/>
    <s v="petroleum fuels"/>
    <s v="Kerosene"/>
    <x v="0"/>
    <x v="3"/>
    <s v="India"/>
    <s v="Chemicals"/>
    <m/>
    <x v="546"/>
    <n v="3.8444925000000003"/>
    <n v="3.45106"/>
    <n v="4.66648"/>
    <n v="2.3873100000000003"/>
    <n v="1.4636500000000001"/>
  </r>
  <r>
    <x v="1"/>
    <x v="5"/>
    <x v="23"/>
    <s v="Chemicals &amp; fertilisers"/>
    <s v="petroleum fuels"/>
    <s v="Kerosene n.e.c"/>
    <x v="0"/>
    <x v="0"/>
    <s v="India"/>
    <s v="Chemicals"/>
    <m/>
    <x v="119"/>
    <n v="0"/>
    <n v="0"/>
    <n v="405.48824999999999"/>
    <n v="135.16274999999999"/>
    <n v="0"/>
  </r>
  <r>
    <x v="1"/>
    <x v="5"/>
    <x v="23"/>
    <s v="Chemicals &amp; fertilisers"/>
    <s v="petroleum fuels"/>
    <s v="Kerosene n.e.c"/>
    <x v="0"/>
    <x v="4"/>
    <s v="India"/>
    <s v="Chemicals"/>
    <m/>
    <x v="119"/>
    <n v="0"/>
    <n v="0"/>
    <n v="9750000"/>
    <n v="3250000"/>
    <n v="0"/>
  </r>
  <r>
    <x v="1"/>
    <x v="5"/>
    <x v="23"/>
    <s v="Chemicals &amp; fertilisers"/>
    <s v="petroleum fuels"/>
    <s v="Kerosene n.e.c"/>
    <x v="0"/>
    <x v="1"/>
    <s v="India"/>
    <s v="Chemicals"/>
    <m/>
    <x v="119"/>
    <n v="0"/>
    <n v="0"/>
    <n v="9750000"/>
    <n v="3250000"/>
    <n v="0"/>
  </r>
  <r>
    <x v="1"/>
    <x v="5"/>
    <x v="23"/>
    <s v="Chemicals &amp; fertilisers"/>
    <s v="petroleum fuels"/>
    <s v="Kerosene n.e.c"/>
    <x v="0"/>
    <x v="2"/>
    <s v="India"/>
    <s v="Chemicals"/>
    <m/>
    <x v="119"/>
    <n v="0"/>
    <n v="0"/>
    <n v="9750000"/>
    <n v="3250000"/>
    <n v="0"/>
  </r>
  <r>
    <x v="1"/>
    <x v="5"/>
    <x v="23"/>
    <s v="Chemicals &amp; fertilisers"/>
    <s v="petroleum fuels"/>
    <s v="Kerosene n.e.c"/>
    <x v="0"/>
    <x v="3"/>
    <s v="India"/>
    <s v="Chemicals"/>
    <m/>
    <x v="119"/>
    <n v="0"/>
    <n v="0"/>
    <n v="81.097499999999997"/>
    <n v="27.032499999999999"/>
    <n v="0"/>
  </r>
  <r>
    <x v="1"/>
    <x v="5"/>
    <x v="23"/>
    <s v="Chemicals &amp; fertilisers"/>
    <s v="petroleum fuels"/>
    <s v="Light petroleum oil"/>
    <x v="0"/>
    <x v="0"/>
    <s v="India"/>
    <s v="Chemicals"/>
    <m/>
    <x v="119"/>
    <n v="0"/>
    <n v="0"/>
    <n v="0"/>
    <n v="6.6141749999999999E-2"/>
    <n v="2.2047250000000001E-2"/>
  </r>
  <r>
    <x v="1"/>
    <x v="5"/>
    <x v="23"/>
    <s v="Chemicals &amp; fertilisers"/>
    <s v="petroleum fuels"/>
    <s v="Light petroleum oil"/>
    <x v="0"/>
    <x v="4"/>
    <s v="India"/>
    <s v="Chemicals"/>
    <m/>
    <x v="119"/>
    <n v="0"/>
    <n v="0"/>
    <n v="0"/>
    <n v="1616.0625"/>
    <n v="538.6875"/>
  </r>
  <r>
    <x v="1"/>
    <x v="5"/>
    <x v="23"/>
    <s v="Chemicals &amp; fertilisers"/>
    <s v="petroleum fuels"/>
    <s v="Light petroleum oil"/>
    <x v="0"/>
    <x v="1"/>
    <s v="India"/>
    <s v="Chemicals"/>
    <m/>
    <x v="119"/>
    <n v="0"/>
    <n v="0"/>
    <n v="0"/>
    <n v="1619.9624999999999"/>
    <n v="539.98749999999995"/>
  </r>
  <r>
    <x v="1"/>
    <x v="5"/>
    <x v="23"/>
    <s v="Chemicals &amp; fertilisers"/>
    <s v="petroleum fuels"/>
    <s v="Light petroleum oil"/>
    <x v="0"/>
    <x v="2"/>
    <s v="India"/>
    <s v="Chemicals"/>
    <m/>
    <x v="119"/>
    <n v="0"/>
    <n v="0"/>
    <n v="0"/>
    <n v="1621.5525000000002"/>
    <n v="540.51750000000004"/>
  </r>
  <r>
    <x v="1"/>
    <x v="5"/>
    <x v="23"/>
    <s v="Chemicals &amp; fertilisers"/>
    <s v="petroleum fuels"/>
    <s v="Light petroleum oil"/>
    <x v="0"/>
    <x v="3"/>
    <s v="India"/>
    <s v="Chemicals"/>
    <m/>
    <x v="119"/>
    <n v="0"/>
    <n v="0"/>
    <n v="0"/>
    <n v="1.3228500000000001E-2"/>
    <n v="4.4095000000000002E-3"/>
  </r>
  <r>
    <x v="1"/>
    <x v="5"/>
    <x v="23"/>
    <s v="Chemicals &amp; fertilisers"/>
    <s v="petroleum fuels"/>
    <s v="Medium petroleum oil, n.e.c."/>
    <x v="0"/>
    <x v="0"/>
    <s v="India"/>
    <s v="Chemicals"/>
    <m/>
    <x v="547"/>
    <n v="1.5150500000000001E-2"/>
    <n v="1.9725E-4"/>
    <n v="6.5749999999999999E-5"/>
    <n v="0.28040175000000001"/>
    <n v="4.4713147499999994"/>
  </r>
  <r>
    <x v="1"/>
    <x v="5"/>
    <x v="23"/>
    <s v="Chemicals &amp; fertilisers"/>
    <s v="petroleum fuels"/>
    <s v="Medium petroleum oil, n.e.c."/>
    <x v="0"/>
    <x v="4"/>
    <s v="India"/>
    <s v="Chemicals"/>
    <m/>
    <x v="548"/>
    <n v="370.173"/>
    <n v="4.8180240000000003"/>
    <n v="1.6060080000000001"/>
    <n v="6851.1450000000004"/>
    <n v="109249.465"/>
  </r>
  <r>
    <x v="1"/>
    <x v="5"/>
    <x v="23"/>
    <s v="Chemicals &amp; fertilisers"/>
    <s v="petroleum fuels"/>
    <s v="Medium petroleum oil, n.e.c."/>
    <x v="0"/>
    <x v="1"/>
    <s v="India"/>
    <s v="Chemicals"/>
    <m/>
    <x v="549"/>
    <n v="371.06524999999999"/>
    <n v="4.8296512500000004"/>
    <n v="1.6098837500000001"/>
    <n v="6867.6900000000005"/>
    <n v="109512.98"/>
  </r>
  <r>
    <x v="1"/>
    <x v="5"/>
    <x v="23"/>
    <s v="Chemicals &amp; fertilisers"/>
    <s v="petroleum fuels"/>
    <s v="Medium petroleum oil, n.e.c."/>
    <x v="0"/>
    <x v="2"/>
    <s v="India"/>
    <s v="Chemicals"/>
    <m/>
    <x v="550"/>
    <n v="371.42975000000001"/>
    <n v="4.8343882499999999"/>
    <n v="1.6114627500000001"/>
    <n v="6874.4174999999996"/>
    <n v="109620.2225"/>
  </r>
  <r>
    <x v="1"/>
    <x v="5"/>
    <x v="23"/>
    <s v="Chemicals &amp; fertilisers"/>
    <s v="petroleum fuels"/>
    <s v="Medium petroleum oil, n.e.c."/>
    <x v="0"/>
    <x v="3"/>
    <s v="India"/>
    <s v="Chemicals"/>
    <m/>
    <x v="551"/>
    <n v="3.0300000000000001E-3"/>
    <n v="3.9449999999999997E-5"/>
    <n v="1.3149999999999999E-5"/>
    <n v="5.6080499999999991E-2"/>
    <n v="0.89426600000000001"/>
  </r>
  <r>
    <x v="1"/>
    <x v="5"/>
    <x v="23"/>
    <s v="Chemicals &amp; fertilisers"/>
    <s v="petroleum fuels"/>
    <s v="Motor spirit (gasolene), including aviation spirit n.e.c"/>
    <x v="0"/>
    <x v="0"/>
    <s v="India"/>
    <s v="Chemicals"/>
    <m/>
    <x v="119"/>
    <n v="5.7229500000000003E-2"/>
    <n v="1.90765E-2"/>
    <n v="0"/>
    <n v="0"/>
    <n v="0"/>
  </r>
  <r>
    <x v="1"/>
    <x v="5"/>
    <x v="23"/>
    <s v="Chemicals &amp; fertilisers"/>
    <s v="petroleum fuels"/>
    <s v="Motor spirit (gasolene), including aviation spirit n.e.c"/>
    <x v="0"/>
    <x v="4"/>
    <s v="India"/>
    <s v="Chemicals"/>
    <m/>
    <x v="119"/>
    <n v="1322.01"/>
    <n v="440.67"/>
    <n v="0"/>
    <n v="0"/>
    <n v="0"/>
  </r>
  <r>
    <x v="1"/>
    <x v="5"/>
    <x v="23"/>
    <s v="Chemicals &amp; fertilisers"/>
    <s v="petroleum fuels"/>
    <s v="Motor spirit (gasolene), including aviation spirit n.e.c"/>
    <x v="0"/>
    <x v="1"/>
    <s v="India"/>
    <s v="Chemicals"/>
    <m/>
    <x v="119"/>
    <n v="1325.385"/>
    <n v="441.79500000000002"/>
    <n v="0"/>
    <n v="0"/>
    <n v="0"/>
  </r>
  <r>
    <x v="1"/>
    <x v="5"/>
    <x v="23"/>
    <s v="Chemicals &amp; fertilisers"/>
    <s v="petroleum fuels"/>
    <s v="Motor spirit (gasolene), including aviation spirit n.e.c"/>
    <x v="0"/>
    <x v="2"/>
    <s v="India"/>
    <s v="Chemicals"/>
    <m/>
    <x v="119"/>
    <n v="1326.7574999999999"/>
    <n v="442.2525"/>
    <n v="0"/>
    <n v="0"/>
    <n v="0"/>
  </r>
  <r>
    <x v="1"/>
    <x v="5"/>
    <x v="23"/>
    <s v="Chemicals &amp; fertilisers"/>
    <s v="petroleum fuels"/>
    <s v="Motor spirit (gasolene), including aviation spirit n.e.c"/>
    <x v="0"/>
    <x v="3"/>
    <s v="India"/>
    <s v="Chemicals"/>
    <m/>
    <x v="119"/>
    <n v="1.1445750000000001E-2"/>
    <n v="3.8152500000000001E-3"/>
    <n v="0"/>
    <n v="0"/>
    <n v="0"/>
  </r>
  <r>
    <x v="1"/>
    <x v="5"/>
    <x v="23"/>
    <s v="Chemicals &amp; fertilisers"/>
    <s v="petroleum fuels"/>
    <s v="Other light petroleum oils and light oils obtained from bituminous minerals n.e.c"/>
    <x v="0"/>
    <x v="0"/>
    <s v="India"/>
    <s v="Chemicals"/>
    <m/>
    <x v="552"/>
    <n v="0.47155924999999999"/>
    <n v="45.2152435"/>
    <n v="15.02305"/>
    <n v="4.4741249999999996E-2"/>
    <n v="69.162588749999998"/>
  </r>
  <r>
    <x v="1"/>
    <x v="5"/>
    <x v="23"/>
    <s v="Chemicals &amp; fertilisers"/>
    <s v="petroleum fuels"/>
    <s v="Other light petroleum oils and light oils obtained from bituminous minerals n.e.c"/>
    <x v="0"/>
    <x v="4"/>
    <s v="India"/>
    <s v="Chemicals"/>
    <m/>
    <x v="553"/>
    <n v="11521.760000000002"/>
    <n v="1128569.55"/>
    <n v="375000"/>
    <n v="1093.17"/>
    <n v="1725364.39"/>
  </r>
  <r>
    <x v="1"/>
    <x v="5"/>
    <x v="23"/>
    <s v="Chemicals &amp; fertilisers"/>
    <s v="petroleum fuels"/>
    <s v="Other light petroleum oils and light oils obtained from bituminous minerals n.e.c"/>
    <x v="0"/>
    <x v="1"/>
    <s v="India"/>
    <s v="Chemicals"/>
    <m/>
    <x v="554"/>
    <n v="11549.597500000002"/>
    <n v="1128578.175"/>
    <n v="375000"/>
    <n v="1095.81"/>
    <n v="1725365.27"/>
  </r>
  <r>
    <x v="1"/>
    <x v="5"/>
    <x v="23"/>
    <s v="Chemicals &amp; fertilisers"/>
    <s v="petroleum fuels"/>
    <s v="Other light petroleum oils and light oils obtained from bituminous minerals n.e.c"/>
    <x v="0"/>
    <x v="2"/>
    <s v="India"/>
    <s v="Chemicals"/>
    <m/>
    <x v="555"/>
    <n v="11560.895000000002"/>
    <n v="1128581.675"/>
    <n v="375000"/>
    <n v="1096.8824999999999"/>
    <n v="1725365.6274999999"/>
  </r>
  <r>
    <x v="1"/>
    <x v="5"/>
    <x v="23"/>
    <s v="Chemicals &amp; fertilisers"/>
    <s v="petroleum fuels"/>
    <s v="Other light petroleum oils and light oils obtained from bituminous minerals n.e.c"/>
    <x v="0"/>
    <x v="3"/>
    <s v="India"/>
    <s v="Chemicals"/>
    <m/>
    <x v="556"/>
    <n v="9.4312000000000007E-2"/>
    <n v="9.0430187499999999"/>
    <n v="3.0045999999999999"/>
    <n v="8.9482500000000013E-3"/>
    <n v="13.832532749999999"/>
  </r>
  <r>
    <x v="1"/>
    <x v="5"/>
    <x v="23"/>
    <s v="Chemicals &amp; fertilisers"/>
    <s v="petroleum fuels"/>
    <s v="Petrol / motor spirit/ gasoline"/>
    <x v="0"/>
    <x v="0"/>
    <s v="India"/>
    <s v="Chemicals"/>
    <m/>
    <x v="557"/>
    <n v="0"/>
    <n v="0"/>
    <n v="15.199575000000001"/>
    <n v="5.0665250000000004"/>
    <n v="0"/>
  </r>
  <r>
    <x v="1"/>
    <x v="5"/>
    <x v="23"/>
    <s v="Chemicals &amp; fertilisers"/>
    <s v="petroleum fuels"/>
    <s v="Petrol / motor spirit/ gasoline"/>
    <x v="0"/>
    <x v="4"/>
    <s v="India"/>
    <s v="Chemicals"/>
    <m/>
    <x v="558"/>
    <n v="0"/>
    <n v="0"/>
    <n v="351110.25"/>
    <n v="117036.75"/>
    <n v="0"/>
  </r>
  <r>
    <x v="1"/>
    <x v="5"/>
    <x v="23"/>
    <s v="Chemicals &amp; fertilisers"/>
    <s v="petroleum fuels"/>
    <s v="Petrol / motor spirit/ gasoline"/>
    <x v="0"/>
    <x v="1"/>
    <s v="India"/>
    <s v="Chemicals"/>
    <m/>
    <x v="559"/>
    <n v="0"/>
    <n v="0"/>
    <n v="352007.25"/>
    <n v="117335.75"/>
    <n v="0"/>
  </r>
  <r>
    <x v="1"/>
    <x v="5"/>
    <x v="23"/>
    <s v="Chemicals &amp; fertilisers"/>
    <s v="petroleum fuels"/>
    <s v="Petrol / motor spirit/ gasoline"/>
    <x v="0"/>
    <x v="2"/>
    <s v="India"/>
    <s v="Chemicals"/>
    <m/>
    <x v="560"/>
    <n v="0"/>
    <n v="0"/>
    <n v="352371.75"/>
    <n v="117457.25"/>
    <n v="0"/>
  </r>
  <r>
    <x v="1"/>
    <x v="5"/>
    <x v="23"/>
    <s v="Chemicals &amp; fertilisers"/>
    <s v="petroleum fuels"/>
    <s v="Petrol / motor spirit/ gasoline"/>
    <x v="0"/>
    <x v="3"/>
    <s v="India"/>
    <s v="Chemicals"/>
    <m/>
    <x v="561"/>
    <n v="0"/>
    <n v="0"/>
    <n v="3.0399149999999997"/>
    <n v="1.0133049999999999"/>
    <n v="0"/>
  </r>
  <r>
    <x v="1"/>
    <x v="5"/>
    <x v="23"/>
    <s v="Chemicals &amp; fertilisers"/>
    <s v="petroleum fuels"/>
    <s v="Petroleum coke"/>
    <x v="0"/>
    <x v="0"/>
    <s v="India"/>
    <s v="Chemicals"/>
    <m/>
    <x v="562"/>
    <n v="0.87540024999999999"/>
    <n v="0.48996700000000004"/>
    <n v="1.00339175"/>
    <n v="0.84545000000000003"/>
    <n v="4.4127299999999998"/>
  </r>
  <r>
    <x v="1"/>
    <x v="5"/>
    <x v="23"/>
    <s v="Chemicals &amp; fertilisers"/>
    <s v="petroleum fuels"/>
    <s v="Petroleum coke"/>
    <x v="0"/>
    <x v="4"/>
    <s v="India"/>
    <s v="Chemicals"/>
    <m/>
    <x v="563"/>
    <n v="28450.654999999999"/>
    <n v="15923.910000000002"/>
    <n v="32610.225000000002"/>
    <n v="27477.125"/>
    <n v="143414.17499999999"/>
  </r>
  <r>
    <x v="1"/>
    <x v="5"/>
    <x v="23"/>
    <s v="Chemicals &amp; fertilisers"/>
    <s v="petroleum fuels"/>
    <s v="Petroleum coke"/>
    <x v="0"/>
    <x v="1"/>
    <s v="India"/>
    <s v="Chemicals"/>
    <m/>
    <x v="564"/>
    <n v="28502.142500000002"/>
    <n v="15952.847500000002"/>
    <n v="32669.424999999996"/>
    <n v="27527.025000000001"/>
    <n v="143674.25"/>
  </r>
  <r>
    <x v="1"/>
    <x v="5"/>
    <x v="23"/>
    <s v="Chemicals &amp; fertilisers"/>
    <s v="petroleum fuels"/>
    <s v="Petroleum coke"/>
    <x v="0"/>
    <x v="2"/>
    <s v="India"/>
    <s v="Chemicals"/>
    <m/>
    <x v="565"/>
    <n v="28523.11"/>
    <n v="15964.594999999999"/>
    <n v="32693.474999999999"/>
    <n v="27547.3"/>
    <n v="143780"/>
  </r>
  <r>
    <x v="1"/>
    <x v="5"/>
    <x v="23"/>
    <s v="Chemicals &amp; fertilisers"/>
    <s v="petroleum fuels"/>
    <s v="Petroleum coke"/>
    <x v="0"/>
    <x v="3"/>
    <s v="India"/>
    <s v="Chemicals"/>
    <m/>
    <x v="566"/>
    <n v="0.17507974999999998"/>
    <n v="9.7993000000000011E-2"/>
    <n v="0.20067825"/>
    <n v="0.16909000000000002"/>
    <n v="0.88255050000000013"/>
  </r>
  <r>
    <x v="1"/>
    <x v="5"/>
    <x v="23"/>
    <s v="Chemicals &amp; fertilisers"/>
    <s v="petroleum fuels"/>
    <s v="Petroleum coke calcined"/>
    <x v="0"/>
    <x v="0"/>
    <s v="India"/>
    <s v="Chemicals"/>
    <m/>
    <x v="119"/>
    <n v="0"/>
    <n v="0"/>
    <n v="0.12592124999999998"/>
    <n v="0.13074749999999999"/>
    <n v="2.9591249999999999E-2"/>
  </r>
  <r>
    <x v="1"/>
    <x v="5"/>
    <x v="23"/>
    <s v="Chemicals &amp; fertilisers"/>
    <s v="petroleum fuels"/>
    <s v="Petroleum coke calcined"/>
    <x v="0"/>
    <x v="4"/>
    <s v="India"/>
    <s v="Chemicals"/>
    <m/>
    <x v="119"/>
    <n v="0"/>
    <n v="0"/>
    <n v="4092.4425000000001"/>
    <n v="4249.2924999999996"/>
    <n v="961.71500000000003"/>
  </r>
  <r>
    <x v="1"/>
    <x v="5"/>
    <x v="23"/>
    <s v="Chemicals &amp; fertilisers"/>
    <s v="petroleum fuels"/>
    <s v="Petroleum coke calcined"/>
    <x v="0"/>
    <x v="1"/>
    <s v="India"/>
    <s v="Chemicals"/>
    <m/>
    <x v="119"/>
    <n v="0"/>
    <n v="0"/>
    <n v="4099.8675000000003"/>
    <n v="4257.01"/>
    <n v="963.46249999999998"/>
  </r>
  <r>
    <x v="1"/>
    <x v="5"/>
    <x v="23"/>
    <s v="Chemicals &amp; fertilisers"/>
    <s v="petroleum fuels"/>
    <s v="Petroleum coke calcined"/>
    <x v="0"/>
    <x v="2"/>
    <s v="India"/>
    <s v="Chemicals"/>
    <m/>
    <x v="119"/>
    <n v="0"/>
    <n v="0"/>
    <n v="4102.8900000000003"/>
    <n v="4260.1475"/>
    <n v="964.17250000000001"/>
  </r>
  <r>
    <x v="1"/>
    <x v="5"/>
    <x v="23"/>
    <s v="Chemicals &amp; fertilisers"/>
    <s v="petroleum fuels"/>
    <s v="Petroleum coke calcined"/>
    <x v="0"/>
    <x v="3"/>
    <s v="India"/>
    <s v="Chemicals"/>
    <m/>
    <x v="119"/>
    <n v="0"/>
    <n v="0"/>
    <n v="2.5184249999999998E-2"/>
    <n v="2.6149499999999999E-2"/>
    <n v="5.9182499999999999E-3"/>
  </r>
  <r>
    <x v="1"/>
    <x v="5"/>
    <x v="23"/>
    <s v="Chemicals &amp; fertilisers"/>
    <s v="petroleum fuels"/>
    <s v="Petroleum products obtained from bitumen n.e.c."/>
    <x v="0"/>
    <x v="0"/>
    <s v="India"/>
    <s v="Chemicals"/>
    <m/>
    <x v="119"/>
    <n v="0"/>
    <n v="0"/>
    <n v="3.72675E-3"/>
    <n v="1.3682500000000001E-3"/>
    <n v="4.5018000000000002E-2"/>
  </r>
  <r>
    <x v="1"/>
    <x v="5"/>
    <x v="23"/>
    <s v="Chemicals &amp; fertilisers"/>
    <s v="petroleum fuels"/>
    <s v="Petroleum products obtained from bitumen n.e.c."/>
    <x v="0"/>
    <x v="4"/>
    <s v="India"/>
    <s v="Chemicals"/>
    <m/>
    <x v="119"/>
    <n v="0"/>
    <n v="0"/>
    <n v="132.9315"/>
    <n v="48.815614999999994"/>
    <n v="1605.6542049999998"/>
  </r>
  <r>
    <x v="1"/>
    <x v="5"/>
    <x v="23"/>
    <s v="Chemicals &amp; fertilisers"/>
    <s v="petroleum fuels"/>
    <s v="Petroleum products obtained from bitumen n.e.c."/>
    <x v="0"/>
    <x v="1"/>
    <s v="India"/>
    <s v="Chemicals"/>
    <m/>
    <x v="119"/>
    <n v="0"/>
    <n v="0"/>
    <n v="133.15125"/>
    <n v="48.896320000000003"/>
    <n v="1608.3041900000003"/>
  </r>
  <r>
    <x v="1"/>
    <x v="5"/>
    <x v="23"/>
    <s v="Chemicals &amp; fertilisers"/>
    <s v="petroleum fuels"/>
    <s v="Petroleum products obtained from bitumen n.e.c."/>
    <x v="0"/>
    <x v="2"/>
    <s v="India"/>
    <s v="Chemicals"/>
    <m/>
    <x v="119"/>
    <n v="0"/>
    <n v="0"/>
    <n v="133.2405"/>
    <n v="48.929099999999998"/>
    <n v="1609.3852000000002"/>
  </r>
  <r>
    <x v="1"/>
    <x v="5"/>
    <x v="23"/>
    <s v="Chemicals &amp; fertilisers"/>
    <s v="petroleum fuels"/>
    <s v="Petroleum products obtained from bitumen n.e.c."/>
    <x v="0"/>
    <x v="3"/>
    <s v="India"/>
    <s v="Chemicals"/>
    <m/>
    <x v="119"/>
    <n v="0"/>
    <n v="0"/>
    <n v="7.4550000000000007E-4"/>
    <n v="2.7400000000000005E-4"/>
    <n v="9.0039999999999999E-3"/>
  </r>
  <r>
    <x v="1"/>
    <x v="5"/>
    <x v="23"/>
    <s v="Chemicals &amp; fertilisers"/>
    <s v="petroleum fuels"/>
    <s v="Spirit type (gasolene type) jet fuel"/>
    <x v="0"/>
    <x v="0"/>
    <s v="India"/>
    <s v="Chemicals"/>
    <m/>
    <x v="119"/>
    <n v="0"/>
    <n v="0"/>
    <n v="3.5448750000000001E-2"/>
    <n v="0.31490774999999993"/>
    <n v="0.1010305"/>
  </r>
  <r>
    <x v="1"/>
    <x v="5"/>
    <x v="23"/>
    <s v="Chemicals &amp; fertilisers"/>
    <s v="petroleum fuels"/>
    <s v="Spirit type (gasolene type) jet fuel"/>
    <x v="0"/>
    <x v="4"/>
    <s v="India"/>
    <s v="Chemicals"/>
    <m/>
    <x v="119"/>
    <n v="0"/>
    <n v="0"/>
    <n v="818.87249999999995"/>
    <n v="7274.3649999999998"/>
    <n v="2333.8024999999998"/>
  </r>
  <r>
    <x v="1"/>
    <x v="5"/>
    <x v="23"/>
    <s v="Chemicals &amp; fertilisers"/>
    <s v="petroleum fuels"/>
    <s v="Spirit type (gasolene type) jet fuel"/>
    <x v="0"/>
    <x v="1"/>
    <s v="India"/>
    <s v="Chemicals"/>
    <m/>
    <x v="119"/>
    <n v="0"/>
    <n v="0"/>
    <n v="820.96499999999992"/>
    <n v="7292.95"/>
    <n v="2339.7649999999999"/>
  </r>
  <r>
    <x v="1"/>
    <x v="5"/>
    <x v="23"/>
    <s v="Chemicals &amp; fertilisers"/>
    <s v="petroleum fuels"/>
    <s v="Spirit type (gasolene type) jet fuel"/>
    <x v="0"/>
    <x v="2"/>
    <s v="India"/>
    <s v="Chemicals"/>
    <m/>
    <x v="119"/>
    <n v="0"/>
    <n v="0"/>
    <n v="821.81999999999994"/>
    <n v="7300.5099999999993"/>
    <n v="2342.19"/>
  </r>
  <r>
    <x v="1"/>
    <x v="5"/>
    <x v="23"/>
    <s v="Chemicals &amp; fertilisers"/>
    <s v="petroleum fuels"/>
    <s v="Spirit type (gasolene type) jet fuel"/>
    <x v="0"/>
    <x v="3"/>
    <s v="India"/>
    <s v="Chemicals"/>
    <m/>
    <x v="119"/>
    <n v="0"/>
    <n v="0"/>
    <n v="7.0897499999999997E-3"/>
    <n v="6.2981249999999989E-2"/>
    <n v="2.0205999999999998E-2"/>
  </r>
  <r>
    <x v="1"/>
    <x v="5"/>
    <x v="23"/>
    <s v="Chemicals &amp; fertilisers"/>
    <s v="petroleum fuels"/>
    <s v="Superior kerosene"/>
    <x v="0"/>
    <x v="0"/>
    <s v="India"/>
    <s v="Chemicals"/>
    <m/>
    <x v="119"/>
    <n v="3.7092E-2"/>
    <n v="1.2364E-2"/>
    <n v="0"/>
    <n v="0"/>
    <n v="0"/>
  </r>
  <r>
    <x v="1"/>
    <x v="5"/>
    <x v="23"/>
    <s v="Chemicals &amp; fertilisers"/>
    <s v="petroleum fuels"/>
    <s v="Superior kerosene"/>
    <x v="0"/>
    <x v="4"/>
    <s v="India"/>
    <s v="Chemicals"/>
    <m/>
    <x v="119"/>
    <n v="885.26249999999993"/>
    <n v="295.08749999999998"/>
    <n v="0"/>
    <n v="0"/>
    <n v="0"/>
  </r>
  <r>
    <x v="1"/>
    <x v="5"/>
    <x v="23"/>
    <s v="Chemicals &amp; fertilisers"/>
    <s v="petroleum fuels"/>
    <s v="Superior kerosene"/>
    <x v="0"/>
    <x v="1"/>
    <s v="India"/>
    <s v="Chemicals"/>
    <m/>
    <x v="119"/>
    <n v="887.45249999999999"/>
    <n v="295.8175"/>
    <n v="0"/>
    <n v="0"/>
    <n v="0"/>
  </r>
  <r>
    <x v="1"/>
    <x v="5"/>
    <x v="23"/>
    <s v="Chemicals &amp; fertilisers"/>
    <s v="petroleum fuels"/>
    <s v="Superior kerosene"/>
    <x v="0"/>
    <x v="2"/>
    <s v="India"/>
    <s v="Chemicals"/>
    <m/>
    <x v="119"/>
    <n v="888.33750000000009"/>
    <n v="296.11250000000001"/>
    <n v="0"/>
    <n v="0"/>
    <n v="0"/>
  </r>
  <r>
    <x v="1"/>
    <x v="5"/>
    <x v="23"/>
    <s v="Chemicals &amp; fertilisers"/>
    <s v="petroleum fuels"/>
    <s v="Superior kerosene"/>
    <x v="0"/>
    <x v="3"/>
    <s v="India"/>
    <s v="Construction"/>
    <m/>
    <x v="119"/>
    <n v="7.4182500000000004E-3"/>
    <n v="2.4727500000000001E-3"/>
    <n v="0"/>
    <n v="0"/>
    <n v="0"/>
  </r>
  <r>
    <x v="1"/>
    <x v="5"/>
    <x v="24"/>
    <s v="Construction"/>
    <s v="All Gases"/>
    <s v="Natural Gas"/>
    <x v="0"/>
    <x v="0"/>
    <s v="India"/>
    <s v="Construction"/>
    <m/>
    <x v="119"/>
    <n v="0"/>
    <n v="0"/>
    <n v="0"/>
    <n v="0"/>
    <n v="1.5000000000000002E-5"/>
  </r>
  <r>
    <x v="1"/>
    <x v="5"/>
    <x v="24"/>
    <s v="Construction"/>
    <s v="All Gases"/>
    <s v="Natural Gas"/>
    <x v="0"/>
    <x v="4"/>
    <s v="India"/>
    <s v="Construction"/>
    <m/>
    <x v="119"/>
    <n v="0"/>
    <n v="0"/>
    <n v="0"/>
    <n v="0"/>
    <n v="0.84015749999999989"/>
  </r>
  <r>
    <x v="1"/>
    <x v="5"/>
    <x v="24"/>
    <s v="Construction"/>
    <s v="All Gases"/>
    <s v="Natural Gas"/>
    <x v="0"/>
    <x v="1"/>
    <s v="India"/>
    <s v="Construction"/>
    <m/>
    <x v="119"/>
    <n v="0"/>
    <n v="0"/>
    <n v="0"/>
    <n v="0"/>
    <n v="0.84062999999999999"/>
  </r>
  <r>
    <x v="1"/>
    <x v="5"/>
    <x v="24"/>
    <s v="Construction"/>
    <s v="All Gases"/>
    <s v="Natural Gas"/>
    <x v="0"/>
    <x v="2"/>
    <s v="India"/>
    <s v="Construction"/>
    <m/>
    <x v="119"/>
    <n v="0"/>
    <n v="0"/>
    <n v="0"/>
    <n v="0"/>
    <n v="0.84092999999999996"/>
  </r>
  <r>
    <x v="1"/>
    <x v="5"/>
    <x v="24"/>
    <s v="Construction"/>
    <s v="All Gases"/>
    <s v="Natural Gas"/>
    <x v="0"/>
    <x v="3"/>
    <s v="India"/>
    <s v="Construction"/>
    <m/>
    <x v="119"/>
    <n v="0"/>
    <n v="0"/>
    <n v="0"/>
    <n v="0"/>
    <n v="1.5E-6"/>
  </r>
  <r>
    <x v="1"/>
    <x v="5"/>
    <x v="24"/>
    <s v="Construction"/>
    <s v="Coal"/>
    <s v="Coal"/>
    <x v="0"/>
    <x v="0"/>
    <s v="India"/>
    <s v="Construction"/>
    <m/>
    <x v="119"/>
    <n v="2.2605075000000001"/>
    <n v="0.75350249999999996"/>
    <n v="0"/>
    <n v="0"/>
    <n v="0"/>
  </r>
  <r>
    <x v="1"/>
    <x v="5"/>
    <x v="24"/>
    <s v="Construction"/>
    <s v="Coal"/>
    <s v="Coal"/>
    <x v="0"/>
    <x v="4"/>
    <s v="India"/>
    <s v="Construction"/>
    <m/>
    <x v="119"/>
    <n v="216579"/>
    <n v="72193"/>
    <n v="0"/>
    <n v="0"/>
    <n v="0"/>
  </r>
  <r>
    <x v="1"/>
    <x v="5"/>
    <x v="24"/>
    <s v="Construction"/>
    <s v="Coal"/>
    <s v="Coal"/>
    <x v="0"/>
    <x v="1"/>
    <s v="India"/>
    <s v="Construction"/>
    <m/>
    <x v="119"/>
    <n v="217506"/>
    <n v="72502"/>
    <n v="0"/>
    <n v="0"/>
    <n v="0"/>
  </r>
  <r>
    <x v="1"/>
    <x v="5"/>
    <x v="24"/>
    <s v="Construction"/>
    <s v="Coal"/>
    <s v="Coal"/>
    <x v="0"/>
    <x v="2"/>
    <s v="India"/>
    <s v="Construction"/>
    <m/>
    <x v="119"/>
    <n v="217677.75"/>
    <n v="72559.25"/>
    <n v="0"/>
    <n v="0"/>
    <n v="0"/>
  </r>
  <r>
    <x v="1"/>
    <x v="5"/>
    <x v="24"/>
    <s v="Construction"/>
    <s v="Coal"/>
    <s v="Coal"/>
    <x v="0"/>
    <x v="3"/>
    <s v="India"/>
    <s v="Construction"/>
    <m/>
    <x v="119"/>
    <n v="3.390765"/>
    <n v="1.130255"/>
    <n v="0"/>
    <n v="0"/>
    <n v="0"/>
  </r>
  <r>
    <x v="1"/>
    <x v="5"/>
    <x v="24"/>
    <s v="Construction"/>
    <s v="Coal &amp; Lignite Products"/>
    <s v="Coal tar crude"/>
    <x v="0"/>
    <x v="0"/>
    <s v="India"/>
    <s v="Construction"/>
    <m/>
    <x v="567"/>
    <n v="6.7199999999999996E-4"/>
    <n v="0"/>
    <n v="0"/>
    <n v="0"/>
    <n v="0"/>
  </r>
  <r>
    <x v="1"/>
    <x v="5"/>
    <x v="24"/>
    <s v="Construction"/>
    <s v="Coal &amp; Lignite Products"/>
    <s v="Coal tar crude"/>
    <x v="0"/>
    <x v="4"/>
    <s v="India"/>
    <s v="Construction"/>
    <m/>
    <x v="568"/>
    <n v="54.230499999999999"/>
    <n v="0"/>
    <n v="0"/>
    <n v="0"/>
    <n v="0"/>
  </r>
  <r>
    <x v="1"/>
    <x v="5"/>
    <x v="24"/>
    <s v="Construction"/>
    <s v="Coal &amp; Lignite Products"/>
    <s v="Coal tar crude"/>
    <x v="0"/>
    <x v="1"/>
    <s v="India"/>
    <s v="Construction"/>
    <m/>
    <x v="569"/>
    <n v="54.506"/>
    <n v="0"/>
    <n v="0"/>
    <n v="0"/>
    <n v="0"/>
  </r>
  <r>
    <x v="1"/>
    <x v="5"/>
    <x v="24"/>
    <s v="Construction"/>
    <s v="Coal &amp; Lignite Products"/>
    <s v="Coal tar crude"/>
    <x v="0"/>
    <x v="2"/>
    <s v="India"/>
    <s v="Construction"/>
    <m/>
    <x v="570"/>
    <n v="54.557000000000002"/>
    <n v="0"/>
    <n v="0"/>
    <n v="0"/>
    <n v="0"/>
  </r>
  <r>
    <x v="1"/>
    <x v="5"/>
    <x v="24"/>
    <s v="Construction"/>
    <s v="Coal &amp; Lignite Products"/>
    <s v="Coal tar crude"/>
    <x v="0"/>
    <x v="3"/>
    <s v="India"/>
    <s v="Construction"/>
    <m/>
    <x v="571"/>
    <n v="1.008E-3"/>
    <n v="0"/>
    <n v="0"/>
    <n v="0"/>
    <n v="0"/>
  </r>
  <r>
    <x v="1"/>
    <x v="5"/>
    <x v="24"/>
    <s v="Construction"/>
    <s v="Coal &amp; Lignite Products"/>
    <s v="Coal tar product"/>
    <x v="0"/>
    <x v="0"/>
    <s v="India"/>
    <s v="Construction"/>
    <m/>
    <x v="119"/>
    <n v="1.0492500000000001E-3"/>
    <n v="3.4975000000000002E-4"/>
    <n v="0"/>
    <n v="0"/>
    <n v="0"/>
  </r>
  <r>
    <x v="1"/>
    <x v="5"/>
    <x v="24"/>
    <s v="Construction"/>
    <s v="Coal &amp; Lignite Products"/>
    <s v="Coal tar product"/>
    <x v="0"/>
    <x v="4"/>
    <s v="India"/>
    <s v="Construction"/>
    <m/>
    <x v="119"/>
    <n v="84.687749999999994"/>
    <n v="28.22925"/>
    <n v="0"/>
    <n v="0"/>
    <n v="0"/>
  </r>
  <r>
    <x v="1"/>
    <x v="5"/>
    <x v="24"/>
    <s v="Construction"/>
    <s v="Coal &amp; Lignite Products"/>
    <s v="Coal tar product"/>
    <x v="0"/>
    <x v="1"/>
    <s v="India"/>
    <s v="Construction"/>
    <m/>
    <x v="119"/>
    <n v="85.117499999999993"/>
    <n v="28.372499999999999"/>
    <n v="0"/>
    <n v="0"/>
    <n v="0"/>
  </r>
  <r>
    <x v="1"/>
    <x v="5"/>
    <x v="24"/>
    <s v="Construction"/>
    <s v="Coal &amp; Lignite Products"/>
    <s v="Coal tar product"/>
    <x v="0"/>
    <x v="2"/>
    <s v="India"/>
    <s v="Construction"/>
    <m/>
    <x v="119"/>
    <n v="85.197749999999999"/>
    <n v="28.399249999999999"/>
    <n v="0"/>
    <n v="0"/>
    <n v="0"/>
  </r>
  <r>
    <x v="1"/>
    <x v="5"/>
    <x v="24"/>
    <s v="Construction"/>
    <s v="Coal &amp; Lignite Products"/>
    <s v="Coal tar product"/>
    <x v="0"/>
    <x v="3"/>
    <s v="India"/>
    <s v="Construction"/>
    <m/>
    <x v="119"/>
    <n v="1.5742500000000001E-3"/>
    <n v="5.2475000000000004E-4"/>
    <n v="0"/>
    <n v="0"/>
    <n v="0"/>
  </r>
  <r>
    <x v="1"/>
    <x v="5"/>
    <x v="24"/>
    <s v="Construction"/>
    <s v="Coal and Lignite"/>
    <s v="Coal consumed"/>
    <x v="0"/>
    <x v="0"/>
    <s v="India"/>
    <s v="Construction"/>
    <m/>
    <x v="572"/>
    <n v="5.9472052499999997"/>
    <n v="2.00058275"/>
    <n v="6.36675E-3"/>
    <n v="0"/>
    <n v="4.1885249999999999E-2"/>
  </r>
  <r>
    <x v="1"/>
    <x v="5"/>
    <x v="24"/>
    <s v="Construction"/>
    <s v="Coal and Lignite"/>
    <s v="Coal consumed"/>
    <x v="0"/>
    <x v="4"/>
    <s v="India"/>
    <s v="Construction"/>
    <m/>
    <x v="573"/>
    <n v="569802.23"/>
    <n v="191675.97750000001"/>
    <n v="609.99249999999995"/>
    <n v="0"/>
    <n v="4013.0474999999997"/>
  </r>
  <r>
    <x v="1"/>
    <x v="5"/>
    <x v="24"/>
    <s v="Construction"/>
    <s v="Coal and Lignite"/>
    <s v="Coal consumed"/>
    <x v="0"/>
    <x v="1"/>
    <s v="India"/>
    <s v="Construction"/>
    <m/>
    <x v="574"/>
    <n v="572240.11"/>
    <n v="192496.0575"/>
    <n v="612.60249999999996"/>
    <n v="0"/>
    <n v="4030.2224999999999"/>
  </r>
  <r>
    <x v="1"/>
    <x v="5"/>
    <x v="24"/>
    <s v="Construction"/>
    <s v="Coal and Lignite"/>
    <s v="Coal consumed"/>
    <x v="0"/>
    <x v="2"/>
    <s v="India"/>
    <s v="Construction"/>
    <m/>
    <x v="575"/>
    <n v="572692.56999999995"/>
    <n v="192648.255"/>
    <n v="613.08500000000004"/>
    <n v="0"/>
    <n v="4033.41"/>
  </r>
  <r>
    <x v="1"/>
    <x v="5"/>
    <x v="24"/>
    <s v="Construction"/>
    <s v="Coal and Lignite"/>
    <s v="Coal consumed"/>
    <x v="0"/>
    <x v="3"/>
    <s v="India"/>
    <s v="Construction"/>
    <m/>
    <x v="576"/>
    <n v="8.9208117500000004"/>
    <n v="3.0008749999999997"/>
    <n v="9.5499999999999995E-3"/>
    <n v="0"/>
    <n v="6.2828250000000002E-2"/>
  </r>
  <r>
    <x v="1"/>
    <x v="5"/>
    <x v="24"/>
    <s v="Construction"/>
    <s v="Natural gas"/>
    <s v="natural gas"/>
    <x v="0"/>
    <x v="0"/>
    <s v="India"/>
    <s v="Construction"/>
    <m/>
    <x v="119"/>
    <n v="6.2849999999999994E-4"/>
    <n v="2.095E-4"/>
    <n v="0"/>
    <n v="0"/>
    <n v="0"/>
  </r>
  <r>
    <x v="1"/>
    <x v="5"/>
    <x v="24"/>
    <s v="Construction"/>
    <s v="Natural gas"/>
    <s v="natural gas"/>
    <x v="0"/>
    <x v="4"/>
    <s v="India"/>
    <s v="Construction"/>
    <m/>
    <x v="119"/>
    <n v="35.260950000000001"/>
    <n v="11.75365"/>
    <n v="0"/>
    <n v="0"/>
    <n v="0"/>
  </r>
  <r>
    <x v="1"/>
    <x v="5"/>
    <x v="24"/>
    <s v="Construction"/>
    <s v="Natural gas"/>
    <s v="natural gas"/>
    <x v="0"/>
    <x v="1"/>
    <s v="India"/>
    <s v="Construction"/>
    <m/>
    <x v="119"/>
    <n v="35.28105"/>
    <n v="11.760350000000001"/>
    <n v="0"/>
    <n v="0"/>
    <n v="0"/>
  </r>
  <r>
    <x v="1"/>
    <x v="5"/>
    <x v="24"/>
    <s v="Construction"/>
    <s v="Natural gas"/>
    <s v="natural gas"/>
    <x v="0"/>
    <x v="2"/>
    <s v="India"/>
    <s v="Construction"/>
    <m/>
    <x v="119"/>
    <n v="35.29365"/>
    <n v="11.76455"/>
    <n v="0"/>
    <n v="0"/>
    <n v="0"/>
  </r>
  <r>
    <x v="1"/>
    <x v="5"/>
    <x v="24"/>
    <s v="Construction"/>
    <s v="Natural gas"/>
    <s v="natural gas"/>
    <x v="0"/>
    <x v="3"/>
    <s v="India"/>
    <s v="Construction"/>
    <m/>
    <x v="119"/>
    <n v="6.3E-5"/>
    <n v="2.0999999999999999E-5"/>
    <n v="0"/>
    <n v="0"/>
    <n v="0"/>
  </r>
  <r>
    <x v="1"/>
    <x v="5"/>
    <x v="24"/>
    <s v="Construction"/>
    <s v="Oil products"/>
    <s v="Diesel"/>
    <x v="0"/>
    <x v="0"/>
    <s v="India"/>
    <s v="Construction"/>
    <m/>
    <x v="577"/>
    <n v="0.2291715"/>
    <n v="0.20685324999999999"/>
    <n v="4.4427500000000002E-2"/>
    <n v="2.1325000000000001E-4"/>
    <n v="1.0449999999999999E-4"/>
  </r>
  <r>
    <x v="1"/>
    <x v="5"/>
    <x v="24"/>
    <s v="Construction"/>
    <s v="Oil products"/>
    <s v="Diesel"/>
    <x v="0"/>
    <x v="4"/>
    <s v="India"/>
    <s v="Construction"/>
    <m/>
    <x v="578"/>
    <n v="5660.5280000000002"/>
    <n v="5109.2749999999996"/>
    <n v="1097.3553557500002"/>
    <n v="5.2618852499999997"/>
    <n v="2.5868500000000001"/>
  </r>
  <r>
    <x v="1"/>
    <x v="5"/>
    <x v="24"/>
    <s v="Construction"/>
    <s v="Oil products"/>
    <s v="Diesel"/>
    <x v="0"/>
    <x v="1"/>
    <s v="India"/>
    <s v="Construction"/>
    <m/>
    <x v="579"/>
    <n v="5674.0535"/>
    <n v="5121.4799999999996"/>
    <n v="1099.976318"/>
    <n v="5.2744609999999996"/>
    <n v="2.5930274999999998"/>
  </r>
  <r>
    <x v="1"/>
    <x v="5"/>
    <x v="24"/>
    <s v="Construction"/>
    <s v="Oil products"/>
    <s v="Diesel"/>
    <x v="0"/>
    <x v="2"/>
    <s v="India"/>
    <s v="Construction"/>
    <m/>
    <x v="580"/>
    <n v="5679.5479999999998"/>
    <n v="5126.4475000000002"/>
    <n v="1101.0442095000001"/>
    <n v="5.2795639999999997"/>
    <n v="2.5955399999999997"/>
  </r>
  <r>
    <x v="1"/>
    <x v="5"/>
    <x v="24"/>
    <s v="Construction"/>
    <s v="Oil products"/>
    <s v="Diesel"/>
    <x v="0"/>
    <x v="3"/>
    <s v="India"/>
    <s v="Construction"/>
    <m/>
    <x v="581"/>
    <n v="4.5834249999999993E-2"/>
    <n v="4.1370749999999998E-2"/>
    <n v="8.8854750000000003E-3"/>
    <n v="4.2324999999999999E-5"/>
    <n v="2.0874999999999999E-5"/>
  </r>
  <r>
    <x v="1"/>
    <x v="5"/>
    <x v="25"/>
    <s v="Food Processing, Beverages and Tobacco"/>
    <s v="All Gases"/>
    <s v="Natural Gas"/>
    <x v="0"/>
    <x v="0"/>
    <s v="India"/>
    <s v="Food Industry"/>
    <m/>
    <x v="119"/>
    <n v="0"/>
    <n v="0"/>
    <n v="12.089549999999999"/>
    <n v="166.92385000000002"/>
    <n v="67.556725"/>
  </r>
  <r>
    <x v="1"/>
    <x v="5"/>
    <x v="25"/>
    <s v="Food Processing, Beverages and Tobacco"/>
    <s v="All Gases"/>
    <s v="Natural Gas"/>
    <x v="0"/>
    <x v="4"/>
    <s v="India"/>
    <s v="Food Industry"/>
    <m/>
    <x v="119"/>
    <n v="0"/>
    <n v="0"/>
    <n v="678224.25"/>
    <n v="9226074.75"/>
    <n v="3743814.75"/>
  </r>
  <r>
    <x v="1"/>
    <x v="5"/>
    <x v="25"/>
    <s v="Food Processing, Beverages and Tobacco"/>
    <s v="All Gases"/>
    <s v="Natural Gas"/>
    <x v="0"/>
    <x v="1"/>
    <s v="India"/>
    <s v="Food Industry"/>
    <m/>
    <x v="119"/>
    <n v="0"/>
    <n v="0"/>
    <n v="678611.25"/>
    <n v="9226203.75"/>
    <n v="3744239.25"/>
  </r>
  <r>
    <x v="1"/>
    <x v="5"/>
    <x v="25"/>
    <s v="Food Processing, Beverages and Tobacco"/>
    <s v="All Gases"/>
    <s v="Natural Gas"/>
    <x v="0"/>
    <x v="2"/>
    <s v="India"/>
    <s v="Food Industry"/>
    <m/>
    <x v="119"/>
    <n v="0"/>
    <n v="0"/>
    <n v="678853.5"/>
    <n v="9226284.5"/>
    <n v="3744504"/>
  </r>
  <r>
    <x v="1"/>
    <x v="5"/>
    <x v="25"/>
    <s v="Food Processing, Beverages and Tobacco"/>
    <s v="All Gases"/>
    <s v="Natural Gas"/>
    <x v="0"/>
    <x v="3"/>
    <s v="India"/>
    <s v="Food Industry"/>
    <m/>
    <x v="119"/>
    <n v="0"/>
    <n v="0"/>
    <n v="1.208955"/>
    <n v="16.692385000000002"/>
    <n v="6.7556725000000002"/>
  </r>
  <r>
    <x v="1"/>
    <x v="5"/>
    <x v="25"/>
    <s v="Food Processing, Beverages and Tobacco"/>
    <s v="All gases"/>
    <s v="Coal gas, water gas, producer gas and similar gases, other than petroleum gases and other gaseous hydrocarbons;n.e.c"/>
    <x v="0"/>
    <x v="0"/>
    <s v="India"/>
    <s v="Food Industry"/>
    <m/>
    <x v="119"/>
    <n v="0"/>
    <n v="0"/>
    <n v="2.1E-7"/>
    <n v="7.0000000000000005E-8"/>
    <n v="0"/>
  </r>
  <r>
    <x v="1"/>
    <x v="5"/>
    <x v="25"/>
    <s v="Food Processing, Beverages and Tobacco"/>
    <s v="All gases"/>
    <s v="Coal gas, water gas, producer gas and similar gases, other than petroleum gases and other gaseous hydrocarbons;n.e.c"/>
    <x v="0"/>
    <x v="4"/>
    <s v="India"/>
    <s v="Food Industry"/>
    <m/>
    <x v="119"/>
    <n v="0"/>
    <n v="0"/>
    <n v="9.5122499999999999E-3"/>
    <n v="3.17075E-3"/>
    <n v="0"/>
  </r>
  <r>
    <x v="1"/>
    <x v="5"/>
    <x v="25"/>
    <s v="Food Processing, Beverages and Tobacco"/>
    <s v="All gases"/>
    <s v="Coal gas, water gas, producer gas and similar gases, other than petroleum gases and other gaseous hydrocarbons;n.e.c"/>
    <x v="0"/>
    <x v="1"/>
    <s v="India"/>
    <s v="Food Industry"/>
    <m/>
    <x v="119"/>
    <n v="0"/>
    <n v="0"/>
    <n v="9.5189999999999997E-3"/>
    <n v="3.173E-3"/>
    <n v="0"/>
  </r>
  <r>
    <x v="1"/>
    <x v="5"/>
    <x v="25"/>
    <s v="Food Processing, Beverages and Tobacco"/>
    <s v="All gases"/>
    <s v="Coal gas, water gas, producer gas and similar gases, other than petroleum gases and other gaseous hydrocarbons;n.e.c"/>
    <x v="0"/>
    <x v="2"/>
    <s v="India"/>
    <s v="Food Industry"/>
    <m/>
    <x v="119"/>
    <n v="0"/>
    <n v="0"/>
    <n v="9.523499999999999E-3"/>
    <n v="3.1744999999999998E-3"/>
    <n v="0"/>
  </r>
  <r>
    <x v="1"/>
    <x v="5"/>
    <x v="25"/>
    <s v="Food Processing, Beverages and Tobacco"/>
    <s v="All gases"/>
    <s v="Coal gas, water gas, producer gas and similar gases, other than petroleum gases and other gaseous hydrocarbons;n.e.c"/>
    <x v="0"/>
    <x v="3"/>
    <s v="India"/>
    <s v="Food Industry"/>
    <m/>
    <x v="119"/>
    <n v="0"/>
    <n v="0"/>
    <n v="2.0999999999999999E-8"/>
    <n v="6.9999999999999998E-9"/>
    <n v="0"/>
  </r>
  <r>
    <x v="1"/>
    <x v="5"/>
    <x v="25"/>
    <s v="Food Processing, Beverages and Tobacco"/>
    <s v="All gases"/>
    <s v="Gas, n.e.c"/>
    <x v="0"/>
    <x v="0"/>
    <s v="India"/>
    <s v="Food Industry"/>
    <m/>
    <x v="582"/>
    <n v="1.9090000000000001E-4"/>
    <n v="9.9500000000000006E-5"/>
    <n v="5.1899999999999993E-4"/>
    <n v="2.2074999999999997E-4"/>
    <n v="6.6749999999999996E-5"/>
  </r>
  <r>
    <x v="1"/>
    <x v="5"/>
    <x v="25"/>
    <s v="Food Processing, Beverages and Tobacco"/>
    <s v="All gases"/>
    <s v="Gas, n.e.c"/>
    <x v="0"/>
    <x v="4"/>
    <s v="India"/>
    <s v="Food Industry"/>
    <m/>
    <x v="583"/>
    <n v="10.68816225"/>
    <n v="5.5773275"/>
    <n v="29.115967500000004"/>
    <n v="12.371795000000001"/>
    <n v="3.7615150000000002"/>
  </r>
  <r>
    <x v="1"/>
    <x v="5"/>
    <x v="25"/>
    <s v="Food Processing, Beverages and Tobacco"/>
    <s v="All gases"/>
    <s v="Gas, n.e.c"/>
    <x v="0"/>
    <x v="1"/>
    <s v="India"/>
    <s v="Food Industry"/>
    <m/>
    <x v="584"/>
    <n v="10.69425"/>
    <n v="5.5805074999999995"/>
    <n v="29.132552500000003"/>
    <n v="12.378837499999999"/>
    <n v="3.7636599999999998"/>
  </r>
  <r>
    <x v="1"/>
    <x v="5"/>
    <x v="25"/>
    <s v="Food Processing, Beverages and Tobacco"/>
    <s v="All gases"/>
    <s v="Gas, n.e.c"/>
    <x v="0"/>
    <x v="2"/>
    <s v="India"/>
    <s v="Food Industry"/>
    <m/>
    <x v="585"/>
    <n v="10.698083"/>
    <n v="5.5825025000000004"/>
    <n v="29.142917500000003"/>
    <n v="12.3832475"/>
    <n v="3.7650025"/>
  </r>
  <r>
    <x v="1"/>
    <x v="5"/>
    <x v="25"/>
    <s v="Food Processing, Beverages and Tobacco"/>
    <s v="All gases"/>
    <s v="Gas, n.e.c"/>
    <x v="0"/>
    <x v="3"/>
    <s v="India"/>
    <s v="Food Industry"/>
    <m/>
    <x v="586"/>
    <n v="1.8790000000000001E-5"/>
    <n v="9.8500000000000006E-6"/>
    <n v="5.2200000000000002E-5"/>
    <n v="2.2175E-5"/>
    <n v="6.7499999999999997E-6"/>
  </r>
  <r>
    <x v="1"/>
    <x v="5"/>
    <x v="25"/>
    <s v="Food Processing, Beverages and Tobacco"/>
    <s v="All gases"/>
    <s v="Other gaseous hydrocarbons"/>
    <x v="0"/>
    <x v="0"/>
    <s v="India"/>
    <s v="Food Industry"/>
    <m/>
    <x v="119"/>
    <n v="0"/>
    <n v="0"/>
    <n v="0"/>
    <n v="0"/>
    <n v="2.8695750000000003E-2"/>
  </r>
  <r>
    <x v="1"/>
    <x v="5"/>
    <x v="25"/>
    <s v="Food Processing, Beverages and Tobacco"/>
    <s v="All gases"/>
    <s v="Other gaseous hydrocarbons"/>
    <x v="0"/>
    <x v="4"/>
    <s v="India"/>
    <s v="Food Industry"/>
    <m/>
    <x v="119"/>
    <n v="0"/>
    <n v="0"/>
    <n v="0"/>
    <n v="0"/>
    <n v="1282.7024999999999"/>
  </r>
  <r>
    <x v="1"/>
    <x v="5"/>
    <x v="25"/>
    <s v="Food Processing, Beverages and Tobacco"/>
    <s v="All gases"/>
    <s v="Other gaseous hydrocarbons"/>
    <x v="0"/>
    <x v="1"/>
    <s v="India"/>
    <s v="Food Industry"/>
    <m/>
    <x v="119"/>
    <n v="0"/>
    <n v="0"/>
    <n v="0"/>
    <n v="0"/>
    <n v="1283.625"/>
  </r>
  <r>
    <x v="1"/>
    <x v="5"/>
    <x v="25"/>
    <s v="Food Processing, Beverages and Tobacco"/>
    <s v="All gases"/>
    <s v="Other gaseous hydrocarbons"/>
    <x v="0"/>
    <x v="2"/>
    <s v="India"/>
    <s v="Food Industry"/>
    <m/>
    <x v="119"/>
    <n v="0"/>
    <n v="0"/>
    <n v="0"/>
    <n v="0"/>
    <n v="1284.1949999999999"/>
  </r>
  <r>
    <x v="1"/>
    <x v="5"/>
    <x v="25"/>
    <s v="Food Processing, Beverages and Tobacco"/>
    <s v="All gases"/>
    <s v="Other gaseous hydrocarbons"/>
    <x v="0"/>
    <x v="3"/>
    <s v="India"/>
    <s v="Food Industry"/>
    <m/>
    <x v="119"/>
    <n v="0"/>
    <n v="0"/>
    <n v="0"/>
    <n v="0"/>
    <n v="2.8695000000000001E-3"/>
  </r>
  <r>
    <x v="1"/>
    <x v="5"/>
    <x v="25"/>
    <s v="Food Processing, Beverages and Tobacco"/>
    <s v="All gases"/>
    <s v="Water gas"/>
    <x v="0"/>
    <x v="0"/>
    <s v="India"/>
    <s v="Food Industry"/>
    <m/>
    <x v="119"/>
    <n v="0"/>
    <n v="0"/>
    <n v="3.5849999999999999E-4"/>
    <n v="4.1950000000000006E-4"/>
    <n v="2.434E-3"/>
  </r>
  <r>
    <x v="1"/>
    <x v="5"/>
    <x v="25"/>
    <s v="Food Processing, Beverages and Tobacco"/>
    <s v="All gases"/>
    <s v="Water gas"/>
    <x v="0"/>
    <x v="4"/>
    <s v="India"/>
    <s v="Food Industry"/>
    <m/>
    <x v="119"/>
    <n v="0"/>
    <n v="0"/>
    <n v="16.010475"/>
    <n v="18.765125000000001"/>
    <n v="108.79134999999999"/>
  </r>
  <r>
    <x v="1"/>
    <x v="5"/>
    <x v="25"/>
    <s v="Food Processing, Beverages and Tobacco"/>
    <s v="All gases"/>
    <s v="Water gas"/>
    <x v="0"/>
    <x v="1"/>
    <s v="India"/>
    <s v="Food Industry"/>
    <m/>
    <x v="119"/>
    <n v="0"/>
    <n v="0"/>
    <n v="16.02195"/>
    <n v="18.778550000000003"/>
    <n v="108.86879999999999"/>
  </r>
  <r>
    <x v="1"/>
    <x v="5"/>
    <x v="25"/>
    <s v="Food Processing, Beverages and Tobacco"/>
    <s v="All gases"/>
    <s v="Water gas"/>
    <x v="0"/>
    <x v="2"/>
    <s v="India"/>
    <s v="Food Industry"/>
    <m/>
    <x v="119"/>
    <n v="0"/>
    <n v="0"/>
    <n v="16.029074999999999"/>
    <n v="18.786925"/>
    <n v="108.9173"/>
  </r>
  <r>
    <x v="1"/>
    <x v="5"/>
    <x v="25"/>
    <s v="Food Processing, Beverages and Tobacco"/>
    <s v="All gases"/>
    <s v="Water gas"/>
    <x v="0"/>
    <x v="3"/>
    <s v="India"/>
    <s v="Food Industry"/>
    <m/>
    <x v="119"/>
    <n v="0"/>
    <n v="0"/>
    <n v="3.6000000000000001E-5"/>
    <n v="4.2000000000000004E-5"/>
    <n v="2.4325E-4"/>
  </r>
  <r>
    <x v="1"/>
    <x v="5"/>
    <x v="25"/>
    <s v="Food Processing, Beverages and Tobacco"/>
    <s v="All gases"/>
    <s v="Liquidified petroleum gas (LPG)"/>
    <x v="0"/>
    <x v="0"/>
    <s v="India"/>
    <s v="Food Industry"/>
    <m/>
    <x v="587"/>
    <n v="0"/>
    <n v="7.7700000000000002E-4"/>
    <n v="2.6860000000000005E-3"/>
    <n v="8.0900000000000004E-4"/>
    <n v="0"/>
  </r>
  <r>
    <x v="1"/>
    <x v="5"/>
    <x v="25"/>
    <s v="Food Processing, Beverages and Tobacco"/>
    <s v="All gases"/>
    <s v="Liquidified petroleum gas (LPG)"/>
    <x v="0"/>
    <x v="4"/>
    <s v="India"/>
    <s v="Food Industry"/>
    <m/>
    <x v="588"/>
    <n v="0"/>
    <n v="49.0458"/>
    <n v="169.49485000000001"/>
    <n v="51.048749999999998"/>
    <n v="0"/>
  </r>
  <r>
    <x v="1"/>
    <x v="5"/>
    <x v="25"/>
    <s v="Food Processing, Beverages and Tobacco"/>
    <s v="All gases"/>
    <s v="Liquidified petroleum gas (LPG)"/>
    <x v="0"/>
    <x v="1"/>
    <s v="India"/>
    <s v="Food Industry"/>
    <m/>
    <x v="589"/>
    <n v="0"/>
    <n v="49.070700000000002"/>
    <n v="169.58115000000001"/>
    <n v="51.074750000000002"/>
    <n v="0"/>
  </r>
  <r>
    <x v="1"/>
    <x v="5"/>
    <x v="25"/>
    <s v="Food Processing, Beverages and Tobacco"/>
    <s v="All gases"/>
    <s v="Liquidified petroleum gas (LPG)"/>
    <x v="0"/>
    <x v="2"/>
    <s v="India"/>
    <s v="Food Industry"/>
    <m/>
    <x v="590"/>
    <n v="0"/>
    <n v="49.086224999999999"/>
    <n v="169.635075"/>
    <n v="51.091000000000001"/>
    <n v="0"/>
  </r>
  <r>
    <x v="1"/>
    <x v="5"/>
    <x v="25"/>
    <s v="Food Processing, Beverages and Tobacco"/>
    <s v="All gases"/>
    <s v="Liquidified petroleum gas (LPG)"/>
    <x v="0"/>
    <x v="3"/>
    <s v="India"/>
    <s v="Food Industry"/>
    <m/>
    <x v="591"/>
    <n v="0"/>
    <n v="7.7999999999999999E-5"/>
    <n v="2.6899999999999998E-4"/>
    <n v="8.1000000000000004E-5"/>
    <n v="0"/>
  </r>
  <r>
    <x v="1"/>
    <x v="5"/>
    <x v="25"/>
    <s v="Food Processing, Beverages and Tobacco"/>
    <s v="Coal"/>
    <s v="Briquettes and similar solid fuels manufactured from coal, n.e.c."/>
    <x v="0"/>
    <x v="0"/>
    <s v="India"/>
    <s v="Food Industry"/>
    <m/>
    <x v="119"/>
    <n v="0"/>
    <n v="0"/>
    <n v="0"/>
    <n v="0"/>
    <n v="0.54443399999999997"/>
  </r>
  <r>
    <x v="1"/>
    <x v="5"/>
    <x v="25"/>
    <s v="Food Processing, Beverages and Tobacco"/>
    <s v="Coal"/>
    <s v="Briquettes and similar solid fuels manufactured from coal, n.e.c."/>
    <x v="0"/>
    <x v="4"/>
    <s v="India"/>
    <s v="Food Industry"/>
    <m/>
    <x v="119"/>
    <n v="0"/>
    <n v="0"/>
    <n v="0"/>
    <n v="0"/>
    <n v="53517.899999999994"/>
  </r>
  <r>
    <x v="1"/>
    <x v="5"/>
    <x v="25"/>
    <s v="Food Processing, Beverages and Tobacco"/>
    <s v="Coal"/>
    <s v="Briquettes and similar solid fuels manufactured from coal, n.e.c."/>
    <x v="0"/>
    <x v="1"/>
    <s v="India"/>
    <s v="Food Industry"/>
    <m/>
    <x v="119"/>
    <n v="0"/>
    <n v="0"/>
    <n v="0"/>
    <n v="0"/>
    <n v="53741.100000000006"/>
  </r>
  <r>
    <x v="1"/>
    <x v="5"/>
    <x v="25"/>
    <s v="Food Processing, Beverages and Tobacco"/>
    <s v="Coal"/>
    <s v="Briquettes and similar solid fuels manufactured from coal, n.e.c."/>
    <x v="0"/>
    <x v="2"/>
    <s v="India"/>
    <s v="Food Industry"/>
    <m/>
    <x v="119"/>
    <n v="0"/>
    <n v="0"/>
    <n v="0"/>
    <n v="0"/>
    <n v="53782.5"/>
  </r>
  <r>
    <x v="1"/>
    <x v="5"/>
    <x v="25"/>
    <s v="Food Processing, Beverages and Tobacco"/>
    <s v="Coal"/>
    <s v="Briquettes and similar solid fuels manufactured from coal, n.e.c."/>
    <x v="0"/>
    <x v="3"/>
    <s v="India"/>
    <s v="Food Industry"/>
    <m/>
    <x v="119"/>
    <n v="0"/>
    <n v="0"/>
    <n v="0"/>
    <n v="0"/>
    <n v="0.8166525"/>
  </r>
  <r>
    <x v="1"/>
    <x v="5"/>
    <x v="25"/>
    <s v="Food Processing, Beverages and Tobacco"/>
    <s v="Coal"/>
    <s v="Coal"/>
    <x v="0"/>
    <x v="0"/>
    <s v="India"/>
    <s v="Food Industry"/>
    <m/>
    <x v="592"/>
    <n v="14.599664500000001"/>
    <n v="10.06195525"/>
    <n v="6.0056870000000009"/>
    <n v="4.0692439999999994"/>
    <n v="6.5731449999999993"/>
  </r>
  <r>
    <x v="1"/>
    <x v="5"/>
    <x v="25"/>
    <s v="Food Processing, Beverages and Tobacco"/>
    <s v="Coal"/>
    <s v="Coal"/>
    <x v="0"/>
    <x v="4"/>
    <s v="India"/>
    <s v="Food Industry"/>
    <m/>
    <x v="593"/>
    <n v="1388858.9079999998"/>
    <n v="959339.35"/>
    <n v="574347.57499999995"/>
    <n v="387453.52500000002"/>
    <n v="623553.75"/>
  </r>
  <r>
    <x v="1"/>
    <x v="5"/>
    <x v="25"/>
    <s v="Food Processing, Beverages and Tobacco"/>
    <s v="Coal"/>
    <s v="Coal"/>
    <x v="0"/>
    <x v="1"/>
    <s v="India"/>
    <s v="Food Industry"/>
    <m/>
    <x v="594"/>
    <n v="1389026.9677500001"/>
    <n v="961525.57499999995"/>
    <n v="576809.82499999995"/>
    <n v="389121.77500000002"/>
    <n v="626248.75"/>
  </r>
  <r>
    <x v="1"/>
    <x v="5"/>
    <x v="25"/>
    <s v="Food Processing, Beverages and Tobacco"/>
    <s v="Coal"/>
    <s v="Coal"/>
    <x v="0"/>
    <x v="2"/>
    <s v="India"/>
    <s v="Food Industry"/>
    <m/>
    <x v="595"/>
    <n v="1389058.1345000002"/>
    <n v="961930.95"/>
    <n v="577266.75"/>
    <n v="389431"/>
    <n v="626748.5"/>
  </r>
  <r>
    <x v="1"/>
    <x v="5"/>
    <x v="25"/>
    <s v="Food Processing, Beverages and Tobacco"/>
    <s v="Coal"/>
    <s v="Coal"/>
    <x v="0"/>
    <x v="3"/>
    <s v="India"/>
    <s v="Food Industry"/>
    <m/>
    <x v="596"/>
    <n v="21.899458750000001"/>
    <n v="15.09291275"/>
    <n v="9.0085242500000007"/>
    <n v="6.1038722500000002"/>
    <n v="9.8597199999999994"/>
  </r>
  <r>
    <x v="1"/>
    <x v="5"/>
    <x v="25"/>
    <s v="Food Processing, Beverages and Tobacco"/>
    <s v="Coal"/>
    <s v="Coal (under sized)"/>
    <x v="0"/>
    <x v="0"/>
    <s v="India"/>
    <s v="Food Industry"/>
    <m/>
    <x v="119"/>
    <n v="0"/>
    <n v="0"/>
    <n v="0"/>
    <n v="0.83204250000000002"/>
    <n v="0.27734750000000002"/>
  </r>
  <r>
    <x v="1"/>
    <x v="5"/>
    <x v="25"/>
    <s v="Food Processing, Beverages and Tobacco"/>
    <s v="Coal"/>
    <s v="Coal (under sized)"/>
    <x v="0"/>
    <x v="4"/>
    <s v="India"/>
    <s v="Food Industry"/>
    <m/>
    <x v="119"/>
    <n v="0"/>
    <n v="0"/>
    <n v="0"/>
    <n v="79718.25"/>
    <n v="26572.75"/>
  </r>
  <r>
    <x v="1"/>
    <x v="5"/>
    <x v="25"/>
    <s v="Food Processing, Beverages and Tobacco"/>
    <s v="Coal"/>
    <s v="Coal (under sized)"/>
    <x v="0"/>
    <x v="1"/>
    <s v="India"/>
    <s v="Food Industry"/>
    <m/>
    <x v="119"/>
    <n v="0"/>
    <n v="0"/>
    <n v="0"/>
    <n v="80058.75"/>
    <n v="26686.25"/>
  </r>
  <r>
    <x v="1"/>
    <x v="5"/>
    <x v="25"/>
    <s v="Food Processing, Beverages and Tobacco"/>
    <s v="Coal"/>
    <s v="Coal (under sized)"/>
    <x v="0"/>
    <x v="2"/>
    <s v="India"/>
    <s v="Food Industry"/>
    <m/>
    <x v="119"/>
    <n v="0"/>
    <n v="0"/>
    <n v="0"/>
    <n v="80122.5"/>
    <n v="26707.5"/>
  </r>
  <r>
    <x v="1"/>
    <x v="5"/>
    <x v="25"/>
    <s v="Food Processing, Beverages and Tobacco"/>
    <s v="Coal"/>
    <s v="Coal (under sized)"/>
    <x v="0"/>
    <x v="3"/>
    <s v="India"/>
    <s v="Food Industry"/>
    <m/>
    <x v="119"/>
    <n v="0"/>
    <n v="0"/>
    <n v="0"/>
    <n v="1.2480599999999999"/>
    <n v="0.41602"/>
  </r>
  <r>
    <x v="1"/>
    <x v="5"/>
    <x v="25"/>
    <s v="Food Processing, Beverages and Tobacco"/>
    <s v="Coal"/>
    <s v="Coal, not agglomerated, n.e.c."/>
    <x v="0"/>
    <x v="0"/>
    <s v="India"/>
    <s v="Food Industry"/>
    <m/>
    <x v="119"/>
    <n v="0"/>
    <n v="0.68997375000000005"/>
    <n v="0.22999125000000001"/>
    <n v="0"/>
    <n v="0"/>
  </r>
  <r>
    <x v="1"/>
    <x v="5"/>
    <x v="25"/>
    <s v="Food Processing, Beverages and Tobacco"/>
    <s v="Coal"/>
    <s v="Coal, not agglomerated, n.e.c."/>
    <x v="0"/>
    <x v="4"/>
    <s v="India"/>
    <s v="Food Industry"/>
    <m/>
    <x v="119"/>
    <n v="0"/>
    <n v="67824.375"/>
    <n v="22608.125"/>
    <n v="0"/>
    <n v="0"/>
  </r>
  <r>
    <x v="1"/>
    <x v="5"/>
    <x v="25"/>
    <s v="Food Processing, Beverages and Tobacco"/>
    <s v="Coal"/>
    <s v="Coal, not agglomerated, n.e.c."/>
    <x v="0"/>
    <x v="1"/>
    <s v="India"/>
    <s v="Food Industry"/>
    <m/>
    <x v="119"/>
    <n v="0"/>
    <n v="68107.274999999994"/>
    <n v="22702.424999999999"/>
    <n v="0"/>
    <n v="0"/>
  </r>
  <r>
    <x v="1"/>
    <x v="5"/>
    <x v="25"/>
    <s v="Food Processing, Beverages and Tobacco"/>
    <s v="Coal"/>
    <s v="Coal, not agglomerated, n.e.c."/>
    <x v="0"/>
    <x v="2"/>
    <s v="India"/>
    <s v="Food Industry"/>
    <m/>
    <x v="119"/>
    <n v="0"/>
    <n v="68159.700000000012"/>
    <n v="22719.9"/>
    <n v="0"/>
    <n v="0"/>
  </r>
  <r>
    <x v="1"/>
    <x v="5"/>
    <x v="25"/>
    <s v="Food Processing, Beverages and Tobacco"/>
    <s v="Coal"/>
    <s v="Coal, not agglomerated, n.e.c."/>
    <x v="0"/>
    <x v="3"/>
    <s v="India"/>
    <s v="Food Industry"/>
    <m/>
    <x v="119"/>
    <n v="0"/>
    <n v="1.0349625"/>
    <n v="0.3449875"/>
    <n v="0"/>
    <n v="0"/>
  </r>
  <r>
    <x v="1"/>
    <x v="5"/>
    <x v="25"/>
    <s v="Food Processing, Beverages and Tobacco"/>
    <s v="Coal"/>
    <s v="Peat, n.e.c."/>
    <x v="0"/>
    <x v="0"/>
    <s v="India"/>
    <s v="Food Industry"/>
    <m/>
    <x v="119"/>
    <n v="0"/>
    <n v="0"/>
    <n v="0"/>
    <n v="0"/>
    <n v="2.6325000000000003E-4"/>
  </r>
  <r>
    <x v="1"/>
    <x v="5"/>
    <x v="25"/>
    <s v="Food Processing, Beverages and Tobacco"/>
    <s v="Coal"/>
    <s v="Peat, n.e.c."/>
    <x v="0"/>
    <x v="4"/>
    <s v="India"/>
    <s v="Food Industry"/>
    <m/>
    <x v="119"/>
    <n v="0"/>
    <n v="0"/>
    <n v="0"/>
    <n v="0"/>
    <n v="27.933149999999998"/>
  </r>
  <r>
    <x v="1"/>
    <x v="5"/>
    <x v="25"/>
    <s v="Food Processing, Beverages and Tobacco"/>
    <s v="Coal"/>
    <s v="Peat, n.e.c."/>
    <x v="0"/>
    <x v="1"/>
    <s v="India"/>
    <s v="Food Industry"/>
    <m/>
    <x v="119"/>
    <n v="0"/>
    <n v="0"/>
    <n v="0"/>
    <n v="0"/>
    <n v="28.041149999999998"/>
  </r>
  <r>
    <x v="1"/>
    <x v="5"/>
    <x v="25"/>
    <s v="Food Processing, Beverages and Tobacco"/>
    <s v="Coal"/>
    <s v="Peat, n.e.c."/>
    <x v="0"/>
    <x v="2"/>
    <s v="India"/>
    <s v="Food Industry"/>
    <m/>
    <x v="119"/>
    <n v="0"/>
    <n v="0"/>
    <n v="0"/>
    <n v="0"/>
    <n v="28.061175000000002"/>
  </r>
  <r>
    <x v="1"/>
    <x v="5"/>
    <x v="25"/>
    <s v="Food Processing, Beverages and Tobacco"/>
    <s v="Coal"/>
    <s v="Peat, n.e.c."/>
    <x v="0"/>
    <x v="3"/>
    <s v="India"/>
    <s v="Food Industry"/>
    <m/>
    <x v="119"/>
    <n v="0"/>
    <n v="0"/>
    <n v="0"/>
    <n v="0"/>
    <n v="3.9524999999999999E-4"/>
  </r>
  <r>
    <x v="1"/>
    <x v="5"/>
    <x v="25"/>
    <s v="Food Processing, Beverages and Tobacco"/>
    <s v="Coal &amp; Lignite Products"/>
    <s v="Briquettes, coke"/>
    <x v="0"/>
    <x v="0"/>
    <s v="India"/>
    <s v="Food Industry"/>
    <m/>
    <x v="119"/>
    <n v="0"/>
    <n v="0"/>
    <n v="0"/>
    <n v="0"/>
    <n v="4.6500000000000003E-4"/>
  </r>
  <r>
    <x v="1"/>
    <x v="5"/>
    <x v="25"/>
    <s v="Food Processing, Beverages and Tobacco"/>
    <s v="Coal &amp; Lignite Products"/>
    <s v="Briquettes, coke"/>
    <x v="0"/>
    <x v="4"/>
    <s v="India"/>
    <s v="Food Industry"/>
    <m/>
    <x v="119"/>
    <n v="0"/>
    <n v="0"/>
    <n v="0"/>
    <n v="0"/>
    <n v="49.814999999999998"/>
  </r>
  <r>
    <x v="1"/>
    <x v="5"/>
    <x v="25"/>
    <s v="Food Processing, Beverages and Tobacco"/>
    <s v="Coal &amp; Lignite Products"/>
    <s v="Briquettes, coke"/>
    <x v="0"/>
    <x v="1"/>
    <s v="India"/>
    <s v="Food Industry"/>
    <m/>
    <x v="119"/>
    <n v="0"/>
    <n v="0"/>
    <n v="0"/>
    <n v="0"/>
    <n v="50.005800000000008"/>
  </r>
  <r>
    <x v="1"/>
    <x v="5"/>
    <x v="25"/>
    <s v="Food Processing, Beverages and Tobacco"/>
    <s v="Coal &amp; Lignite Products"/>
    <s v="Briquettes, coke"/>
    <x v="0"/>
    <x v="2"/>
    <s v="India"/>
    <s v="Food Industry"/>
    <m/>
    <x v="119"/>
    <n v="0"/>
    <n v="0"/>
    <n v="0"/>
    <n v="0"/>
    <n v="50.041125000000008"/>
  </r>
  <r>
    <x v="1"/>
    <x v="5"/>
    <x v="25"/>
    <s v="Food Processing, Beverages and Tobacco"/>
    <s v="Coal &amp; Lignite Products"/>
    <s v="Briquettes, coke"/>
    <x v="0"/>
    <x v="3"/>
    <s v="India"/>
    <s v="Food Industry"/>
    <m/>
    <x v="119"/>
    <n v="0"/>
    <n v="0"/>
    <n v="0"/>
    <n v="0"/>
    <n v="6.9824999999999998E-4"/>
  </r>
  <r>
    <x v="1"/>
    <x v="5"/>
    <x v="25"/>
    <s v="Food Processing, Beverages and Tobacco"/>
    <s v="Coal &amp; Lignite Products"/>
    <s v="Coke and semi-coke of coal, of lignite or of peat; retort carbon n.e.c"/>
    <x v="0"/>
    <x v="0"/>
    <s v="India"/>
    <s v="Food Industry"/>
    <m/>
    <x v="119"/>
    <n v="0"/>
    <n v="0"/>
    <n v="0"/>
    <n v="0"/>
    <n v="0.63369600000000004"/>
  </r>
  <r>
    <x v="1"/>
    <x v="5"/>
    <x v="25"/>
    <s v="Food Processing, Beverages and Tobacco"/>
    <s v="Coal &amp; Lignite Products"/>
    <s v="Coke and semi-coke of coal, of lignite or of peat; retort carbon n.e.c"/>
    <x v="0"/>
    <x v="4"/>
    <s v="India"/>
    <s v="Food Industry"/>
    <m/>
    <x v="119"/>
    <n v="0"/>
    <n v="0"/>
    <n v="0"/>
    <n v="0"/>
    <n v="67494.975000000006"/>
  </r>
  <r>
    <x v="1"/>
    <x v="5"/>
    <x v="25"/>
    <s v="Food Processing, Beverages and Tobacco"/>
    <s v="Coal &amp; Lignite Products"/>
    <s v="Coke and semi-coke of coal, of lignite or of peat; retort carbon n.e.c"/>
    <x v="0"/>
    <x v="1"/>
    <s v="India"/>
    <s v="Food Industry"/>
    <m/>
    <x v="119"/>
    <n v="0"/>
    <n v="0"/>
    <n v="0"/>
    <n v="0"/>
    <n v="67754.850000000006"/>
  </r>
  <r>
    <x v="1"/>
    <x v="5"/>
    <x v="25"/>
    <s v="Food Processing, Beverages and Tobacco"/>
    <s v="Coal &amp; Lignite Products"/>
    <s v="Coke and semi-coke of coal, of lignite or of peat; retort carbon n.e.c"/>
    <x v="0"/>
    <x v="2"/>
    <s v="India"/>
    <s v="Food Industry"/>
    <m/>
    <x v="119"/>
    <n v="0"/>
    <n v="0"/>
    <n v="0"/>
    <n v="0"/>
    <n v="67803"/>
  </r>
  <r>
    <x v="1"/>
    <x v="5"/>
    <x v="25"/>
    <s v="Food Processing, Beverages and Tobacco"/>
    <s v="Coal &amp; Lignite Products"/>
    <s v="Coke and semi-coke of coal, of lignite or of peat; retort carbon n.e.c"/>
    <x v="0"/>
    <x v="3"/>
    <s v="India"/>
    <s v="Food Industry"/>
    <m/>
    <x v="119"/>
    <n v="0"/>
    <n v="0"/>
    <n v="0"/>
    <n v="0"/>
    <n v="0.95054250000000007"/>
  </r>
  <r>
    <x v="1"/>
    <x v="5"/>
    <x v="25"/>
    <s v="Food Processing, Beverages and Tobacco"/>
    <s v="Coal &amp; Lignite Products"/>
    <s v="Coke cp"/>
    <x v="0"/>
    <x v="0"/>
    <s v="India"/>
    <s v="Food Industry"/>
    <m/>
    <x v="597"/>
    <n v="0"/>
    <n v="0"/>
    <n v="2.1787500000000001E-3"/>
    <n v="7.2625000000000001E-4"/>
    <n v="0"/>
  </r>
  <r>
    <x v="1"/>
    <x v="5"/>
    <x v="25"/>
    <s v="Food Processing, Beverages and Tobacco"/>
    <s v="Coal &amp; Lignite Products"/>
    <s v="Coke cp"/>
    <x v="0"/>
    <x v="4"/>
    <s v="India"/>
    <s v="Food Industry"/>
    <m/>
    <x v="598"/>
    <n v="0"/>
    <n v="0"/>
    <n v="233.22450000000001"/>
    <n v="77.741500000000002"/>
    <n v="0"/>
  </r>
  <r>
    <x v="1"/>
    <x v="5"/>
    <x v="25"/>
    <s v="Food Processing, Beverages and Tobacco"/>
    <s v="Coal &amp; Lignite Products"/>
    <s v="Coke cp"/>
    <x v="0"/>
    <x v="1"/>
    <s v="India"/>
    <s v="Food Industry"/>
    <m/>
    <x v="599"/>
    <n v="0"/>
    <n v="0"/>
    <n v="234.11775"/>
    <n v="78.039249999999996"/>
    <n v="0"/>
  </r>
  <r>
    <x v="1"/>
    <x v="5"/>
    <x v="25"/>
    <s v="Food Processing, Beverages and Tobacco"/>
    <s v="Coal &amp; Lignite Products"/>
    <s v="Coke cp"/>
    <x v="0"/>
    <x v="2"/>
    <s v="India"/>
    <s v="Food Industry"/>
    <m/>
    <x v="600"/>
    <n v="0"/>
    <n v="0"/>
    <n v="234.2835"/>
    <n v="78.094499999999996"/>
    <n v="0"/>
  </r>
  <r>
    <x v="1"/>
    <x v="5"/>
    <x v="25"/>
    <s v="Food Processing, Beverages and Tobacco"/>
    <s v="Coal &amp; Lignite Products"/>
    <s v="Coke cp"/>
    <x v="0"/>
    <x v="3"/>
    <s v="India"/>
    <s v="Food Industry"/>
    <m/>
    <x v="601"/>
    <n v="0"/>
    <n v="0"/>
    <n v="3.2677499999999998E-3"/>
    <n v="1.0892499999999999E-3"/>
    <n v="0"/>
  </r>
  <r>
    <x v="1"/>
    <x v="5"/>
    <x v="25"/>
    <s v="Food Processing, Beverages and Tobacco"/>
    <s v="Coal &amp; Lignite Products"/>
    <s v="Coke mixed"/>
    <x v="0"/>
    <x v="0"/>
    <s v="India"/>
    <s v="Food Industry"/>
    <m/>
    <x v="602"/>
    <n v="4.157375E-2"/>
    <n v="0"/>
    <n v="0"/>
    <n v="0"/>
    <n v="0"/>
  </r>
  <r>
    <x v="1"/>
    <x v="5"/>
    <x v="25"/>
    <s v="Food Processing, Beverages and Tobacco"/>
    <s v="Coal &amp; Lignite Products"/>
    <s v="Coke mixed"/>
    <x v="0"/>
    <x v="4"/>
    <s v="India"/>
    <s v="Food Industry"/>
    <m/>
    <x v="603"/>
    <n v="4428.0249999999996"/>
    <n v="0"/>
    <n v="0"/>
    <n v="0"/>
    <n v="0"/>
  </r>
  <r>
    <x v="1"/>
    <x v="5"/>
    <x v="25"/>
    <s v="Food Processing, Beverages and Tobacco"/>
    <s v="Coal &amp; Lignite Products"/>
    <s v="Coke mixed"/>
    <x v="0"/>
    <x v="1"/>
    <s v="India"/>
    <s v="Food Industry"/>
    <m/>
    <x v="604"/>
    <n v="4445.0749999999998"/>
    <n v="0"/>
    <n v="0"/>
    <n v="0"/>
    <n v="0"/>
  </r>
  <r>
    <x v="1"/>
    <x v="5"/>
    <x v="25"/>
    <s v="Food Processing, Beverages and Tobacco"/>
    <s v="Coal &amp; Lignite Products"/>
    <s v="Coke mixed"/>
    <x v="0"/>
    <x v="2"/>
    <s v="India"/>
    <s v="Food Industry"/>
    <m/>
    <x v="605"/>
    <n v="4448.2250000000004"/>
    <n v="0"/>
    <n v="0"/>
    <n v="0"/>
    <n v="0"/>
  </r>
  <r>
    <x v="1"/>
    <x v="5"/>
    <x v="25"/>
    <s v="Food Processing, Beverages and Tobacco"/>
    <s v="Coal &amp; Lignite Products"/>
    <s v="Coke mixed"/>
    <x v="0"/>
    <x v="3"/>
    <s v="India"/>
    <s v="Food Industry"/>
    <m/>
    <x v="606"/>
    <n v="6.236075E-2"/>
    <n v="0"/>
    <n v="0"/>
    <n v="0"/>
    <n v="0"/>
  </r>
  <r>
    <x v="1"/>
    <x v="5"/>
    <x v="25"/>
    <s v="Food Processing, Beverages and Tobacco"/>
    <s v="Coal &amp; Lignite Products"/>
    <s v="Lignite briquettes"/>
    <x v="0"/>
    <x v="0"/>
    <s v="India"/>
    <s v="Food Industry"/>
    <m/>
    <x v="119"/>
    <n v="0"/>
    <n v="0"/>
    <n v="4.9425000000000001E-4"/>
    <n v="5.6450000000000001E-4"/>
    <n v="1.9865E-3"/>
  </r>
  <r>
    <x v="1"/>
    <x v="5"/>
    <x v="25"/>
    <s v="Food Processing, Beverages and Tobacco"/>
    <s v="Coal &amp; Lignite Products"/>
    <s v="Lignite briquettes"/>
    <x v="0"/>
    <x v="4"/>
    <s v="India"/>
    <s v="Food Industry"/>
    <m/>
    <x v="119"/>
    <n v="0"/>
    <n v="0"/>
    <n v="52.636200000000002"/>
    <n v="60.118774999999999"/>
    <n v="211.57687499999997"/>
  </r>
  <r>
    <x v="1"/>
    <x v="5"/>
    <x v="25"/>
    <s v="Food Processing, Beverages and Tobacco"/>
    <s v="Coal &amp; Lignite Products"/>
    <s v="Lignite briquettes"/>
    <x v="0"/>
    <x v="1"/>
    <s v="India"/>
    <s v="Food Industry"/>
    <m/>
    <x v="119"/>
    <n v="0"/>
    <n v="0"/>
    <n v="52.838774999999998"/>
    <n v="60.350174999999993"/>
    <n v="212.39125000000001"/>
  </r>
  <r>
    <x v="1"/>
    <x v="5"/>
    <x v="25"/>
    <s v="Food Processing, Beverages and Tobacco"/>
    <s v="Coal &amp; Lignite Products"/>
    <s v="Lignite briquettes"/>
    <x v="0"/>
    <x v="2"/>
    <s v="India"/>
    <s v="Food Industry"/>
    <m/>
    <x v="119"/>
    <n v="0"/>
    <n v="0"/>
    <n v="52.876350000000002"/>
    <n v="60.393074999999996"/>
    <n v="212.54237499999999"/>
  </r>
  <r>
    <x v="1"/>
    <x v="5"/>
    <x v="25"/>
    <s v="Food Processing, Beverages and Tobacco"/>
    <s v="Coal &amp; Lignite Products"/>
    <s v="Lignite briquettes"/>
    <x v="0"/>
    <x v="3"/>
    <s v="India"/>
    <s v="Food Industry"/>
    <m/>
    <x v="119"/>
    <n v="0"/>
    <n v="0"/>
    <n v="7.4099999999999991E-4"/>
    <n v="8.4625E-4"/>
    <n v="2.9792499999999997E-3"/>
  </r>
  <r>
    <x v="1"/>
    <x v="5"/>
    <x v="25"/>
    <s v="Food Processing, Beverages and Tobacco"/>
    <s v="Coal &amp; Lignite Products"/>
    <s v="Other coal tar oil pitch products, n.e.c."/>
    <x v="0"/>
    <x v="0"/>
    <s v="India"/>
    <s v="Food Industry"/>
    <m/>
    <x v="119"/>
    <n v="0"/>
    <n v="0"/>
    <n v="3.1845600000000003"/>
    <n v="3.0463950000000004"/>
    <n v="0.66162500000000002"/>
  </r>
  <r>
    <x v="1"/>
    <x v="5"/>
    <x v="25"/>
    <s v="Food Processing, Beverages and Tobacco"/>
    <s v="Coal &amp; Lignite Products"/>
    <s v="Other coal tar oil pitch products, n.e.c."/>
    <x v="0"/>
    <x v="4"/>
    <s v="India"/>
    <s v="Food Industry"/>
    <m/>
    <x v="119"/>
    <n v="0"/>
    <n v="0"/>
    <n v="256993.5"/>
    <n v="245844.25"/>
    <n v="53393.25"/>
  </r>
  <r>
    <x v="1"/>
    <x v="5"/>
    <x v="25"/>
    <s v="Food Processing, Beverages and Tobacco"/>
    <s v="Coal &amp; Lignite Products"/>
    <s v="Other coal tar oil pitch products, n.e.c."/>
    <x v="0"/>
    <x v="1"/>
    <s v="India"/>
    <s v="Food Industry"/>
    <m/>
    <x v="119"/>
    <n v="0"/>
    <n v="0"/>
    <n v="258299.25"/>
    <n v="247093.25"/>
    <n v="53664.5"/>
  </r>
  <r>
    <x v="1"/>
    <x v="5"/>
    <x v="25"/>
    <s v="Food Processing, Beverages and Tobacco"/>
    <s v="Coal &amp; Lignite Products"/>
    <s v="Other coal tar oil pitch products, n.e.c."/>
    <x v="0"/>
    <x v="2"/>
    <s v="India"/>
    <s v="Food Industry"/>
    <m/>
    <x v="119"/>
    <n v="0"/>
    <n v="0"/>
    <n v="258541.5"/>
    <n v="247324.75"/>
    <n v="53714.75"/>
  </r>
  <r>
    <x v="1"/>
    <x v="5"/>
    <x v="25"/>
    <s v="Food Processing, Beverages and Tobacco"/>
    <s v="Coal &amp; Lignite Products"/>
    <s v="Other coal tar oil pitch products, n.e.c."/>
    <x v="0"/>
    <x v="3"/>
    <s v="India"/>
    <s v="Food Industry"/>
    <m/>
    <x v="119"/>
    <n v="0"/>
    <n v="0"/>
    <n v="4.7768325000000003"/>
    <n v="4.5695974999999995"/>
    <n v="0.99243999999999999"/>
  </r>
  <r>
    <x v="1"/>
    <x v="5"/>
    <x v="25"/>
    <s v="Food Processing, Beverages and Tobacco"/>
    <s v="Coal &amp; Lignite Products"/>
    <s v="Pitch other than hard/medium"/>
    <x v="0"/>
    <x v="0"/>
    <s v="India"/>
    <s v="Food Industry"/>
    <m/>
    <x v="607"/>
    <n v="0"/>
    <n v="0"/>
    <n v="0"/>
    <n v="0"/>
    <n v="0"/>
  </r>
  <r>
    <x v="1"/>
    <x v="5"/>
    <x v="25"/>
    <s v="Food Processing, Beverages and Tobacco"/>
    <s v="Coal &amp; Lignite Products"/>
    <s v="Pitch other than hard/medium"/>
    <x v="0"/>
    <x v="4"/>
    <s v="India"/>
    <s v="Food Industry"/>
    <m/>
    <x v="608"/>
    <n v="0"/>
    <n v="0"/>
    <n v="0"/>
    <n v="0"/>
    <n v="0"/>
  </r>
  <r>
    <x v="1"/>
    <x v="5"/>
    <x v="25"/>
    <s v="Food Processing, Beverages and Tobacco"/>
    <s v="Coal &amp; Lignite Products"/>
    <s v="Pitch other than hard/medium"/>
    <x v="0"/>
    <x v="1"/>
    <s v="India"/>
    <s v="Food Industry"/>
    <m/>
    <x v="609"/>
    <n v="0"/>
    <n v="0"/>
    <n v="0"/>
    <n v="0"/>
    <n v="0"/>
  </r>
  <r>
    <x v="1"/>
    <x v="5"/>
    <x v="25"/>
    <s v="Food Processing, Beverages and Tobacco"/>
    <s v="Coal &amp; Lignite Products"/>
    <s v="Pitch other than hard/medium"/>
    <x v="0"/>
    <x v="2"/>
    <s v="India"/>
    <s v="Food Industry"/>
    <m/>
    <x v="610"/>
    <n v="0"/>
    <n v="0"/>
    <n v="0"/>
    <n v="0"/>
    <n v="0"/>
  </r>
  <r>
    <x v="1"/>
    <x v="5"/>
    <x v="25"/>
    <s v="Food Processing, Beverages and Tobacco"/>
    <s v="Coal &amp; Lignite Products"/>
    <s v="Pitch other than hard/medium"/>
    <x v="0"/>
    <x v="3"/>
    <s v="India"/>
    <s v="Food Industry"/>
    <m/>
    <x v="611"/>
    <n v="0"/>
    <n v="0"/>
    <n v="0"/>
    <n v="0"/>
    <n v="0"/>
  </r>
  <r>
    <x v="1"/>
    <x v="5"/>
    <x v="25"/>
    <s v="Food Processing, Beverages and Tobacco"/>
    <s v="Coal &amp; Lignite Products"/>
    <s v="Tar from Coal or Lignite"/>
    <x v="0"/>
    <x v="0"/>
    <s v="India"/>
    <s v="Food Industry"/>
    <m/>
    <x v="119"/>
    <n v="0"/>
    <n v="0"/>
    <n v="0"/>
    <n v="0"/>
    <n v="2.9179500000000004E-2"/>
  </r>
  <r>
    <x v="1"/>
    <x v="5"/>
    <x v="25"/>
    <s v="Food Processing, Beverages and Tobacco"/>
    <s v="Coal &amp; Lignite Products"/>
    <s v="Tar from Coal or Lignite"/>
    <x v="0"/>
    <x v="4"/>
    <s v="India"/>
    <s v="Food Industry"/>
    <m/>
    <x v="119"/>
    <n v="0"/>
    <n v="0"/>
    <n v="0"/>
    <n v="0"/>
    <n v="2354.7825000000003"/>
  </r>
  <r>
    <x v="1"/>
    <x v="5"/>
    <x v="25"/>
    <s v="Food Processing, Beverages and Tobacco"/>
    <s v="Coal &amp; Lignite Products"/>
    <s v="Tar from Coal or Lignite"/>
    <x v="0"/>
    <x v="1"/>
    <s v="India"/>
    <s v="Food Industry"/>
    <m/>
    <x v="119"/>
    <n v="0"/>
    <n v="0"/>
    <n v="0"/>
    <n v="0"/>
    <n v="2366.7525000000001"/>
  </r>
  <r>
    <x v="1"/>
    <x v="5"/>
    <x v="25"/>
    <s v="Food Processing, Beverages and Tobacco"/>
    <s v="Coal &amp; Lignite Products"/>
    <s v="Tar from Coal or Lignite"/>
    <x v="0"/>
    <x v="2"/>
    <s v="India"/>
    <s v="Food Industry"/>
    <m/>
    <x v="119"/>
    <n v="0"/>
    <n v="0"/>
    <n v="0"/>
    <n v="0"/>
    <n v="2368.9650000000001"/>
  </r>
  <r>
    <x v="1"/>
    <x v="5"/>
    <x v="25"/>
    <s v="Food Processing, Beverages and Tobacco"/>
    <s v="Coal &amp; Lignite Products"/>
    <s v="Tar from Coal or Lignite"/>
    <x v="0"/>
    <x v="3"/>
    <s v="India"/>
    <s v="Food Industry"/>
    <m/>
    <x v="119"/>
    <n v="0"/>
    <n v="0"/>
    <n v="0"/>
    <n v="0"/>
    <n v="4.3769250000000003E-2"/>
  </r>
  <r>
    <x v="1"/>
    <x v="5"/>
    <x v="25"/>
    <s v="Food Processing, Beverages and Tobacco"/>
    <s v="Coal and Lignite"/>
    <s v="Coal consumed"/>
    <x v="0"/>
    <x v="0"/>
    <s v="India"/>
    <s v="Food Industry"/>
    <m/>
    <x v="612"/>
    <n v="86.838674999999995"/>
    <n v="100.481775"/>
    <n v="81.631649999999993"/>
    <n v="66.126300000000001"/>
    <n v="72.328749999999999"/>
  </r>
  <r>
    <x v="1"/>
    <x v="5"/>
    <x v="25"/>
    <s v="Food Processing, Beverages and Tobacco"/>
    <s v="Coal and Lignite"/>
    <s v="Coal consumed"/>
    <x v="0"/>
    <x v="4"/>
    <s v="India"/>
    <s v="Food Industry"/>
    <m/>
    <x v="613"/>
    <n v="8275000"/>
    <n v="9650000"/>
    <n v="7800000"/>
    <n v="6350000"/>
    <n v="6925000"/>
  </r>
  <r>
    <x v="1"/>
    <x v="5"/>
    <x v="25"/>
    <s v="Food Processing, Beverages and Tobacco"/>
    <s v="Coal and Lignite"/>
    <s v="Coal consumed"/>
    <x v="0"/>
    <x v="1"/>
    <s v="India"/>
    <s v="Food Industry"/>
    <m/>
    <x v="614"/>
    <n v="8375000"/>
    <n v="9675000"/>
    <n v="7875000"/>
    <n v="6375000"/>
    <n v="6925000"/>
  </r>
  <r>
    <x v="1"/>
    <x v="5"/>
    <x v="25"/>
    <s v="Food Processing, Beverages and Tobacco"/>
    <s v="Coal and Lignite"/>
    <s v="Coal consumed"/>
    <x v="0"/>
    <x v="2"/>
    <s v="India"/>
    <s v="Food Industry"/>
    <m/>
    <x v="614"/>
    <n v="8375000"/>
    <n v="9675000"/>
    <n v="7875000"/>
    <n v="6375000"/>
    <n v="7000000"/>
  </r>
  <r>
    <x v="1"/>
    <x v="5"/>
    <x v="25"/>
    <s v="Food Processing, Beverages and Tobacco"/>
    <s v="Coal and Lignite"/>
    <s v="Coal consumed"/>
    <x v="0"/>
    <x v="3"/>
    <s v="India"/>
    <s v="Food Industry"/>
    <m/>
    <x v="615"/>
    <n v="130.25800000000001"/>
    <n v="150.72299999999998"/>
    <n v="122.44774999999998"/>
    <n v="99.18950000000001"/>
    <n v="108.49274999999999"/>
  </r>
  <r>
    <x v="1"/>
    <x v="5"/>
    <x v="25"/>
    <s v="Food Processing, Beverages and Tobacco"/>
    <s v="Lignite"/>
    <s v="Lignite, not agglomerated"/>
    <x v="0"/>
    <x v="0"/>
    <s v="India"/>
    <s v="Food Industry"/>
    <m/>
    <x v="616"/>
    <n v="0.11649100000000001"/>
    <n v="4.3951000000000004E-2"/>
    <n v="5.5772499999999997E-3"/>
    <n v="0"/>
    <n v="0"/>
  </r>
  <r>
    <x v="1"/>
    <x v="5"/>
    <x v="25"/>
    <s v="Food Processing, Beverages and Tobacco"/>
    <s v="Lignite"/>
    <s v="Lignite, not agglomerated"/>
    <x v="0"/>
    <x v="4"/>
    <s v="India"/>
    <s v="Food Industry"/>
    <m/>
    <x v="617"/>
    <n v="12407.45"/>
    <n v="4681.2075000000004"/>
    <n v="594.02750000000003"/>
    <n v="0"/>
    <n v="0"/>
  </r>
  <r>
    <x v="1"/>
    <x v="5"/>
    <x v="25"/>
    <s v="Food Processing, Beverages and Tobacco"/>
    <s v="Lignite"/>
    <s v="Lignite, not agglomerated"/>
    <x v="0"/>
    <x v="1"/>
    <s v="India"/>
    <s v="Food Industry"/>
    <m/>
    <x v="618"/>
    <n v="12455.175000000001"/>
    <n v="4699.22"/>
    <n v="596.31500000000005"/>
    <n v="0"/>
    <n v="0"/>
  </r>
  <r>
    <x v="1"/>
    <x v="5"/>
    <x v="25"/>
    <s v="Food Processing, Beverages and Tobacco"/>
    <s v="Lignite"/>
    <s v="Lignite, not agglomerated"/>
    <x v="0"/>
    <x v="2"/>
    <s v="India"/>
    <s v="Food Industry"/>
    <m/>
    <x v="619"/>
    <n v="12464.05"/>
    <n v="4702.5625"/>
    <n v="596.73749999999995"/>
    <n v="0"/>
    <n v="0"/>
  </r>
  <r>
    <x v="1"/>
    <x v="5"/>
    <x v="25"/>
    <s v="Food Processing, Beverages and Tobacco"/>
    <s v="Lignite"/>
    <s v="Lignite, not agglomerated"/>
    <x v="0"/>
    <x v="3"/>
    <s v="India"/>
    <s v="Food Industry"/>
    <m/>
    <x v="620"/>
    <n v="0.174736"/>
    <n v="6.5925999999999998E-2"/>
    <n v="8.3657499999999999E-3"/>
    <n v="0"/>
    <n v="0"/>
  </r>
  <r>
    <x v="1"/>
    <x v="5"/>
    <x v="25"/>
    <s v="Food Processing, Beverages and Tobacco"/>
    <s v="Natural gas"/>
    <s v="Gas compressed natural"/>
    <x v="0"/>
    <x v="0"/>
    <s v="India"/>
    <s v="Food Industry"/>
    <m/>
    <x v="119"/>
    <n v="0"/>
    <n v="1.0499999999999999E-5"/>
    <n v="3.4999999999999999E-6"/>
    <n v="0"/>
    <n v="4.6319999999999998E-3"/>
  </r>
  <r>
    <x v="1"/>
    <x v="5"/>
    <x v="25"/>
    <s v="Food Processing, Beverages and Tobacco"/>
    <s v="Natural gas"/>
    <s v="Gas compressed natural"/>
    <x v="0"/>
    <x v="4"/>
    <s v="India"/>
    <s v="Food Industry"/>
    <m/>
    <x v="119"/>
    <n v="0"/>
    <n v="0.57995249999999998"/>
    <n v="0.1933175"/>
    <n v="0"/>
    <n v="259.83825000000002"/>
  </r>
  <r>
    <x v="1"/>
    <x v="5"/>
    <x v="25"/>
    <s v="Food Processing, Beverages and Tobacco"/>
    <s v="Natural gas"/>
    <s v="Gas compressed natural"/>
    <x v="0"/>
    <x v="1"/>
    <s v="India"/>
    <s v="Food Industry"/>
    <m/>
    <x v="119"/>
    <n v="0"/>
    <n v="0.58028325000000003"/>
    <n v="0.19342775000000001"/>
    <n v="0"/>
    <n v="259.98675000000003"/>
  </r>
  <r>
    <x v="1"/>
    <x v="5"/>
    <x v="25"/>
    <s v="Food Processing, Beverages and Tobacco"/>
    <s v="Natural gas"/>
    <s v="Gas compressed natural"/>
    <x v="0"/>
    <x v="2"/>
    <s v="India"/>
    <s v="Food Industry"/>
    <m/>
    <x v="119"/>
    <n v="0"/>
    <n v="0.58049024999999999"/>
    <n v="0.19349675"/>
    <n v="0"/>
    <n v="260.07900000000001"/>
  </r>
  <r>
    <x v="1"/>
    <x v="5"/>
    <x v="25"/>
    <s v="Food Processing, Beverages and Tobacco"/>
    <s v="Natural gas"/>
    <s v="Gas compressed natural"/>
    <x v="0"/>
    <x v="3"/>
    <s v="India"/>
    <s v="Food Industry"/>
    <m/>
    <x v="119"/>
    <n v="0"/>
    <n v="1.0499999999999999E-6"/>
    <n v="3.4999999999999998E-7"/>
    <n v="0"/>
    <n v="4.6349999999999994E-4"/>
  </r>
  <r>
    <x v="1"/>
    <x v="5"/>
    <x v="25"/>
    <s v="Food Processing, Beverages and Tobacco"/>
    <s v="Natural gas"/>
    <s v="Gas natural"/>
    <x v="0"/>
    <x v="0"/>
    <s v="India"/>
    <s v="Food Industry"/>
    <m/>
    <x v="119"/>
    <n v="0"/>
    <n v="0"/>
    <n v="0"/>
    <n v="1.82475E-3"/>
    <n v="6.0824999999999996E-4"/>
  </r>
  <r>
    <x v="1"/>
    <x v="5"/>
    <x v="25"/>
    <s v="Food Processing, Beverages and Tobacco"/>
    <s v="Natural gas"/>
    <s v="Gas natural"/>
    <x v="0"/>
    <x v="4"/>
    <s v="India"/>
    <s v="Food Industry"/>
    <m/>
    <x v="119"/>
    <n v="0"/>
    <n v="0"/>
    <n v="0"/>
    <n v="102.35400000000001"/>
    <n v="34.118000000000002"/>
  </r>
  <r>
    <x v="1"/>
    <x v="5"/>
    <x v="25"/>
    <s v="Food Processing, Beverages and Tobacco"/>
    <s v="Natural gas"/>
    <s v="Gas natural"/>
    <x v="0"/>
    <x v="1"/>
    <s v="India"/>
    <s v="Food Industry"/>
    <m/>
    <x v="119"/>
    <n v="0"/>
    <n v="0"/>
    <n v="0"/>
    <n v="102.41250000000001"/>
    <n v="34.137500000000003"/>
  </r>
  <r>
    <x v="1"/>
    <x v="5"/>
    <x v="25"/>
    <s v="Food Processing, Beverages and Tobacco"/>
    <s v="Natural gas"/>
    <s v="Gas natural"/>
    <x v="0"/>
    <x v="2"/>
    <s v="India"/>
    <s v="Food Industry"/>
    <m/>
    <x v="119"/>
    <n v="0"/>
    <n v="0"/>
    <n v="0"/>
    <n v="102.44924999999999"/>
    <n v="34.149749999999997"/>
  </r>
  <r>
    <x v="1"/>
    <x v="5"/>
    <x v="25"/>
    <s v="Food Processing, Beverages and Tobacco"/>
    <s v="Natural gas"/>
    <s v="Gas natural"/>
    <x v="0"/>
    <x v="3"/>
    <s v="India"/>
    <s v="Food Industry"/>
    <m/>
    <x v="119"/>
    <n v="0"/>
    <n v="0"/>
    <n v="0"/>
    <n v="1.8225000000000001E-4"/>
    <n v="6.0749999999999999E-5"/>
  </r>
  <r>
    <x v="1"/>
    <x v="5"/>
    <x v="25"/>
    <s v="Food Processing, Beverages and Tobacco"/>
    <s v="Natural gas"/>
    <s v="natural gas"/>
    <x v="0"/>
    <x v="0"/>
    <s v="India"/>
    <s v="Food Industry"/>
    <m/>
    <x v="621"/>
    <n v="2.1322814999999999"/>
    <n v="3.7324625"/>
    <n v="1.0072375"/>
    <n v="0"/>
    <n v="3.5814749999999999E-2"/>
  </r>
  <r>
    <x v="1"/>
    <x v="5"/>
    <x v="25"/>
    <s v="Food Processing, Beverages and Tobacco"/>
    <s v="Natural gas"/>
    <s v="natural gas"/>
    <x v="0"/>
    <x v="4"/>
    <s v="India"/>
    <s v="Food Industry"/>
    <m/>
    <x v="622"/>
    <n v="119620.7643975"/>
    <n v="209391.75"/>
    <n v="56506.25"/>
    <n v="0"/>
    <n v="2009.2124999999999"/>
  </r>
  <r>
    <x v="1"/>
    <x v="5"/>
    <x v="25"/>
    <s v="Food Processing, Beverages and Tobacco"/>
    <s v="Natural gas"/>
    <s v="natural gas"/>
    <x v="0"/>
    <x v="1"/>
    <s v="India"/>
    <s v="Food Industry"/>
    <m/>
    <x v="623"/>
    <n v="119689.015405"/>
    <n v="209510.5"/>
    <n v="56538.25"/>
    <n v="0"/>
    <n v="2010.3600000000001"/>
  </r>
  <r>
    <x v="1"/>
    <x v="5"/>
    <x v="25"/>
    <s v="Food Processing, Beverages and Tobacco"/>
    <s v="Natural gas"/>
    <s v="natural gas"/>
    <x v="0"/>
    <x v="2"/>
    <s v="India"/>
    <s v="Food Industry"/>
    <m/>
    <x v="624"/>
    <n v="119731.7660325"/>
    <n v="209585.5"/>
    <n v="56558.5"/>
    <n v="0"/>
    <n v="2011.0724999999998"/>
  </r>
  <r>
    <x v="1"/>
    <x v="5"/>
    <x v="25"/>
    <s v="Food Processing, Beverages and Tobacco"/>
    <s v="Natural gas"/>
    <s v="natural gas"/>
    <x v="0"/>
    <x v="3"/>
    <s v="India"/>
    <s v="Food Industry"/>
    <m/>
    <x v="625"/>
    <n v="0.21322825000000001"/>
    <n v="0.37324625"/>
    <n v="0.10072375"/>
    <n v="0"/>
    <n v="3.5812499999999998E-3"/>
  </r>
  <r>
    <x v="1"/>
    <x v="5"/>
    <x v="25"/>
    <s v="Food Processing, Beverages and Tobacco"/>
    <s v="Oil products"/>
    <s v="Spirit type (gasolene type) jet fuel"/>
    <x v="0"/>
    <x v="0"/>
    <s v="India"/>
    <s v="Food Industry"/>
    <m/>
    <x v="119"/>
    <n v="0"/>
    <n v="0"/>
    <n v="6.5797499999999997E-3"/>
    <n v="1.3743999999999999E-2"/>
    <n v="1.110275E-2"/>
  </r>
  <r>
    <x v="1"/>
    <x v="5"/>
    <x v="25"/>
    <s v="Food Processing, Beverages and Tobacco"/>
    <s v="Oil products"/>
    <s v="Spirit type (gasolene type) jet fuel"/>
    <x v="0"/>
    <x v="4"/>
    <s v="India"/>
    <s v="Food Industry"/>
    <m/>
    <x v="119"/>
    <n v="0"/>
    <n v="0"/>
    <n v="151.99875"/>
    <n v="317.47874999999999"/>
    <n v="256.47775000000001"/>
  </r>
  <r>
    <x v="1"/>
    <x v="5"/>
    <x v="25"/>
    <s v="Food Processing, Beverages and Tobacco"/>
    <s v="Oil products"/>
    <s v="Spirit type (gasolene type) jet fuel"/>
    <x v="0"/>
    <x v="1"/>
    <s v="India"/>
    <s v="Food Industry"/>
    <m/>
    <x v="119"/>
    <n v="0"/>
    <n v="0"/>
    <n v="152.38724999999999"/>
    <n v="318.28999999999996"/>
    <n v="257.13324999999998"/>
  </r>
  <r>
    <x v="1"/>
    <x v="5"/>
    <x v="25"/>
    <s v="Food Processing, Beverages and Tobacco"/>
    <s v="Oil products"/>
    <s v="Spirit type (gasolene type) jet fuel"/>
    <x v="0"/>
    <x v="2"/>
    <s v="India"/>
    <s v="Food Industry"/>
    <m/>
    <x v="119"/>
    <n v="0"/>
    <n v="0"/>
    <n v="152.54474999999999"/>
    <n v="318.62"/>
    <n v="257.39974999999998"/>
  </r>
  <r>
    <x v="1"/>
    <x v="5"/>
    <x v="25"/>
    <s v="Food Processing, Beverages and Tobacco"/>
    <s v="Oil products"/>
    <s v="Spirit type (gasolene type) jet fuel"/>
    <x v="0"/>
    <x v="3"/>
    <s v="India"/>
    <s v="Food Industry"/>
    <m/>
    <x v="119"/>
    <n v="0"/>
    <n v="0"/>
    <n v="1.3162500000000001E-3"/>
    <n v="2.7487499999999999E-3"/>
    <n v="2.2204999999999998E-3"/>
  </r>
  <r>
    <x v="1"/>
    <x v="5"/>
    <x v="25"/>
    <s v="Food Processing, Beverages and Tobacco"/>
    <s v="Oil products"/>
    <s v="furnace oil"/>
    <x v="0"/>
    <x v="0"/>
    <s v="India"/>
    <s v="Food Industry"/>
    <m/>
    <x v="626"/>
    <n v="159.60674999999998"/>
    <n v="176.27824999999999"/>
    <n v="45.135805999999995"/>
    <n v="0.115163"/>
    <n v="0.12685374999999999"/>
  </r>
  <r>
    <x v="1"/>
    <x v="5"/>
    <x v="25"/>
    <s v="Food Processing, Beverages and Tobacco"/>
    <s v="Oil products"/>
    <s v="furnace oil"/>
    <x v="0"/>
    <x v="4"/>
    <s v="India"/>
    <s v="Food Industry"/>
    <m/>
    <x v="627"/>
    <n v="4075000"/>
    <n v="4575000"/>
    <n v="1176904.1975"/>
    <n v="2971.2"/>
    <n v="3272.8199999999997"/>
  </r>
  <r>
    <x v="1"/>
    <x v="5"/>
    <x v="25"/>
    <s v="Food Processing, Beverages and Tobacco"/>
    <s v="Oil products"/>
    <s v="furnace oil"/>
    <x v="0"/>
    <x v="1"/>
    <s v="India"/>
    <s v="Food Industry"/>
    <m/>
    <x v="628"/>
    <n v="4175000"/>
    <n v="4600000"/>
    <n v="1176908.5549999999"/>
    <n v="2978"/>
    <n v="3280.3024999999998"/>
  </r>
  <r>
    <x v="1"/>
    <x v="5"/>
    <x v="25"/>
    <s v="Food Processing, Beverages and Tobacco"/>
    <s v="Oil products"/>
    <s v="furnace oil"/>
    <x v="0"/>
    <x v="2"/>
    <s v="India"/>
    <s v="Food Industry"/>
    <m/>
    <x v="628"/>
    <n v="4175000"/>
    <n v="4600000"/>
    <n v="1176910.325"/>
    <n v="2980.7650000000003"/>
    <n v="3283.3525"/>
  </r>
  <r>
    <x v="1"/>
    <x v="5"/>
    <x v="25"/>
    <s v="Food Processing, Beverages and Tobacco"/>
    <s v="Oil products"/>
    <s v="furnace oil"/>
    <x v="0"/>
    <x v="3"/>
    <s v="India"/>
    <s v="Food Industry"/>
    <m/>
    <x v="629"/>
    <n v="31.921375000000001"/>
    <n v="35.255650000000003"/>
    <n v="9.0271615000000001"/>
    <n v="2.3033000000000001E-2"/>
    <n v="2.5371000000000001E-2"/>
  </r>
  <r>
    <x v="1"/>
    <x v="5"/>
    <x v="25"/>
    <s v="Food Processing, Beverages and Tobacco"/>
    <s v="Petroleum fuels"/>
    <s v="Liquidified petroleum gas (LPG)"/>
    <x v="0"/>
    <x v="0"/>
    <s v="India"/>
    <s v="Food Industry"/>
    <m/>
    <x v="119"/>
    <n v="0"/>
    <n v="0"/>
    <n v="0.25349925000000001"/>
    <n v="8.4499749999999998E-2"/>
    <n v="0"/>
  </r>
  <r>
    <x v="1"/>
    <x v="5"/>
    <x v="25"/>
    <s v="Food Processing, Beverages and Tobacco"/>
    <s v="Petroleum fuels"/>
    <s v="Liquidified petroleum gas (LPG)"/>
    <x v="0"/>
    <x v="4"/>
    <s v="India"/>
    <s v="Food Industry"/>
    <m/>
    <x v="119"/>
    <n v="0"/>
    <n v="0"/>
    <n v="15995.849999999999"/>
    <n v="5331.95"/>
    <n v="0"/>
  </r>
  <r>
    <x v="1"/>
    <x v="5"/>
    <x v="25"/>
    <s v="Food Processing, Beverages and Tobacco"/>
    <s v="Petroleum fuels"/>
    <s v="Liquidified petroleum gas (LPG)"/>
    <x v="0"/>
    <x v="1"/>
    <s v="India"/>
    <s v="Food Industry"/>
    <m/>
    <x v="119"/>
    <n v="0"/>
    <n v="0"/>
    <n v="16003.949999999999"/>
    <n v="5334.65"/>
    <n v="0"/>
  </r>
  <r>
    <x v="1"/>
    <x v="5"/>
    <x v="25"/>
    <s v="Food Processing, Beverages and Tobacco"/>
    <s v="Petroleum fuels"/>
    <s v="Liquidified petroleum gas (LPG)"/>
    <x v="0"/>
    <x v="2"/>
    <s v="India"/>
    <s v="Food Industry"/>
    <m/>
    <x v="119"/>
    <n v="0"/>
    <n v="0"/>
    <n v="16008.974999999999"/>
    <n v="5336.3249999999998"/>
    <n v="0"/>
  </r>
  <r>
    <x v="1"/>
    <x v="5"/>
    <x v="25"/>
    <s v="Food Processing, Beverages and Tobacco"/>
    <s v="Petroleum fuels"/>
    <s v="Liquidified petroleum gas (LPG)"/>
    <x v="0"/>
    <x v="3"/>
    <s v="India"/>
    <s v="Food Industry"/>
    <m/>
    <x v="119"/>
    <n v="0"/>
    <n v="0"/>
    <n v="2.5349999999999998E-2"/>
    <n v="8.4499999999999992E-3"/>
    <n v="0"/>
  </r>
  <r>
    <x v="1"/>
    <x v="5"/>
    <x v="25"/>
    <s v="Food Processing, Beverages and Tobacco"/>
    <s v="petroleum fuels"/>
    <s v="Diesel"/>
    <x v="0"/>
    <x v="0"/>
    <s v="India"/>
    <s v="Food Industry"/>
    <m/>
    <x v="119"/>
    <n v="0"/>
    <n v="0"/>
    <n v="0.31498124999999999"/>
    <n v="0.10499375"/>
    <n v="1.2921750000000001E-2"/>
  </r>
  <r>
    <x v="1"/>
    <x v="5"/>
    <x v="25"/>
    <s v="Food Processing, Beverages and Tobacco"/>
    <s v="petroleum fuels"/>
    <s v="Diesel"/>
    <x v="0"/>
    <x v="4"/>
    <s v="India"/>
    <s v="Food Industry"/>
    <m/>
    <x v="119"/>
    <n v="0"/>
    <n v="0"/>
    <n v="7780.0424999999996"/>
    <n v="2593.3474999999999"/>
    <n v="319.16399999999999"/>
  </r>
  <r>
    <x v="1"/>
    <x v="5"/>
    <x v="25"/>
    <s v="Food Processing, Beverages and Tobacco"/>
    <s v="petroleum fuels"/>
    <s v="Diesel"/>
    <x v="0"/>
    <x v="1"/>
    <s v="India"/>
    <s v="Food Industry"/>
    <m/>
    <x v="119"/>
    <n v="0"/>
    <n v="0"/>
    <n v="7798.62"/>
    <n v="2599.54"/>
    <n v="319.92599999999999"/>
  </r>
  <r>
    <x v="1"/>
    <x v="5"/>
    <x v="25"/>
    <s v="Food Processing, Beverages and Tobacco"/>
    <s v="petroleum fuels"/>
    <s v="Diesel"/>
    <x v="0"/>
    <x v="2"/>
    <s v="India"/>
    <s v="Food Industry"/>
    <m/>
    <x v="119"/>
    <n v="0"/>
    <n v="0"/>
    <n v="7806.18"/>
    <n v="2602.06"/>
    <n v="320.23650000000004"/>
  </r>
  <r>
    <x v="1"/>
    <x v="5"/>
    <x v="25"/>
    <s v="Food Processing, Beverages and Tobacco"/>
    <s v="petroleum fuels"/>
    <s v="Diesel"/>
    <x v="0"/>
    <x v="3"/>
    <s v="India"/>
    <s v="Food Industry"/>
    <m/>
    <x v="119"/>
    <n v="0"/>
    <n v="0"/>
    <n v="6.2996250000000004E-2"/>
    <n v="2.099875E-2"/>
    <n v="2.5845E-3"/>
  </r>
  <r>
    <x v="1"/>
    <x v="5"/>
    <x v="25"/>
    <s v="Food Processing, Beverages and Tobacco"/>
    <s v="petroleum fuels"/>
    <s v="Fuel oils n.e.c"/>
    <x v="0"/>
    <x v="0"/>
    <s v="India"/>
    <s v="Food Industry"/>
    <m/>
    <x v="119"/>
    <n v="0"/>
    <n v="0"/>
    <n v="9.804525E-2"/>
    <n v="0.16069550000000002"/>
    <n v="5.4927000000000004E-2"/>
  </r>
  <r>
    <x v="1"/>
    <x v="5"/>
    <x v="25"/>
    <s v="Food Processing, Beverages and Tobacco"/>
    <s v="petroleum fuels"/>
    <s v="Fuel oils n.e.c"/>
    <x v="0"/>
    <x v="4"/>
    <s v="India"/>
    <s v="Food Industry"/>
    <m/>
    <x v="119"/>
    <n v="0"/>
    <n v="0"/>
    <n v="2529.5700000000002"/>
    <n v="4145.9575000000004"/>
    <n v="1417.1187499999999"/>
  </r>
  <r>
    <x v="1"/>
    <x v="5"/>
    <x v="25"/>
    <s v="Food Processing, Beverages and Tobacco"/>
    <s v="petroleum fuels"/>
    <s v="Fuel oils n.e.c"/>
    <x v="0"/>
    <x v="1"/>
    <s v="India"/>
    <s v="Food Industry"/>
    <m/>
    <x v="119"/>
    <n v="0"/>
    <n v="0"/>
    <n v="2535.36"/>
    <n v="4155.4400000000005"/>
    <n v="1420.3600000000001"/>
  </r>
  <r>
    <x v="1"/>
    <x v="5"/>
    <x v="25"/>
    <s v="Food Processing, Beverages and Tobacco"/>
    <s v="petroleum fuels"/>
    <s v="Fuel oils n.e.c"/>
    <x v="0"/>
    <x v="2"/>
    <s v="India"/>
    <s v="Food Industry"/>
    <m/>
    <x v="119"/>
    <n v="0"/>
    <n v="0"/>
    <n v="2537.7075"/>
    <n v="4159.29"/>
    <n v="1421.6765"/>
  </r>
  <r>
    <x v="1"/>
    <x v="5"/>
    <x v="25"/>
    <s v="Food Processing, Beverages and Tobacco"/>
    <s v="petroleum fuels"/>
    <s v="Fuel oils n.e.c"/>
    <x v="0"/>
    <x v="3"/>
    <s v="India"/>
    <s v="Food Industry"/>
    <m/>
    <x v="119"/>
    <n v="0"/>
    <n v="0"/>
    <n v="1.9608750000000001E-2"/>
    <n v="3.2139000000000001E-2"/>
    <n v="1.098525E-2"/>
  </r>
  <r>
    <x v="1"/>
    <x v="5"/>
    <x v="25"/>
    <s v="Food Processing, Beverages and Tobacco"/>
    <s v="petroleum fuels"/>
    <s v="Furnace oil"/>
    <x v="0"/>
    <x v="0"/>
    <s v="India"/>
    <s v="Food Industry"/>
    <m/>
    <x v="119"/>
    <n v="0.25174724999999998"/>
    <n v="8.3915749999999997E-2"/>
    <n v="0"/>
    <n v="0"/>
    <n v="6.3589499999999993E-2"/>
  </r>
  <r>
    <x v="1"/>
    <x v="5"/>
    <x v="25"/>
    <s v="Food Processing, Beverages and Tobacco"/>
    <s v="petroleum fuels"/>
    <s v="Furnace oil"/>
    <x v="0"/>
    <x v="4"/>
    <s v="India"/>
    <s v="Food Industry"/>
    <m/>
    <x v="119"/>
    <n v="6495.0675000000001"/>
    <n v="2165.0225"/>
    <n v="0"/>
    <n v="0"/>
    <n v="1640.6100000000001"/>
  </r>
  <r>
    <x v="1"/>
    <x v="5"/>
    <x v="25"/>
    <s v="Food Processing, Beverages and Tobacco"/>
    <s v="petroleum fuels"/>
    <s v="Furnace oil"/>
    <x v="0"/>
    <x v="1"/>
    <s v="India"/>
    <s v="Food Industry"/>
    <m/>
    <x v="119"/>
    <n v="6509.9249999999993"/>
    <n v="2169.9749999999999"/>
    <n v="0"/>
    <n v="0"/>
    <n v="1644.3600000000001"/>
  </r>
  <r>
    <x v="1"/>
    <x v="5"/>
    <x v="25"/>
    <s v="Food Processing, Beverages and Tobacco"/>
    <s v="petroleum fuels"/>
    <s v="Furnace oil"/>
    <x v="0"/>
    <x v="2"/>
    <s v="India"/>
    <s v="Food Industry"/>
    <m/>
    <x v="119"/>
    <n v="6515.9625000000005"/>
    <n v="2171.9875000000002"/>
    <n v="0"/>
    <n v="0"/>
    <n v="1645.8899999999999"/>
  </r>
  <r>
    <x v="1"/>
    <x v="5"/>
    <x v="25"/>
    <s v="Food Processing, Beverages and Tobacco"/>
    <s v="petroleum fuels"/>
    <s v="Furnace oil"/>
    <x v="0"/>
    <x v="3"/>
    <s v="India"/>
    <s v="Food Industry"/>
    <m/>
    <x v="119"/>
    <n v="5.0349749999999999E-2"/>
    <n v="1.678325E-2"/>
    <n v="0"/>
    <n v="0"/>
    <n v="1.271775E-2"/>
  </r>
  <r>
    <x v="1"/>
    <x v="5"/>
    <x v="25"/>
    <s v="Food Processing, Beverages and Tobacco"/>
    <s v="petroleum fuels"/>
    <s v="Kerosene"/>
    <x v="0"/>
    <x v="0"/>
    <s v="India"/>
    <s v="Food Industry"/>
    <m/>
    <x v="119"/>
    <n v="1.8439500000000001E-2"/>
    <n v="6.1465000000000001E-3"/>
    <n v="0"/>
    <n v="0"/>
    <n v="1.015725E-2"/>
  </r>
  <r>
    <x v="1"/>
    <x v="5"/>
    <x v="25"/>
    <s v="Food Processing, Beverages and Tobacco"/>
    <s v="petroleum fuels"/>
    <s v="Kerosene"/>
    <x v="0"/>
    <x v="4"/>
    <s v="India"/>
    <s v="Food Industry"/>
    <m/>
    <x v="119"/>
    <n v="441.93"/>
    <n v="147.31"/>
    <n v="0"/>
    <n v="0"/>
    <n v="243.44475"/>
  </r>
  <r>
    <x v="1"/>
    <x v="5"/>
    <x v="25"/>
    <s v="Food Processing, Beverages and Tobacco"/>
    <s v="petroleum fuels"/>
    <s v="Kerosene"/>
    <x v="0"/>
    <x v="1"/>
    <s v="India"/>
    <s v="Food Industry"/>
    <m/>
    <x v="119"/>
    <n v="443.01750000000004"/>
    <n v="147.67250000000001"/>
    <n v="0"/>
    <n v="0"/>
    <n v="244.04399999999998"/>
  </r>
  <r>
    <x v="1"/>
    <x v="5"/>
    <x v="25"/>
    <s v="Food Processing, Beverages and Tobacco"/>
    <s v="petroleum fuels"/>
    <s v="Kerosene"/>
    <x v="0"/>
    <x v="2"/>
    <s v="India"/>
    <s v="Food Industry"/>
    <m/>
    <x v="119"/>
    <n v="443.46074999999996"/>
    <n v="147.82024999999999"/>
    <n v="0"/>
    <n v="0"/>
    <n v="244.28774999999999"/>
  </r>
  <r>
    <x v="1"/>
    <x v="5"/>
    <x v="25"/>
    <s v="Food Processing, Beverages and Tobacco"/>
    <s v="petroleum fuels"/>
    <s v="Kerosene"/>
    <x v="0"/>
    <x v="3"/>
    <s v="India"/>
    <s v="Food Industry"/>
    <m/>
    <x v="119"/>
    <n v="3.6877500000000001E-3"/>
    <n v="1.2292500000000001E-3"/>
    <n v="0"/>
    <n v="0"/>
    <n v="2.0317500000000001E-3"/>
  </r>
  <r>
    <x v="1"/>
    <x v="5"/>
    <x v="25"/>
    <s v="Food Processing, Beverages and Tobacco"/>
    <s v="petroleum fuels"/>
    <s v="Medium petroleum oil, n.e.c."/>
    <x v="0"/>
    <x v="0"/>
    <s v="India"/>
    <s v="Food Industry"/>
    <m/>
    <x v="119"/>
    <n v="1.5825E-4"/>
    <n v="5.2750000000000001E-5"/>
    <n v="0"/>
    <n v="0"/>
    <n v="0"/>
  </r>
  <r>
    <x v="1"/>
    <x v="5"/>
    <x v="25"/>
    <s v="Food Processing, Beverages and Tobacco"/>
    <s v="petroleum fuels"/>
    <s v="Medium petroleum oil, n.e.c."/>
    <x v="0"/>
    <x v="4"/>
    <s v="India"/>
    <s v="Food Industry"/>
    <m/>
    <x v="119"/>
    <n v="3.8637974999999996"/>
    <n v="1.2879324999999999"/>
    <n v="0"/>
    <n v="0"/>
    <n v="0"/>
  </r>
  <r>
    <x v="1"/>
    <x v="5"/>
    <x v="25"/>
    <s v="Food Processing, Beverages and Tobacco"/>
    <s v="petroleum fuels"/>
    <s v="Medium petroleum oil, n.e.c."/>
    <x v="0"/>
    <x v="1"/>
    <s v="India"/>
    <s v="Food Industry"/>
    <m/>
    <x v="119"/>
    <n v="3.873135"/>
    <n v="1.291045"/>
    <n v="0"/>
    <n v="0"/>
    <n v="0"/>
  </r>
  <r>
    <x v="1"/>
    <x v="5"/>
    <x v="25"/>
    <s v="Food Processing, Beverages and Tobacco"/>
    <s v="petroleum fuels"/>
    <s v="Medium petroleum oil, n.e.c."/>
    <x v="0"/>
    <x v="2"/>
    <s v="India"/>
    <s v="Food Industry"/>
    <m/>
    <x v="119"/>
    <n v="3.8769225"/>
    <n v="1.2923074999999999"/>
    <n v="0"/>
    <n v="0"/>
    <n v="0"/>
  </r>
  <r>
    <x v="1"/>
    <x v="5"/>
    <x v="25"/>
    <s v="Food Processing, Beverages and Tobacco"/>
    <s v="petroleum fuels"/>
    <s v="Medium petroleum oil, n.e.c."/>
    <x v="0"/>
    <x v="3"/>
    <s v="India"/>
    <s v="Food Industry"/>
    <m/>
    <x v="119"/>
    <n v="3.15E-5"/>
    <n v="1.0499999999999999E-5"/>
    <n v="0"/>
    <n v="0"/>
    <n v="0"/>
  </r>
  <r>
    <x v="1"/>
    <x v="5"/>
    <x v="25"/>
    <s v="Food Processing, Beverages and Tobacco"/>
    <s v="petroleum fuels"/>
    <s v="Petroleum products obtained from bitumen n.e.c."/>
    <x v="0"/>
    <x v="0"/>
    <s v="India"/>
    <s v="Food Industry"/>
    <m/>
    <x v="119"/>
    <n v="0"/>
    <n v="0"/>
    <n v="0"/>
    <n v="0"/>
    <n v="2.1226500000000002E-2"/>
  </r>
  <r>
    <x v="1"/>
    <x v="5"/>
    <x v="25"/>
    <s v="Food Processing, Beverages and Tobacco"/>
    <s v="petroleum fuels"/>
    <s v="Petroleum products obtained from bitumen n.e.c."/>
    <x v="0"/>
    <x v="4"/>
    <s v="India"/>
    <s v="Food Industry"/>
    <m/>
    <x v="119"/>
    <n v="0"/>
    <n v="0"/>
    <n v="0"/>
    <n v="0"/>
    <n v="757.08"/>
  </r>
  <r>
    <x v="1"/>
    <x v="5"/>
    <x v="25"/>
    <s v="Food Processing, Beverages and Tobacco"/>
    <s v="petroleum fuels"/>
    <s v="Petroleum products obtained from bitumen n.e.c."/>
    <x v="0"/>
    <x v="1"/>
    <s v="India"/>
    <s v="Food Industry"/>
    <m/>
    <x v="119"/>
    <n v="0"/>
    <n v="0"/>
    <n v="0"/>
    <n v="0"/>
    <n v="758.33249999999998"/>
  </r>
  <r>
    <x v="1"/>
    <x v="5"/>
    <x v="25"/>
    <s v="Food Processing, Beverages and Tobacco"/>
    <s v="petroleum fuels"/>
    <s v="Petroleum products obtained from bitumen n.e.c."/>
    <x v="0"/>
    <x v="2"/>
    <s v="India"/>
    <s v="Food Industry"/>
    <m/>
    <x v="119"/>
    <n v="0"/>
    <n v="0"/>
    <n v="0"/>
    <n v="0"/>
    <n v="758.84249999999997"/>
  </r>
  <r>
    <x v="1"/>
    <x v="5"/>
    <x v="25"/>
    <s v="Food Processing, Beverages and Tobacco"/>
    <s v="petroleum fuels"/>
    <s v="Petroleum products obtained from bitumen n.e.c."/>
    <x v="0"/>
    <x v="3"/>
    <s v="India"/>
    <s v="Food Industry"/>
    <m/>
    <x v="119"/>
    <n v="0"/>
    <n v="0"/>
    <n v="0"/>
    <n v="0"/>
    <n v="4.2450000000000005E-3"/>
  </r>
  <r>
    <x v="1"/>
    <x v="5"/>
    <x v="25"/>
    <s v="Food Processing, Beverages and Tobacco"/>
    <s v="petroleum fuels"/>
    <s v="Spirit type (gasolene type) jet fuel"/>
    <x v="0"/>
    <x v="0"/>
    <s v="India"/>
    <s v="Food Industry"/>
    <m/>
    <x v="119"/>
    <n v="0"/>
    <n v="0"/>
    <n v="2.867625E-2"/>
    <n v="5.9161987499999995"/>
    <n v="4.0390075000000003"/>
  </r>
  <r>
    <x v="1"/>
    <x v="5"/>
    <x v="25"/>
    <s v="Food Processing, Beverages and Tobacco"/>
    <s v="petroleum fuels"/>
    <s v="Spirit type (gasolene type) jet fuel"/>
    <x v="0"/>
    <x v="4"/>
    <s v="India"/>
    <s v="Food Industry"/>
    <m/>
    <x v="119"/>
    <n v="0"/>
    <n v="0"/>
    <n v="662.42774999999995"/>
    <n v="136664.55924999999"/>
    <n v="93301.25"/>
  </r>
  <r>
    <x v="1"/>
    <x v="5"/>
    <x v="25"/>
    <s v="Food Processing, Beverages and Tobacco"/>
    <s v="petroleum fuels"/>
    <s v="Spirit type (gasolene type) jet fuel"/>
    <x v="0"/>
    <x v="1"/>
    <s v="India"/>
    <s v="Food Industry"/>
    <m/>
    <x v="119"/>
    <n v="0"/>
    <n v="0"/>
    <n v="664.11975000000007"/>
    <n v="137013.12325"/>
    <n v="93539.425000000003"/>
  </r>
  <r>
    <x v="1"/>
    <x v="5"/>
    <x v="25"/>
    <s v="Food Processing, Beverages and Tobacco"/>
    <s v="petroleum fuels"/>
    <s v="Spirit type (gasolene type) jet fuel"/>
    <x v="0"/>
    <x v="2"/>
    <s v="India"/>
    <s v="Food Industry"/>
    <m/>
    <x v="119"/>
    <n v="0"/>
    <n v="0"/>
    <n v="664.80824999999993"/>
    <n v="137155.10274999999"/>
    <n v="93636.324999999997"/>
  </r>
  <r>
    <x v="1"/>
    <x v="5"/>
    <x v="25"/>
    <s v="Food Processing, Beverages and Tobacco"/>
    <s v="petroleum fuels"/>
    <s v="Spirit type (gasolene type) jet fuel"/>
    <x v="0"/>
    <x v="3"/>
    <s v="India"/>
    <s v="Iron and Steel"/>
    <m/>
    <x v="119"/>
    <n v="0"/>
    <n v="0"/>
    <n v="5.7352499999999999E-3"/>
    <n v="1.1832367500000001"/>
    <n v="0.80780125000000003"/>
  </r>
  <r>
    <x v="1"/>
    <x v="5"/>
    <x v="26"/>
    <s v="Ferro Alloys"/>
    <s v="All Gases"/>
    <s v="Natural Gas"/>
    <x v="0"/>
    <x v="0"/>
    <s v="India"/>
    <s v="Iron and Steel"/>
    <m/>
    <x v="119"/>
    <n v="0"/>
    <n v="0"/>
    <n v="0.29113875"/>
    <n v="0.14233425"/>
    <n v="4.6532249999999997E-2"/>
  </r>
  <r>
    <x v="1"/>
    <x v="5"/>
    <x v="26"/>
    <s v="Ferro Alloys"/>
    <s v="All Gases"/>
    <s v="Natural Gas"/>
    <x v="0"/>
    <x v="4"/>
    <s v="India"/>
    <s v="Iron and Steel"/>
    <m/>
    <x v="119"/>
    <n v="0"/>
    <n v="0"/>
    <n v="16332.900000000001"/>
    <n v="7984.9625000000005"/>
    <n v="2610.4525000000003"/>
  </r>
  <r>
    <x v="1"/>
    <x v="5"/>
    <x v="26"/>
    <s v="Ferro Alloys"/>
    <s v="All Gases"/>
    <s v="Natural Gas"/>
    <x v="0"/>
    <x v="1"/>
    <s v="India"/>
    <s v="Iron and Steel"/>
    <m/>
    <x v="119"/>
    <n v="0"/>
    <n v="0"/>
    <n v="16342.199999999999"/>
    <n v="7989.51"/>
    <n v="2611.94"/>
  </r>
  <r>
    <x v="1"/>
    <x v="5"/>
    <x v="26"/>
    <s v="Ferro Alloys"/>
    <s v="All Gases"/>
    <s v="Natural Gas"/>
    <x v="0"/>
    <x v="2"/>
    <s v="India"/>
    <s v="Iron and Steel"/>
    <m/>
    <x v="119"/>
    <n v="0"/>
    <n v="0"/>
    <n v="16347.974999999999"/>
    <n v="7992.3424999999997"/>
    <n v="2612.8724999999999"/>
  </r>
  <r>
    <x v="1"/>
    <x v="5"/>
    <x v="26"/>
    <s v="Ferro Alloys"/>
    <s v="All Gases"/>
    <s v="Natural Gas"/>
    <x v="0"/>
    <x v="3"/>
    <s v="India"/>
    <s v="Iron and Steel"/>
    <m/>
    <x v="119"/>
    <n v="0"/>
    <n v="0"/>
    <n v="2.9114250000000001E-2"/>
    <n v="1.4233249999999999E-2"/>
    <n v="4.6534999999999997E-3"/>
  </r>
  <r>
    <x v="1"/>
    <x v="5"/>
    <x v="26"/>
    <s v="Ferro Alloys"/>
    <s v="All gases"/>
    <s v="Coal gas, water gas, producer gas and similar gases, other than petroleum gases and other gaseous hydrocarbons;n.e.c"/>
    <x v="0"/>
    <x v="0"/>
    <s v="India"/>
    <s v="Iron and Steel"/>
    <m/>
    <x v="119"/>
    <n v="0"/>
    <n v="0"/>
    <n v="0"/>
    <n v="0"/>
    <n v="0"/>
  </r>
  <r>
    <x v="1"/>
    <x v="5"/>
    <x v="26"/>
    <s v="Ferro Alloys"/>
    <s v="All gases"/>
    <s v="Coal gas, water gas, producer gas and similar gases, other than petroleum gases and other gaseous hydrocarbons;n.e.c"/>
    <x v="0"/>
    <x v="4"/>
    <s v="India"/>
    <s v="Iron and Steel"/>
    <m/>
    <x v="119"/>
    <n v="0"/>
    <n v="0"/>
    <n v="0"/>
    <n v="0"/>
    <n v="0"/>
  </r>
  <r>
    <x v="1"/>
    <x v="5"/>
    <x v="26"/>
    <s v="Ferro Alloys"/>
    <s v="All gases"/>
    <s v="Coal gas, water gas, producer gas and similar gases, other than petroleum gases and other gaseous hydrocarbons;n.e.c"/>
    <x v="0"/>
    <x v="1"/>
    <s v="India"/>
    <s v="Iron and Steel"/>
    <m/>
    <x v="119"/>
    <n v="0"/>
    <n v="0"/>
    <n v="0"/>
    <n v="0"/>
    <n v="0"/>
  </r>
  <r>
    <x v="1"/>
    <x v="5"/>
    <x v="26"/>
    <s v="Ferro Alloys"/>
    <s v="All gases"/>
    <s v="Coal gas, water gas, producer gas and similar gases, other than petroleum gases and other gaseous hydrocarbons;n.e.c"/>
    <x v="0"/>
    <x v="2"/>
    <s v="India"/>
    <s v="Iron and Steel"/>
    <m/>
    <x v="119"/>
    <n v="0"/>
    <n v="0"/>
    <n v="0"/>
    <n v="0"/>
    <n v="0"/>
  </r>
  <r>
    <x v="1"/>
    <x v="5"/>
    <x v="26"/>
    <s v="Ferro Alloys"/>
    <s v="All gases"/>
    <s v="Coal gas, water gas, producer gas and similar gases, other than petroleum gases and other gaseous hydrocarbons;n.e.c"/>
    <x v="0"/>
    <x v="3"/>
    <s v="India"/>
    <s v="Iron and Steel"/>
    <m/>
    <x v="119"/>
    <n v="0"/>
    <n v="0"/>
    <n v="0"/>
    <n v="0"/>
    <n v="0"/>
  </r>
  <r>
    <x v="1"/>
    <x v="5"/>
    <x v="26"/>
    <s v="Ferro Alloys"/>
    <s v="All gases"/>
    <s v="Gas, n.e.c"/>
    <x v="0"/>
    <x v="0"/>
    <s v="India"/>
    <s v="Iron and Steel"/>
    <m/>
    <x v="630"/>
    <n v="1.8749999999999999E-8"/>
    <n v="3.2500000000000002E-9"/>
    <n v="0"/>
    <n v="0"/>
    <n v="0"/>
  </r>
  <r>
    <x v="1"/>
    <x v="5"/>
    <x v="26"/>
    <s v="Ferro Alloys"/>
    <s v="All gases"/>
    <s v="Gas, n.e.c"/>
    <x v="0"/>
    <x v="4"/>
    <s v="India"/>
    <s v="Iron and Steel"/>
    <m/>
    <x v="631"/>
    <n v="1.0565000000000001E-3"/>
    <n v="1.8525E-4"/>
    <n v="0"/>
    <n v="0"/>
    <n v="0"/>
  </r>
  <r>
    <x v="1"/>
    <x v="5"/>
    <x v="26"/>
    <s v="Ferro Alloys"/>
    <s v="All gases"/>
    <s v="Gas, n.e.c"/>
    <x v="0"/>
    <x v="1"/>
    <s v="India"/>
    <s v="Iron and Steel"/>
    <m/>
    <x v="632"/>
    <n v="1.0575000000000001E-3"/>
    <n v="1.8550000000000001E-4"/>
    <n v="0"/>
    <n v="0"/>
    <n v="0"/>
  </r>
  <r>
    <x v="1"/>
    <x v="5"/>
    <x v="26"/>
    <s v="Ferro Alloys"/>
    <s v="All gases"/>
    <s v="Gas, n.e.c"/>
    <x v="0"/>
    <x v="2"/>
    <s v="India"/>
    <s v="Iron and Steel"/>
    <m/>
    <x v="633"/>
    <n v="1.0577500000000001E-3"/>
    <n v="1.8550000000000001E-4"/>
    <n v="0"/>
    <n v="0"/>
    <n v="0"/>
  </r>
  <r>
    <x v="1"/>
    <x v="5"/>
    <x v="26"/>
    <s v="Ferro Alloys"/>
    <s v="All gases"/>
    <s v="Gas, n.e.c"/>
    <x v="0"/>
    <x v="3"/>
    <s v="India"/>
    <s v="Iron and Steel"/>
    <m/>
    <x v="634"/>
    <n v="1.8750000000000002E-9"/>
    <n v="3.2500000000000002E-10"/>
    <n v="0"/>
    <n v="0"/>
    <n v="0"/>
  </r>
  <r>
    <x v="1"/>
    <x v="5"/>
    <x v="26"/>
    <s v="Ferro Alloys"/>
    <s v="Coal"/>
    <s v="Anthracite (raw coal)"/>
    <x v="0"/>
    <x v="0"/>
    <s v="India"/>
    <s v="Iron and Steel"/>
    <m/>
    <x v="119"/>
    <n v="0.18751050000000002"/>
    <n v="6.2503500000000004E-2"/>
    <n v="0.17167425"/>
    <n v="0.8391860000000001"/>
    <n v="1.1609605000000001"/>
  </r>
  <r>
    <x v="1"/>
    <x v="5"/>
    <x v="26"/>
    <s v="Ferro Alloys"/>
    <s v="Coal"/>
    <s v="Anthracite (raw coal)"/>
    <x v="0"/>
    <x v="4"/>
    <s v="India"/>
    <s v="Iron and Steel"/>
    <m/>
    <x v="119"/>
    <n v="18384.6675"/>
    <n v="6128.2224999999999"/>
    <n v="16875.599999999999"/>
    <n v="82301.772499999992"/>
    <n v="113485.03249999999"/>
  </r>
  <r>
    <x v="1"/>
    <x v="5"/>
    <x v="26"/>
    <s v="Ferro Alloys"/>
    <s v="Coal"/>
    <s v="Anthracite (raw coal)"/>
    <x v="0"/>
    <x v="1"/>
    <s v="India"/>
    <s v="Iron and Steel"/>
    <m/>
    <x v="119"/>
    <n v="18461.587500000001"/>
    <n v="6153.8625000000002"/>
    <n v="16945.949999999997"/>
    <n v="82645.892500000002"/>
    <n v="113960.9975"/>
  </r>
  <r>
    <x v="1"/>
    <x v="5"/>
    <x v="26"/>
    <s v="Ferro Alloys"/>
    <s v="Coal"/>
    <s v="Anthracite (raw coal)"/>
    <x v="0"/>
    <x v="2"/>
    <s v="India"/>
    <s v="Iron and Steel"/>
    <m/>
    <x v="119"/>
    <n v="18475.7925"/>
    <n v="6158.5974999999999"/>
    <n v="16959"/>
    <n v="82709.672500000001"/>
    <n v="114049.2825"/>
  </r>
  <r>
    <x v="1"/>
    <x v="5"/>
    <x v="26"/>
    <s v="Ferro Alloys"/>
    <s v="Coal"/>
    <s v="Anthracite (raw coal)"/>
    <x v="0"/>
    <x v="3"/>
    <s v="India"/>
    <s v="Iron and Steel"/>
    <m/>
    <x v="119"/>
    <n v="0.28126574999999998"/>
    <n v="9.3755249999999998E-2"/>
    <n v="0.25751175000000004"/>
    <n v="1.258778"/>
    <n v="1.74143775"/>
  </r>
  <r>
    <x v="1"/>
    <x v="5"/>
    <x v="26"/>
    <s v="Ferro Alloys"/>
    <s v="Coal"/>
    <s v="Briquettes and similar solid fuels manufactured from coal, n.e.c."/>
    <x v="0"/>
    <x v="0"/>
    <s v="India"/>
    <s v="Iron and Steel"/>
    <m/>
    <x v="119"/>
    <n v="2.3448750000000001E-2"/>
    <n v="2.43155E-2"/>
    <n v="5.4997500000000003E-3"/>
    <n v="0"/>
    <n v="0"/>
  </r>
  <r>
    <x v="1"/>
    <x v="5"/>
    <x v="26"/>
    <s v="Ferro Alloys"/>
    <s v="Coal"/>
    <s v="Briquettes and similar solid fuels manufactured from coal, n.e.c."/>
    <x v="0"/>
    <x v="4"/>
    <s v="India"/>
    <s v="Iron and Steel"/>
    <m/>
    <x v="119"/>
    <n v="2246.61"/>
    <n v="2329.6374999999998"/>
    <n v="526.92250000000001"/>
    <n v="0"/>
    <n v="0"/>
  </r>
  <r>
    <x v="1"/>
    <x v="5"/>
    <x v="26"/>
    <s v="Ferro Alloys"/>
    <s v="Coal"/>
    <s v="Briquettes and similar solid fuels manufactured from coal, n.e.c."/>
    <x v="0"/>
    <x v="1"/>
    <s v="India"/>
    <s v="Iron and Steel"/>
    <m/>
    <x v="119"/>
    <n v="2256.2174999999997"/>
    <n v="2339.5974999999999"/>
    <n v="529.17499999999995"/>
    <n v="0"/>
    <n v="0"/>
  </r>
  <r>
    <x v="1"/>
    <x v="5"/>
    <x v="26"/>
    <s v="Ferro Alloys"/>
    <s v="Coal"/>
    <s v="Briquettes and similar solid fuels manufactured from coal, n.e.c."/>
    <x v="0"/>
    <x v="2"/>
    <s v="India"/>
    <s v="Iron and Steel"/>
    <m/>
    <x v="119"/>
    <n v="2258.0025000000001"/>
    <n v="2341.4525000000003"/>
    <n v="529.59500000000003"/>
    <n v="0"/>
    <n v="0"/>
  </r>
  <r>
    <x v="1"/>
    <x v="5"/>
    <x v="26"/>
    <s v="Ferro Alloys"/>
    <s v="Coal"/>
    <s v="Briquettes and similar solid fuels manufactured from coal, n.e.c."/>
    <x v="0"/>
    <x v="3"/>
    <s v="India"/>
    <s v="Iron and Steel"/>
    <m/>
    <x v="119"/>
    <n v="3.5172750000000003E-2"/>
    <n v="3.6472749999999998E-2"/>
    <n v="8.2494999999999999E-3"/>
    <n v="0"/>
    <n v="0"/>
  </r>
  <r>
    <x v="1"/>
    <x v="5"/>
    <x v="26"/>
    <s v="Ferro Alloys"/>
    <s v="Coal"/>
    <s v="Briquettes, coal, coal dust"/>
    <x v="0"/>
    <x v="0"/>
    <s v="India"/>
    <s v="Iron and Steel"/>
    <m/>
    <x v="119"/>
    <n v="0.10768949999999999"/>
    <n v="0.15003225000000001"/>
    <n v="3.8045250000000003E-2"/>
    <n v="0"/>
    <n v="5.4836999999999997E-2"/>
  </r>
  <r>
    <x v="1"/>
    <x v="5"/>
    <x v="26"/>
    <s v="Ferro Alloys"/>
    <s v="Coal"/>
    <s v="Briquettes, coal, coal dust"/>
    <x v="0"/>
    <x v="4"/>
    <s v="India"/>
    <s v="Iron and Steel"/>
    <m/>
    <x v="119"/>
    <n v="11470.05"/>
    <n v="15979.949999999999"/>
    <n v="4052.2"/>
    <n v="0"/>
    <n v="5840.6774999999998"/>
  </r>
  <r>
    <x v="1"/>
    <x v="5"/>
    <x v="26"/>
    <s v="Ferro Alloys"/>
    <s v="Coal"/>
    <s v="Briquettes, coal, coal dust"/>
    <x v="0"/>
    <x v="1"/>
    <s v="India"/>
    <s v="Iron and Steel"/>
    <m/>
    <x v="119"/>
    <n v="11514.224999999999"/>
    <n v="16041.475000000002"/>
    <n v="4067.8"/>
    <n v="0"/>
    <n v="5863.1625000000004"/>
  </r>
  <r>
    <x v="1"/>
    <x v="5"/>
    <x v="26"/>
    <s v="Ferro Alloys"/>
    <s v="Coal"/>
    <s v="Briquettes, coal, coal dust"/>
    <x v="0"/>
    <x v="2"/>
    <s v="India"/>
    <s v="Iron and Steel"/>
    <m/>
    <x v="119"/>
    <n v="11522.400000000001"/>
    <n v="16052.899999999998"/>
    <n v="4070.7"/>
    <n v="0"/>
    <n v="5867.3324999999995"/>
  </r>
  <r>
    <x v="1"/>
    <x v="5"/>
    <x v="26"/>
    <s v="Ferro Alloys"/>
    <s v="Coal"/>
    <s v="Briquettes, coal, coal dust"/>
    <x v="0"/>
    <x v="3"/>
    <s v="India"/>
    <s v="Iron and Steel"/>
    <m/>
    <x v="119"/>
    <n v="0.16153499999999998"/>
    <n v="0.225049"/>
    <n v="5.7068000000000001E-2"/>
    <n v="0"/>
    <n v="8.2255499999999995E-2"/>
  </r>
  <r>
    <x v="1"/>
    <x v="5"/>
    <x v="26"/>
    <s v="Ferro Alloys"/>
    <s v="Coal"/>
    <s v="Coal"/>
    <x v="0"/>
    <x v="0"/>
    <s v="India"/>
    <s v="Iron and Steel"/>
    <m/>
    <x v="635"/>
    <n v="48.419290000000004"/>
    <n v="13.860265"/>
    <n v="94.88004500000001"/>
    <n v="49.915372500000004"/>
    <n v="17.977389250000002"/>
  </r>
  <r>
    <x v="1"/>
    <x v="5"/>
    <x v="26"/>
    <s v="Ferro Alloys"/>
    <s v="Coal"/>
    <s v="Coal"/>
    <x v="0"/>
    <x v="4"/>
    <s v="India"/>
    <s v="Iron and Steel"/>
    <m/>
    <x v="636"/>
    <n v="4607081.25"/>
    <n v="1316279"/>
    <n v="9026861.75"/>
    <n v="4741185.5"/>
    <n v="1707051.2000000002"/>
  </r>
  <r>
    <x v="1"/>
    <x v="5"/>
    <x v="26"/>
    <s v="Ferro Alloys"/>
    <s v="Coal"/>
    <s v="Coal"/>
    <x v="0"/>
    <x v="1"/>
    <s v="India"/>
    <s v="Iron and Steel"/>
    <m/>
    <x v="636"/>
    <n v="4608195.75"/>
    <n v="1320863.25"/>
    <n v="9103266"/>
    <n v="4767339"/>
    <n v="1707623.4249999998"/>
  </r>
  <r>
    <x v="1"/>
    <x v="5"/>
    <x v="26"/>
    <s v="Ferro Alloys"/>
    <s v="Coal"/>
    <s v="Coal"/>
    <x v="0"/>
    <x v="2"/>
    <s v="India"/>
    <s v="Iron and Steel"/>
    <m/>
    <x v="636"/>
    <n v="4608402"/>
    <n v="1321712.75"/>
    <n v="9103526.25"/>
    <n v="4767552.75"/>
    <n v="1707729.4750000001"/>
  </r>
  <r>
    <x v="1"/>
    <x v="5"/>
    <x v="26"/>
    <s v="Ferro Alloys"/>
    <s v="Coal"/>
    <s v="Coal"/>
    <x v="0"/>
    <x v="3"/>
    <s v="India"/>
    <s v="Iron and Steel"/>
    <m/>
    <x v="637"/>
    <n v="72.629147500000002"/>
    <n v="20.790422500000002"/>
    <n v="142.32008000000002"/>
    <n v="74.873024999999998"/>
    <n v="26.966034749999999"/>
  </r>
  <r>
    <x v="1"/>
    <x v="5"/>
    <x v="26"/>
    <s v="Ferro Alloys"/>
    <s v="Coal"/>
    <s v="Coal (under sized)"/>
    <x v="0"/>
    <x v="0"/>
    <s v="India"/>
    <s v="Iron and Steel"/>
    <m/>
    <x v="638"/>
    <n v="5.6603000000000001E-2"/>
    <n v="0"/>
    <n v="0.10177649999999999"/>
    <n v="9.1725749999999995E-2"/>
    <n v="1.9266749999999999E-2"/>
  </r>
  <r>
    <x v="1"/>
    <x v="5"/>
    <x v="26"/>
    <s v="Ferro Alloys"/>
    <s v="Coal"/>
    <s v="Coal (under sized)"/>
    <x v="0"/>
    <x v="4"/>
    <s v="India"/>
    <s v="Iron and Steel"/>
    <m/>
    <x v="639"/>
    <n v="5423.15"/>
    <n v="0"/>
    <n v="9751.2000000000007"/>
    <n v="8788.2724999999991"/>
    <n v="1845.9575"/>
  </r>
  <r>
    <x v="1"/>
    <x v="5"/>
    <x v="26"/>
    <s v="Ferro Alloys"/>
    <s v="Coal"/>
    <s v="Coal (under sized)"/>
    <x v="0"/>
    <x v="1"/>
    <s v="India"/>
    <s v="Iron and Steel"/>
    <m/>
    <x v="640"/>
    <n v="5446.35"/>
    <n v="0"/>
    <n v="9792.9749999999985"/>
    <n v="8825.89"/>
    <n v="1853.855"/>
  </r>
  <r>
    <x v="1"/>
    <x v="5"/>
    <x v="26"/>
    <s v="Ferro Alloys"/>
    <s v="Coal"/>
    <s v="Coal (under sized)"/>
    <x v="0"/>
    <x v="2"/>
    <s v="India"/>
    <s v="Iron and Steel"/>
    <m/>
    <x v="641"/>
    <n v="5450.65"/>
    <n v="0"/>
    <n v="9800.7000000000007"/>
    <n v="8832.86"/>
    <n v="1855.32"/>
  </r>
  <r>
    <x v="1"/>
    <x v="5"/>
    <x v="26"/>
    <s v="Ferro Alloys"/>
    <s v="Coal"/>
    <s v="Coal (under sized)"/>
    <x v="0"/>
    <x v="3"/>
    <s v="India"/>
    <s v="Iron and Steel"/>
    <m/>
    <x v="642"/>
    <n v="8.4904750000000001E-2"/>
    <n v="0"/>
    <n v="0.15266475000000002"/>
    <n v="0.13758899999999999"/>
    <n v="2.8900249999999999E-2"/>
  </r>
  <r>
    <x v="1"/>
    <x v="5"/>
    <x v="26"/>
    <s v="Ferro Alloys"/>
    <s v="Coal"/>
    <s v="Coal ash"/>
    <x v="0"/>
    <x v="0"/>
    <s v="India"/>
    <s v="Iron and Steel"/>
    <m/>
    <x v="119"/>
    <n v="0.489255"/>
    <n v="0.16308500000000001"/>
    <n v="0"/>
    <n v="0"/>
    <n v="0"/>
  </r>
  <r>
    <x v="1"/>
    <x v="5"/>
    <x v="26"/>
    <s v="Ferro Alloys"/>
    <s v="Coal"/>
    <s v="Coal ash"/>
    <x v="0"/>
    <x v="4"/>
    <s v="India"/>
    <s v="Iron and Steel"/>
    <m/>
    <x v="119"/>
    <n v="52110.600000000006"/>
    <n v="17370.2"/>
    <n v="0"/>
    <n v="0"/>
    <n v="0"/>
  </r>
  <r>
    <x v="1"/>
    <x v="5"/>
    <x v="26"/>
    <s v="Ferro Alloys"/>
    <s v="Coal"/>
    <s v="Coal ash"/>
    <x v="0"/>
    <x v="1"/>
    <s v="India"/>
    <s v="Iron and Steel"/>
    <m/>
    <x v="119"/>
    <n v="52311.149999999994"/>
    <n v="17437.05"/>
    <n v="0"/>
    <n v="0"/>
    <n v="0"/>
  </r>
  <r>
    <x v="1"/>
    <x v="5"/>
    <x v="26"/>
    <s v="Ferro Alloys"/>
    <s v="Coal"/>
    <s v="Coal ash"/>
    <x v="0"/>
    <x v="2"/>
    <s v="India"/>
    <s v="Iron and Steel"/>
    <m/>
    <x v="119"/>
    <n v="52348.350000000006"/>
    <n v="17449.45"/>
    <n v="0"/>
    <n v="0"/>
    <n v="0"/>
  </r>
  <r>
    <x v="1"/>
    <x v="5"/>
    <x v="26"/>
    <s v="Ferro Alloys"/>
    <s v="Coal"/>
    <s v="Coal ash"/>
    <x v="0"/>
    <x v="3"/>
    <s v="India"/>
    <s v="Iron and Steel"/>
    <m/>
    <x v="119"/>
    <n v="0.73388324999999999"/>
    <n v="0.24462775"/>
    <n v="0"/>
    <n v="0"/>
    <n v="0"/>
  </r>
  <r>
    <x v="1"/>
    <x v="5"/>
    <x v="26"/>
    <s v="Ferro Alloys"/>
    <s v="Coal"/>
    <s v="Coal compressed (middlings)"/>
    <x v="0"/>
    <x v="0"/>
    <s v="India"/>
    <s v="Iron and Steel"/>
    <m/>
    <x v="643"/>
    <n v="0"/>
    <n v="0"/>
    <n v="0"/>
    <n v="0"/>
    <n v="0"/>
  </r>
  <r>
    <x v="1"/>
    <x v="5"/>
    <x v="26"/>
    <s v="Ferro Alloys"/>
    <s v="Coal"/>
    <s v="Coal compressed (middlings)"/>
    <x v="0"/>
    <x v="4"/>
    <s v="India"/>
    <s v="Iron and Steel"/>
    <m/>
    <x v="644"/>
    <n v="0"/>
    <n v="0"/>
    <n v="0"/>
    <n v="0"/>
    <n v="0"/>
  </r>
  <r>
    <x v="1"/>
    <x v="5"/>
    <x v="26"/>
    <s v="Ferro Alloys"/>
    <s v="Coal"/>
    <s v="Coal compressed (middlings)"/>
    <x v="0"/>
    <x v="1"/>
    <s v="India"/>
    <s v="Iron and Steel"/>
    <m/>
    <x v="645"/>
    <n v="0"/>
    <n v="0"/>
    <n v="0"/>
    <n v="0"/>
    <n v="0"/>
  </r>
  <r>
    <x v="1"/>
    <x v="5"/>
    <x v="26"/>
    <s v="Ferro Alloys"/>
    <s v="Coal"/>
    <s v="Coal compressed (middlings)"/>
    <x v="0"/>
    <x v="2"/>
    <s v="India"/>
    <s v="Iron and Steel"/>
    <m/>
    <x v="646"/>
    <n v="0"/>
    <n v="0"/>
    <n v="0"/>
    <n v="0"/>
    <n v="0"/>
  </r>
  <r>
    <x v="1"/>
    <x v="5"/>
    <x v="26"/>
    <s v="Ferro Alloys"/>
    <s v="Coal"/>
    <s v="Coal compressed (middlings)"/>
    <x v="0"/>
    <x v="3"/>
    <s v="India"/>
    <s v="Iron and Steel"/>
    <m/>
    <x v="647"/>
    <n v="0"/>
    <n v="0"/>
    <n v="0"/>
    <n v="0"/>
    <n v="0"/>
  </r>
  <r>
    <x v="1"/>
    <x v="5"/>
    <x v="26"/>
    <s v="Ferro Alloys"/>
    <s v="Coal"/>
    <s v="Coal for carbonisation"/>
    <x v="0"/>
    <x v="0"/>
    <s v="India"/>
    <s v="Iron and Steel"/>
    <m/>
    <x v="119"/>
    <n v="0.50555324999999995"/>
    <n v="0.16851774999999999"/>
    <n v="0.2665785"/>
    <n v="0.10906974999999999"/>
    <n v="0.22287999999999997"/>
  </r>
  <r>
    <x v="1"/>
    <x v="5"/>
    <x v="26"/>
    <s v="Ferro Alloys"/>
    <s v="Coal"/>
    <s v="Coal for carbonisation"/>
    <x v="0"/>
    <x v="4"/>
    <s v="India"/>
    <s v="Iron and Steel"/>
    <m/>
    <x v="119"/>
    <n v="47481.375"/>
    <n v="15827.125"/>
    <n v="24954.449999999997"/>
    <n v="10210.047500000001"/>
    <n v="20863.7575"/>
  </r>
  <r>
    <x v="1"/>
    <x v="5"/>
    <x v="26"/>
    <s v="Ferro Alloys"/>
    <s v="Coal"/>
    <s v="Coal for carbonisation"/>
    <x v="0"/>
    <x v="1"/>
    <s v="India"/>
    <s v="Iron and Steel"/>
    <m/>
    <x v="119"/>
    <n v="47688.675000000003"/>
    <n v="15896.225"/>
    <n v="25063.725000000002"/>
    <n v="10254.76"/>
    <n v="20955.170000000002"/>
  </r>
  <r>
    <x v="1"/>
    <x v="5"/>
    <x v="26"/>
    <s v="Ferro Alloys"/>
    <s v="Coal"/>
    <s v="Coal for carbonisation"/>
    <x v="0"/>
    <x v="2"/>
    <s v="India"/>
    <s v="Iron and Steel"/>
    <m/>
    <x v="119"/>
    <n v="47727.074999999997"/>
    <n v="15909.025"/>
    <n v="25083.975000000002"/>
    <n v="10263.040000000001"/>
    <n v="20972.104999999996"/>
  </r>
  <r>
    <x v="1"/>
    <x v="5"/>
    <x v="26"/>
    <s v="Ferro Alloys"/>
    <s v="Coal"/>
    <s v="Coal for carbonisation"/>
    <x v="0"/>
    <x v="3"/>
    <s v="India"/>
    <s v="Iron and Steel"/>
    <m/>
    <x v="119"/>
    <n v="0.75833024999999998"/>
    <n v="0.25277674999999999"/>
    <n v="0.39986850000000002"/>
    <n v="0.16360525000000001"/>
    <n v="0.33431975000000003"/>
  </r>
  <r>
    <x v="1"/>
    <x v="5"/>
    <x v="26"/>
    <s v="Ferro Alloys"/>
    <s v="Coal"/>
    <s v="Coal slack"/>
    <x v="0"/>
    <x v="0"/>
    <s v="India"/>
    <s v="Iron and Steel"/>
    <m/>
    <x v="119"/>
    <n v="0"/>
    <n v="5.6440500000000005E-2"/>
    <n v="1.88135E-2"/>
    <n v="0"/>
    <n v="1.4113500000000001E-2"/>
  </r>
  <r>
    <x v="1"/>
    <x v="5"/>
    <x v="26"/>
    <s v="Ferro Alloys"/>
    <s v="Coal"/>
    <s v="Coal slack"/>
    <x v="0"/>
    <x v="4"/>
    <s v="India"/>
    <s v="Iron and Steel"/>
    <m/>
    <x v="119"/>
    <n v="0"/>
    <n v="6011.4375"/>
    <n v="2003.8125"/>
    <n v="0"/>
    <n v="1503.2249999999999"/>
  </r>
  <r>
    <x v="1"/>
    <x v="5"/>
    <x v="26"/>
    <s v="Ferro Alloys"/>
    <s v="Coal"/>
    <s v="Coal slack"/>
    <x v="0"/>
    <x v="1"/>
    <s v="India"/>
    <s v="Iron and Steel"/>
    <m/>
    <x v="119"/>
    <n v="0"/>
    <n v="6034.5750000000007"/>
    <n v="2011.5250000000001"/>
    <n v="0"/>
    <n v="1509.0149999999999"/>
  </r>
  <r>
    <x v="1"/>
    <x v="5"/>
    <x v="26"/>
    <s v="Ferro Alloys"/>
    <s v="Coal"/>
    <s v="Coal slack"/>
    <x v="0"/>
    <x v="2"/>
    <s v="India"/>
    <s v="Iron and Steel"/>
    <m/>
    <x v="119"/>
    <n v="0"/>
    <n v="6038.8649999999998"/>
    <n v="2012.9549999999999"/>
    <n v="0"/>
    <n v="1510.0875000000001"/>
  </r>
  <r>
    <x v="1"/>
    <x v="5"/>
    <x v="26"/>
    <s v="Ferro Alloys"/>
    <s v="Coal"/>
    <s v="Coal slack"/>
    <x v="0"/>
    <x v="3"/>
    <s v="India"/>
    <s v="Iron and Steel"/>
    <m/>
    <x v="119"/>
    <n v="0"/>
    <n v="8.4659999999999999E-2"/>
    <n v="2.8219999999999999E-2"/>
    <n v="0"/>
    <n v="2.1170249999999998E-2"/>
  </r>
  <r>
    <x v="1"/>
    <x v="5"/>
    <x v="26"/>
    <s v="Ferro Alloys"/>
    <s v="Coal"/>
    <s v="Coal, not agglomerated, n.e.c."/>
    <x v="0"/>
    <x v="0"/>
    <s v="India"/>
    <s v="Iron and Steel"/>
    <m/>
    <x v="648"/>
    <n v="1.3564000000000001E-2"/>
    <n v="3.7100000000000002E-3"/>
    <n v="0"/>
    <n v="0"/>
    <n v="0"/>
  </r>
  <r>
    <x v="1"/>
    <x v="5"/>
    <x v="26"/>
    <s v="Ferro Alloys"/>
    <s v="Coal"/>
    <s v="Coal, not agglomerated, n.e.c."/>
    <x v="0"/>
    <x v="4"/>
    <s v="India"/>
    <s v="Iron and Steel"/>
    <m/>
    <x v="649"/>
    <n v="1299.6004999999998"/>
    <n v="355.46249999999998"/>
    <n v="0"/>
    <n v="0"/>
    <n v="0"/>
  </r>
  <r>
    <x v="1"/>
    <x v="5"/>
    <x v="26"/>
    <s v="Ferro Alloys"/>
    <s v="Coal"/>
    <s v="Coal, not agglomerated, n.e.c."/>
    <x v="0"/>
    <x v="1"/>
    <s v="India"/>
    <s v="Iron and Steel"/>
    <m/>
    <x v="650"/>
    <n v="1305.1585"/>
    <n v="356.98250000000002"/>
    <n v="0"/>
    <n v="0"/>
    <n v="0"/>
  </r>
  <r>
    <x v="1"/>
    <x v="5"/>
    <x v="26"/>
    <s v="Ferro Alloys"/>
    <s v="Coal"/>
    <s v="Coal, not agglomerated, n.e.c."/>
    <x v="0"/>
    <x v="2"/>
    <s v="India"/>
    <s v="Iron and Steel"/>
    <m/>
    <x v="651"/>
    <n v="1306.191"/>
    <n v="357.26499999999999"/>
    <n v="0"/>
    <n v="0"/>
    <n v="0"/>
  </r>
  <r>
    <x v="1"/>
    <x v="5"/>
    <x v="26"/>
    <s v="Ferro Alloys"/>
    <s v="Coal"/>
    <s v="Coal, not agglomerated, n.e.c."/>
    <x v="0"/>
    <x v="3"/>
    <s v="India"/>
    <s v="Iron and Steel"/>
    <m/>
    <x v="652"/>
    <n v="2.0346249999999996E-2"/>
    <n v="5.5649999999999996E-3"/>
    <n v="0"/>
    <n v="0"/>
    <n v="0"/>
  </r>
  <r>
    <x v="1"/>
    <x v="5"/>
    <x v="26"/>
    <s v="Ferro Alloys"/>
    <s v="Coal &amp; Lignite Products"/>
    <s v="Briquettes, coke"/>
    <x v="0"/>
    <x v="0"/>
    <s v="India"/>
    <s v="Iron and Steel"/>
    <m/>
    <x v="653"/>
    <n v="6.7115999999999995E-2"/>
    <n v="0"/>
    <n v="1.424598"/>
    <n v="1.98758075"/>
    <n v="0.53315000000000001"/>
  </r>
  <r>
    <x v="1"/>
    <x v="5"/>
    <x v="26"/>
    <s v="Ferro Alloys"/>
    <s v="Coal &amp; Lignite Products"/>
    <s v="Briquettes, coke"/>
    <x v="0"/>
    <x v="4"/>
    <s v="India"/>
    <s v="Iron and Steel"/>
    <m/>
    <x v="654"/>
    <n v="7185.45"/>
    <n v="0"/>
    <n v="152517.59999999998"/>
    <n v="212790.07500000001"/>
    <n v="57078.95"/>
  </r>
  <r>
    <x v="1"/>
    <x v="5"/>
    <x v="26"/>
    <s v="Ferro Alloys"/>
    <s v="Coal &amp; Lignite Products"/>
    <s v="Briquettes, coke"/>
    <x v="0"/>
    <x v="1"/>
    <s v="India"/>
    <s v="Iron and Steel"/>
    <m/>
    <x v="655"/>
    <n v="7212.95"/>
    <n v="0"/>
    <n v="153102"/>
    <n v="213604.82500000001"/>
    <n v="57297.450000000004"/>
  </r>
  <r>
    <x v="1"/>
    <x v="5"/>
    <x v="26"/>
    <s v="Ferro Alloys"/>
    <s v="Coal &amp; Lignite Products"/>
    <s v="Briquettes, coke"/>
    <x v="0"/>
    <x v="2"/>
    <s v="India"/>
    <s v="Iron and Steel"/>
    <m/>
    <x v="656"/>
    <n v="7218.05"/>
    <n v="0"/>
    <n v="153210.22499999998"/>
    <n v="213755.875"/>
    <n v="57337.972499999996"/>
  </r>
  <r>
    <x v="1"/>
    <x v="5"/>
    <x v="26"/>
    <s v="Ferro Alloys"/>
    <s v="Coal &amp; Lignite Products"/>
    <s v="Briquettes, coke"/>
    <x v="0"/>
    <x v="3"/>
    <s v="India"/>
    <s v="Iron and Steel"/>
    <m/>
    <x v="657"/>
    <n v="0.100674"/>
    <n v="0"/>
    <n v="2.1369037500000001"/>
    <n v="2.9813692499999997"/>
    <n v="0.79972399999999999"/>
  </r>
  <r>
    <x v="1"/>
    <x v="5"/>
    <x v="26"/>
    <s v="Ferro Alloys"/>
    <s v="Coal &amp; Lignite Products"/>
    <s v="Coal tar crude"/>
    <x v="0"/>
    <x v="0"/>
    <s v="India"/>
    <s v="Iron and Steel"/>
    <m/>
    <x v="119"/>
    <n v="0"/>
    <n v="0"/>
    <n v="0"/>
    <n v="2.604E-3"/>
    <n v="2.0439999999999998E-3"/>
  </r>
  <r>
    <x v="1"/>
    <x v="5"/>
    <x v="26"/>
    <s v="Ferro Alloys"/>
    <s v="Coal &amp; Lignite Products"/>
    <s v="Coal tar crude"/>
    <x v="0"/>
    <x v="4"/>
    <s v="India"/>
    <s v="Iron and Steel"/>
    <m/>
    <x v="119"/>
    <n v="0"/>
    <n v="0"/>
    <n v="0"/>
    <n v="210.14249999999998"/>
    <n v="164.95099999999999"/>
  </r>
  <r>
    <x v="1"/>
    <x v="5"/>
    <x v="26"/>
    <s v="Ferro Alloys"/>
    <s v="Coal &amp; Lignite Products"/>
    <s v="Coal tar crude"/>
    <x v="0"/>
    <x v="1"/>
    <s v="India"/>
    <s v="Iron and Steel"/>
    <m/>
    <x v="119"/>
    <n v="0"/>
    <n v="0"/>
    <n v="0"/>
    <n v="211.21049999999997"/>
    <n v="165.7885"/>
  </r>
  <r>
    <x v="1"/>
    <x v="5"/>
    <x v="26"/>
    <s v="Ferro Alloys"/>
    <s v="Coal &amp; Lignite Products"/>
    <s v="Coal tar crude"/>
    <x v="0"/>
    <x v="2"/>
    <s v="India"/>
    <s v="Iron and Steel"/>
    <m/>
    <x v="119"/>
    <n v="0"/>
    <n v="0"/>
    <n v="0"/>
    <n v="211.4085"/>
    <n v="165.94450000000001"/>
  </r>
  <r>
    <x v="1"/>
    <x v="5"/>
    <x v="26"/>
    <s v="Ferro Alloys"/>
    <s v="Coal &amp; Lignite Products"/>
    <s v="Coal tar crude"/>
    <x v="0"/>
    <x v="3"/>
    <s v="India"/>
    <s v="Iron and Steel"/>
    <m/>
    <x v="119"/>
    <n v="0"/>
    <n v="0"/>
    <n v="0"/>
    <n v="3.9059999999999997E-3"/>
    <n v="3.0660000000000001E-3"/>
  </r>
  <r>
    <x v="1"/>
    <x v="5"/>
    <x v="26"/>
    <s v="Ferro Alloys"/>
    <s v="Coal &amp; Lignite Products"/>
    <s v="Coal tar processed"/>
    <x v="0"/>
    <x v="0"/>
    <s v="India"/>
    <s v="Iron and Steel"/>
    <m/>
    <x v="658"/>
    <n v="1.10425E-3"/>
    <n v="0"/>
    <n v="0"/>
    <n v="0"/>
    <n v="0"/>
  </r>
  <r>
    <x v="1"/>
    <x v="5"/>
    <x v="26"/>
    <s v="Ferro Alloys"/>
    <s v="Coal &amp; Lignite Products"/>
    <s v="Coal tar processed"/>
    <x v="0"/>
    <x v="4"/>
    <s v="India"/>
    <s v="Iron and Steel"/>
    <m/>
    <x v="659"/>
    <n v="89.120249999999999"/>
    <n v="0"/>
    <n v="0"/>
    <n v="0"/>
    <n v="0"/>
  </r>
  <r>
    <x v="1"/>
    <x v="5"/>
    <x v="26"/>
    <s v="Ferro Alloys"/>
    <s v="Coal &amp; Lignite Products"/>
    <s v="Coal tar processed"/>
    <x v="0"/>
    <x v="1"/>
    <s v="India"/>
    <s v="Iron and Steel"/>
    <m/>
    <x v="660"/>
    <n v="89.572999999999993"/>
    <n v="0"/>
    <n v="0"/>
    <n v="0"/>
    <n v="0"/>
  </r>
  <r>
    <x v="1"/>
    <x v="5"/>
    <x v="26"/>
    <s v="Ferro Alloys"/>
    <s v="Coal &amp; Lignite Products"/>
    <s v="Coal tar processed"/>
    <x v="0"/>
    <x v="2"/>
    <s v="India"/>
    <s v="Iron and Steel"/>
    <m/>
    <x v="661"/>
    <n v="89.656999999999996"/>
    <n v="0"/>
    <n v="0"/>
    <n v="0"/>
    <n v="0"/>
  </r>
  <r>
    <x v="1"/>
    <x v="5"/>
    <x v="26"/>
    <s v="Ferro Alloys"/>
    <s v="Coal &amp; Lignite Products"/>
    <s v="Coal tar processed"/>
    <x v="0"/>
    <x v="3"/>
    <s v="India"/>
    <s v="Iron and Steel"/>
    <m/>
    <x v="662"/>
    <n v="1.6565E-3"/>
    <n v="0"/>
    <n v="0"/>
    <n v="0"/>
    <n v="0"/>
  </r>
  <r>
    <x v="1"/>
    <x v="5"/>
    <x v="26"/>
    <s v="Ferro Alloys"/>
    <s v="Coal &amp; Lignite Products"/>
    <s v="Coal washed"/>
    <x v="0"/>
    <x v="0"/>
    <s v="India"/>
    <s v="Iron and Steel"/>
    <m/>
    <x v="119"/>
    <n v="9.3900000000000006E-4"/>
    <n v="3.1300000000000002E-4"/>
    <n v="0"/>
    <n v="0"/>
    <n v="0"/>
  </r>
  <r>
    <x v="1"/>
    <x v="5"/>
    <x v="26"/>
    <s v="Ferro Alloys"/>
    <s v="Coal &amp; Lignite Products"/>
    <s v="Coal washed"/>
    <x v="0"/>
    <x v="4"/>
    <s v="India"/>
    <s v="Iron and Steel"/>
    <m/>
    <x v="119"/>
    <n v="89.992499999999993"/>
    <n v="29.997499999999999"/>
    <n v="0"/>
    <n v="0"/>
    <n v="0"/>
  </r>
  <r>
    <x v="1"/>
    <x v="5"/>
    <x v="26"/>
    <s v="Ferro Alloys"/>
    <s v="Coal &amp; Lignite Products"/>
    <s v="Coal washed"/>
    <x v="0"/>
    <x v="1"/>
    <s v="India"/>
    <s v="Iron and Steel"/>
    <m/>
    <x v="119"/>
    <n v="90.377250000000004"/>
    <n v="30.12575"/>
    <n v="0"/>
    <n v="0"/>
    <n v="0"/>
  </r>
  <r>
    <x v="1"/>
    <x v="5"/>
    <x v="26"/>
    <s v="Ferro Alloys"/>
    <s v="Coal &amp; Lignite Products"/>
    <s v="Coal washed"/>
    <x v="0"/>
    <x v="2"/>
    <s v="India"/>
    <s v="Iron and Steel"/>
    <m/>
    <x v="119"/>
    <n v="90.449250000000006"/>
    <n v="30.149750000000001"/>
    <n v="0"/>
    <n v="0"/>
    <n v="0"/>
  </r>
  <r>
    <x v="1"/>
    <x v="5"/>
    <x v="26"/>
    <s v="Ferro Alloys"/>
    <s v="Coal &amp; Lignite Products"/>
    <s v="Coal washed"/>
    <x v="0"/>
    <x v="3"/>
    <s v="India"/>
    <s v="Iron and Steel"/>
    <m/>
    <x v="119"/>
    <n v="1.4092499999999999E-3"/>
    <n v="4.6975000000000001E-4"/>
    <n v="0"/>
    <n v="0"/>
    <n v="0"/>
  </r>
  <r>
    <x v="1"/>
    <x v="5"/>
    <x v="26"/>
    <s v="Ferro Alloys"/>
    <s v="Coal &amp; Lignite Products"/>
    <s v="Coke and semi-coke of coal, of lignite or of peat; retort carbon n.e.c"/>
    <x v="0"/>
    <x v="0"/>
    <s v="India"/>
    <s v="Iron and Steel"/>
    <m/>
    <x v="663"/>
    <n v="4.3277204999999999"/>
    <n v="4.7834085000000002"/>
    <n v="5.45695"/>
    <n v="9.0642077500000013"/>
    <n v="4.4992192500000003"/>
  </r>
  <r>
    <x v="1"/>
    <x v="5"/>
    <x v="26"/>
    <s v="Ferro Alloys"/>
    <s v="Coal &amp; Lignite Products"/>
    <s v="Coke and semi-coke of coal, of lignite or of peat; retort carbon n.e.c"/>
    <x v="0"/>
    <x v="4"/>
    <s v="India"/>
    <s v="Iron and Steel"/>
    <m/>
    <x v="664"/>
    <n v="460945.125"/>
    <n v="509480.375"/>
    <n v="581219.75"/>
    <n v="952391.14999999991"/>
    <n v="474865.95"/>
  </r>
  <r>
    <x v="1"/>
    <x v="5"/>
    <x v="26"/>
    <s v="Ferro Alloys"/>
    <s v="Coal &amp; Lignite Products"/>
    <s v="Coke and semi-coke of coal, of lignite or of peat; retort carbon n.e.c"/>
    <x v="0"/>
    <x v="1"/>
    <s v="India"/>
    <s v="Iron and Steel"/>
    <m/>
    <x v="665"/>
    <n v="462719.80000000005"/>
    <n v="511442.1"/>
    <n v="583456.5"/>
    <n v="953170.02499999991"/>
    <n v="475732.02499999997"/>
  </r>
  <r>
    <x v="1"/>
    <x v="5"/>
    <x v="26"/>
    <s v="Ferro Alloys"/>
    <s v="Coal &amp; Lignite Products"/>
    <s v="Coke and semi-coke of coal, of lignite or of peat; retort carbon n.e.c"/>
    <x v="0"/>
    <x v="2"/>
    <s v="India"/>
    <s v="Iron and Steel"/>
    <m/>
    <x v="666"/>
    <n v="463048.19999999995"/>
    <n v="511806.15"/>
    <n v="583872.75"/>
    <n v="953314.875"/>
    <n v="475892.52500000002"/>
  </r>
  <r>
    <x v="1"/>
    <x v="5"/>
    <x v="26"/>
    <s v="Ferro Alloys"/>
    <s v="Coal &amp; Lignite Products"/>
    <s v="Coke and semi-coke of coal, of lignite or of peat; retort carbon n.e.c"/>
    <x v="0"/>
    <x v="3"/>
    <s v="India"/>
    <s v="Iron and Steel"/>
    <m/>
    <x v="667"/>
    <n v="6.4915789999999998"/>
    <n v="7.1751155000000004"/>
    <n v="8.1854300000000002"/>
    <n v="13.59631325"/>
    <n v="6.74883275"/>
  </r>
  <r>
    <x v="1"/>
    <x v="5"/>
    <x v="26"/>
    <s v="Ferro Alloys"/>
    <s v="Coal &amp; Lignite Products"/>
    <s v="Coke breeze"/>
    <x v="0"/>
    <x v="0"/>
    <s v="India"/>
    <s v="Iron and Steel"/>
    <m/>
    <x v="668"/>
    <n v="1.4124509999999999"/>
    <n v="0.10081875"/>
    <n v="8.6436249999999992E-2"/>
    <n v="0.30125649999999993"/>
    <n v="1.670547"/>
  </r>
  <r>
    <x v="1"/>
    <x v="5"/>
    <x v="26"/>
    <s v="Ferro Alloys"/>
    <s v="Coal &amp; Lignite Products"/>
    <s v="Coke breeze"/>
    <x v="0"/>
    <x v="4"/>
    <s v="India"/>
    <s v="Iron and Steel"/>
    <m/>
    <x v="669"/>
    <n v="63136.522499999999"/>
    <n v="4506.6049999999996"/>
    <n v="3863.71"/>
    <n v="13466.142499999998"/>
    <n v="74673.45"/>
  </r>
  <r>
    <x v="1"/>
    <x v="5"/>
    <x v="26"/>
    <s v="Ferro Alloys"/>
    <s v="Coal &amp; Lignite Products"/>
    <s v="Coke breeze"/>
    <x v="0"/>
    <x v="1"/>
    <s v="India"/>
    <s v="Iron and Steel"/>
    <m/>
    <x v="670"/>
    <n v="63181.61"/>
    <n v="4509.8275000000003"/>
    <n v="3866.4750000000004"/>
    <n v="13475.807500000001"/>
    <n v="74726.950000000012"/>
  </r>
  <r>
    <x v="1"/>
    <x v="5"/>
    <x v="26"/>
    <s v="Ferro Alloys"/>
    <s v="Coal &amp; Lignite Products"/>
    <s v="Coke breeze"/>
    <x v="0"/>
    <x v="2"/>
    <s v="India"/>
    <s v="Iron and Steel"/>
    <m/>
    <x v="671"/>
    <n v="63209.934999999998"/>
    <n v="4511.8450000000003"/>
    <n v="3868.2075000000004"/>
    <n v="13481.877500000001"/>
    <n v="74760.350000000006"/>
  </r>
  <r>
    <x v="1"/>
    <x v="5"/>
    <x v="26"/>
    <s v="Ferro Alloys"/>
    <s v="Coal &amp; Lignite Products"/>
    <s v="Coke breeze"/>
    <x v="0"/>
    <x v="3"/>
    <s v="India"/>
    <s v="Iron and Steel"/>
    <m/>
    <x v="672"/>
    <n v="0.14124500000000001"/>
    <n v="1.0082000000000001E-2"/>
    <n v="8.6435000000000001E-3"/>
    <n v="3.012575E-2"/>
    <n v="0.16705475"/>
  </r>
  <r>
    <x v="1"/>
    <x v="5"/>
    <x v="26"/>
    <s v="Ferro Alloys"/>
    <s v="Coal &amp; Lignite Products"/>
    <s v="Coke cp"/>
    <x v="0"/>
    <x v="0"/>
    <s v="India"/>
    <s v="Iron and Steel"/>
    <m/>
    <x v="673"/>
    <n v="5.0638095000000005"/>
    <n v="3.2297090000000002"/>
    <n v="3.984909"/>
    <n v="5.9686279999999998"/>
    <n v="2.6413525"/>
  </r>
  <r>
    <x v="1"/>
    <x v="5"/>
    <x v="26"/>
    <s v="Ferro Alloys"/>
    <s v="Coal &amp; Lignite Products"/>
    <s v="Coke cp"/>
    <x v="0"/>
    <x v="4"/>
    <s v="India"/>
    <s v="Iron and Steel"/>
    <m/>
    <x v="674"/>
    <n v="542131.08250000002"/>
    <n v="345772.77749999997"/>
    <n v="426623.97499999998"/>
    <n v="639001.32499999995"/>
    <n v="282783.75"/>
  </r>
  <r>
    <x v="1"/>
    <x v="5"/>
    <x v="26"/>
    <s v="Ferro Alloys"/>
    <s v="Coal &amp; Lignite Products"/>
    <s v="Coke cp"/>
    <x v="0"/>
    <x v="1"/>
    <s v="India"/>
    <s v="Iron and Steel"/>
    <m/>
    <x v="675"/>
    <n v="544207.125"/>
    <n v="347097.375"/>
    <n v="428257.69999999995"/>
    <n v="641448.65"/>
    <n v="283866.25"/>
  </r>
  <r>
    <x v="1"/>
    <x v="5"/>
    <x v="26"/>
    <s v="Ferro Alloys"/>
    <s v="Coal &amp; Lignite Products"/>
    <s v="Coke cp"/>
    <x v="0"/>
    <x v="2"/>
    <s v="India"/>
    <s v="Iron and Steel"/>
    <m/>
    <x v="676"/>
    <n v="544591.98499999999"/>
    <n v="347342.495"/>
    <n v="428560.85"/>
    <n v="641902.44999999995"/>
    <n v="284067"/>
  </r>
  <r>
    <x v="1"/>
    <x v="5"/>
    <x v="26"/>
    <s v="Ferro Alloys"/>
    <s v="Coal &amp; Lignite Products"/>
    <s v="Coke cp"/>
    <x v="0"/>
    <x v="3"/>
    <s v="India"/>
    <s v="Iron and Steel"/>
    <m/>
    <x v="677"/>
    <n v="7.5956997499999996"/>
    <n v="4.84456825"/>
    <n v="5.9773585000000002"/>
    <n v="8.9529394999999994"/>
    <n v="3.9620325000000003"/>
  </r>
  <r>
    <x v="1"/>
    <x v="5"/>
    <x v="26"/>
    <s v="Ferro Alloys"/>
    <s v="Coal &amp; Lignite Products"/>
    <s v="Coke dust"/>
    <x v="0"/>
    <x v="0"/>
    <s v="India"/>
    <s v="Iron and Steel"/>
    <m/>
    <x v="678"/>
    <n v="1.9876702500000001"/>
    <n v="0.89635125000000004"/>
    <n v="8.3878999999999995E-2"/>
    <n v="0"/>
    <n v="3.4745999999999999E-2"/>
  </r>
  <r>
    <x v="1"/>
    <x v="5"/>
    <x v="26"/>
    <s v="Ferro Alloys"/>
    <s v="Coal &amp; Lignite Products"/>
    <s v="Coke dust"/>
    <x v="0"/>
    <x v="4"/>
    <s v="India"/>
    <s v="Iron and Steel"/>
    <m/>
    <x v="679"/>
    <n v="211706.98555000001"/>
    <n v="95470.436850000013"/>
    <n v="8933.9500000000007"/>
    <n v="0"/>
    <n v="3700.7849999999999"/>
  </r>
  <r>
    <x v="1"/>
    <x v="5"/>
    <x v="26"/>
    <s v="Ferro Alloys"/>
    <s v="Coal &amp; Lignite Products"/>
    <s v="Coke dust"/>
    <x v="0"/>
    <x v="1"/>
    <s v="India"/>
    <s v="Iron and Steel"/>
    <m/>
    <x v="680"/>
    <n v="212521.81072499999"/>
    <n v="95837.853575000001"/>
    <n v="8968.3250000000007"/>
    <n v="0"/>
    <n v="3715.0349999999999"/>
  </r>
  <r>
    <x v="1"/>
    <x v="5"/>
    <x v="26"/>
    <s v="Ferro Alloys"/>
    <s v="Coal &amp; Lignite Products"/>
    <s v="Coke dust"/>
    <x v="0"/>
    <x v="2"/>
    <s v="India"/>
    <s v="Iron and Steel"/>
    <m/>
    <x v="681"/>
    <n v="212672.88389999999"/>
    <n v="95905.986300000004"/>
    <n v="8974.7000000000007"/>
    <n v="0"/>
    <n v="3717.6749999999997"/>
  </r>
  <r>
    <x v="1"/>
    <x v="5"/>
    <x v="26"/>
    <s v="Ferro Alloys"/>
    <s v="Coal &amp; Lignite Products"/>
    <s v="Coke dust"/>
    <x v="0"/>
    <x v="3"/>
    <s v="India"/>
    <s v="Iron and Steel"/>
    <m/>
    <x v="682"/>
    <n v="2.9815087500000002"/>
    <n v="1.3445279999999999"/>
    <n v="0.1258185"/>
    <n v="0"/>
    <n v="5.2118999999999999E-2"/>
  </r>
  <r>
    <x v="1"/>
    <x v="5"/>
    <x v="26"/>
    <s v="Ferro Alloys"/>
    <s v="Coal &amp; Lignite Products"/>
    <s v="Coke hard"/>
    <x v="0"/>
    <x v="0"/>
    <s v="India"/>
    <s v="Iron and Steel"/>
    <m/>
    <x v="683"/>
    <n v="3.0760375"/>
    <n v="2.9722500000000003"/>
    <n v="6.3874325000000001"/>
    <n v="5.8403974999999999"/>
    <n v="7.0567049999999991"/>
  </r>
  <r>
    <x v="1"/>
    <x v="5"/>
    <x v="26"/>
    <s v="Ferro Alloys"/>
    <s v="Coal &amp; Lignite Products"/>
    <s v="Coke hard"/>
    <x v="0"/>
    <x v="4"/>
    <s v="India"/>
    <s v="Iron and Steel"/>
    <m/>
    <x v="684"/>
    <n v="327628.27500000002"/>
    <n v="316573.67499999999"/>
    <n v="680325.75"/>
    <n v="622061"/>
    <n v="751610"/>
  </r>
  <r>
    <x v="1"/>
    <x v="5"/>
    <x v="26"/>
    <s v="Ferro Alloys"/>
    <s v="Coal &amp; Lignite Products"/>
    <s v="Coke hard"/>
    <x v="0"/>
    <x v="1"/>
    <s v="India"/>
    <s v="Iron and Steel"/>
    <m/>
    <x v="685"/>
    <n v="328889.34999999998"/>
    <n v="317792.2"/>
    <n v="682944.5"/>
    <n v="624455.5"/>
    <n v="754503.25"/>
  </r>
  <r>
    <x v="1"/>
    <x v="5"/>
    <x v="26"/>
    <s v="Ferro Alloys"/>
    <s v="Coal &amp; Lignite Products"/>
    <s v="Coke hard"/>
    <x v="0"/>
    <x v="2"/>
    <s v="India"/>
    <s v="Iron and Steel"/>
    <m/>
    <x v="686"/>
    <n v="329123.375"/>
    <n v="318018.625"/>
    <n v="683429.75"/>
    <n v="624899.25"/>
    <n v="755039"/>
  </r>
  <r>
    <x v="1"/>
    <x v="5"/>
    <x v="26"/>
    <s v="Ferro Alloys"/>
    <s v="Coal &amp; Lignite Products"/>
    <s v="Coke hard"/>
    <x v="0"/>
    <x v="3"/>
    <s v="India"/>
    <s v="Iron and Steel"/>
    <m/>
    <x v="687"/>
    <n v="4.6140499999999998"/>
    <n v="4.4583700000000004"/>
    <n v="9.5811550000000008"/>
    <n v="8.7605950000000004"/>
    <n v="10.58506"/>
  </r>
  <r>
    <x v="1"/>
    <x v="5"/>
    <x v="26"/>
    <s v="Ferro Alloys"/>
    <s v="Coal &amp; Lignite Products"/>
    <s v="Coke mixed"/>
    <x v="0"/>
    <x v="0"/>
    <s v="India"/>
    <s v="Iron and Steel"/>
    <m/>
    <x v="688"/>
    <n v="5.2951425000000008"/>
    <n v="3.0366439999999999"/>
    <n v="2.4736852499999999"/>
    <n v="6.4732207500000003"/>
    <n v="7.0203449999999989"/>
  </r>
  <r>
    <x v="1"/>
    <x v="5"/>
    <x v="26"/>
    <s v="Ferro Alloys"/>
    <s v="Coal &amp; Lignite Products"/>
    <s v="Coke mixed"/>
    <x v="0"/>
    <x v="4"/>
    <s v="India"/>
    <s v="Iron and Steel"/>
    <m/>
    <x v="689"/>
    <n v="563985.75"/>
    <n v="323433.17499999999"/>
    <n v="263472.03999999998"/>
    <n v="689462.10499999998"/>
    <n v="747736.5"/>
  </r>
  <r>
    <x v="1"/>
    <x v="5"/>
    <x v="26"/>
    <s v="Ferro Alloys"/>
    <s v="Coal &amp; Lignite Products"/>
    <s v="Coke mixed"/>
    <x v="0"/>
    <x v="1"/>
    <s v="India"/>
    <s v="Iron and Steel"/>
    <m/>
    <x v="690"/>
    <n v="566157"/>
    <n v="324678.17499999999"/>
    <n v="264485.8125"/>
    <n v="692115.86250000005"/>
    <n v="750614.25"/>
  </r>
  <r>
    <x v="1"/>
    <x v="5"/>
    <x v="26"/>
    <s v="Ferro Alloys"/>
    <s v="Coal &amp; Lignite Products"/>
    <s v="Coke mixed"/>
    <x v="0"/>
    <x v="2"/>
    <s v="India"/>
    <s v="Iron and Steel"/>
    <m/>
    <x v="691"/>
    <n v="566559"/>
    <n v="324908.92499999999"/>
    <n v="264674.09249999997"/>
    <n v="692608.12250000006"/>
    <n v="751148.75"/>
  </r>
  <r>
    <x v="1"/>
    <x v="5"/>
    <x v="26"/>
    <s v="Ferro Alloys"/>
    <s v="Coal &amp; Lignite Products"/>
    <s v="Coke mixed"/>
    <x v="0"/>
    <x v="3"/>
    <s v="India"/>
    <s v="Iron and Steel"/>
    <m/>
    <x v="692"/>
    <n v="7.9427099999999999"/>
    <n v="4.5549684999999993"/>
    <n v="3.7105250000000001"/>
    <n v="9.709818499999999"/>
    <n v="10.53051"/>
  </r>
  <r>
    <x v="1"/>
    <x v="5"/>
    <x v="26"/>
    <s v="Ferro Alloys"/>
    <s v="Coal &amp; Lignite Products"/>
    <s v="Coke peat"/>
    <x v="0"/>
    <x v="0"/>
    <s v="India"/>
    <s v="Iron and Steel"/>
    <m/>
    <x v="119"/>
    <n v="0"/>
    <n v="0"/>
    <n v="0"/>
    <n v="1.4578500000000001E-2"/>
    <n v="1.7170749999999999E-2"/>
  </r>
  <r>
    <x v="1"/>
    <x v="5"/>
    <x v="26"/>
    <s v="Ferro Alloys"/>
    <s v="Coal &amp; Lignite Products"/>
    <s v="Coke peat"/>
    <x v="0"/>
    <x v="4"/>
    <s v="India"/>
    <s v="Iron and Steel"/>
    <m/>
    <x v="119"/>
    <n v="0"/>
    <n v="0"/>
    <n v="0"/>
    <n v="1552.77"/>
    <n v="1828.8525"/>
  </r>
  <r>
    <x v="1"/>
    <x v="5"/>
    <x v="26"/>
    <s v="Ferro Alloys"/>
    <s v="Coal &amp; Lignite Products"/>
    <s v="Coke peat"/>
    <x v="0"/>
    <x v="1"/>
    <s v="India"/>
    <s v="Iron and Steel"/>
    <m/>
    <x v="119"/>
    <n v="0"/>
    <n v="0"/>
    <n v="0"/>
    <n v="1558.7474999999999"/>
    <n v="1835.8924999999999"/>
  </r>
  <r>
    <x v="1"/>
    <x v="5"/>
    <x v="26"/>
    <s v="Ferro Alloys"/>
    <s v="Coal &amp; Lignite Products"/>
    <s v="Coke peat"/>
    <x v="0"/>
    <x v="2"/>
    <s v="India"/>
    <s v="Iron and Steel"/>
    <m/>
    <x v="119"/>
    <n v="0"/>
    <n v="0"/>
    <n v="0"/>
    <n v="1559.8500000000001"/>
    <n v="1837.19"/>
  </r>
  <r>
    <x v="1"/>
    <x v="5"/>
    <x v="26"/>
    <s v="Ferro Alloys"/>
    <s v="Coal &amp; Lignite Products"/>
    <s v="Coke peat"/>
    <x v="0"/>
    <x v="3"/>
    <s v="India"/>
    <s v="Iron and Steel"/>
    <m/>
    <x v="119"/>
    <n v="0"/>
    <n v="0"/>
    <n v="0"/>
    <n v="2.1867749999999998E-2"/>
    <n v="2.5755750000000001E-2"/>
  </r>
  <r>
    <x v="1"/>
    <x v="5"/>
    <x v="26"/>
    <s v="Ferro Alloys"/>
    <s v="Coal &amp; Lignite Products"/>
    <s v="Coke seme"/>
    <x v="0"/>
    <x v="0"/>
    <s v="India"/>
    <s v="Iron and Steel"/>
    <m/>
    <x v="119"/>
    <n v="0.13992225"/>
    <n v="4.6640750000000002E-2"/>
    <n v="0"/>
    <n v="0"/>
    <n v="0"/>
  </r>
  <r>
    <x v="1"/>
    <x v="5"/>
    <x v="26"/>
    <s v="Ferro Alloys"/>
    <s v="Coal &amp; Lignite Products"/>
    <s v="Coke seme"/>
    <x v="0"/>
    <x v="4"/>
    <s v="India"/>
    <s v="Iron and Steel"/>
    <m/>
    <x v="119"/>
    <n v="14903.099999999999"/>
    <n v="4967.7"/>
    <n v="0"/>
    <n v="0"/>
    <n v="0"/>
  </r>
  <r>
    <x v="1"/>
    <x v="5"/>
    <x v="26"/>
    <s v="Ferro Alloys"/>
    <s v="Coal &amp; Lignite Products"/>
    <s v="Coke seme"/>
    <x v="0"/>
    <x v="1"/>
    <s v="India"/>
    <s v="Iron and Steel"/>
    <m/>
    <x v="119"/>
    <n v="14960.505000000001"/>
    <n v="4986.835"/>
    <n v="0"/>
    <n v="0"/>
    <n v="0"/>
  </r>
  <r>
    <x v="1"/>
    <x v="5"/>
    <x v="26"/>
    <s v="Ferro Alloys"/>
    <s v="Coal &amp; Lignite Products"/>
    <s v="Coke seme"/>
    <x v="0"/>
    <x v="2"/>
    <s v="India"/>
    <s v="Iron and Steel"/>
    <m/>
    <x v="119"/>
    <n v="14971.11"/>
    <n v="4990.37"/>
    <n v="0"/>
    <n v="0"/>
    <n v="0"/>
  </r>
  <r>
    <x v="1"/>
    <x v="5"/>
    <x v="26"/>
    <s v="Ferro Alloys"/>
    <s v="Coal &amp; Lignite Products"/>
    <s v="Coke seme"/>
    <x v="0"/>
    <x v="3"/>
    <s v="India"/>
    <s v="Iron and Steel"/>
    <m/>
    <x v="119"/>
    <n v="0.20988299999999999"/>
    <n v="6.9960999999999995E-2"/>
    <n v="0"/>
    <n v="0"/>
    <n v="0"/>
  </r>
  <r>
    <x v="1"/>
    <x v="5"/>
    <x v="26"/>
    <s v="Ferro Alloys"/>
    <s v="Coal &amp; Lignite Products"/>
    <s v="Coke soft"/>
    <x v="0"/>
    <x v="0"/>
    <s v="India"/>
    <s v="Iron and Steel"/>
    <m/>
    <x v="693"/>
    <n v="0.85229500000000002"/>
    <n v="2.6106250000000001E-2"/>
    <n v="0.63141225000000001"/>
    <n v="2.9589132499999997"/>
    <n v="1.9501500000000003"/>
  </r>
  <r>
    <x v="1"/>
    <x v="5"/>
    <x v="26"/>
    <s v="Ferro Alloys"/>
    <s v="Coal &amp; Lignite Products"/>
    <s v="Coke soft"/>
    <x v="0"/>
    <x v="4"/>
    <s v="India"/>
    <s v="Iron and Steel"/>
    <m/>
    <x v="694"/>
    <n v="90777.975000000006"/>
    <n v="2780.5749999999998"/>
    <n v="67251.674999999988"/>
    <n v="315154.22499999998"/>
    <n v="207710.5"/>
  </r>
  <r>
    <x v="1"/>
    <x v="5"/>
    <x v="26"/>
    <s v="Ferro Alloys"/>
    <s v="Coal &amp; Lignite Products"/>
    <s v="Coke soft"/>
    <x v="0"/>
    <x v="1"/>
    <s v="India"/>
    <s v="Iron and Steel"/>
    <m/>
    <x v="695"/>
    <n v="91127.425000000003"/>
    <n v="2791.2750000000001"/>
    <n v="67510.575000000012"/>
    <n v="316367.02500000002"/>
    <n v="208509.75"/>
  </r>
  <r>
    <x v="1"/>
    <x v="5"/>
    <x v="26"/>
    <s v="Ferro Alloys"/>
    <s v="Coal &amp; Lignite Products"/>
    <s v="Coke soft"/>
    <x v="0"/>
    <x v="2"/>
    <s v="India"/>
    <s v="Iron and Steel"/>
    <m/>
    <x v="696"/>
    <n v="91192.125"/>
    <n v="2793.25"/>
    <n v="67558.575000000012"/>
    <n v="316592.27500000002"/>
    <n v="208658.25"/>
  </r>
  <r>
    <x v="1"/>
    <x v="5"/>
    <x v="26"/>
    <s v="Ferro Alloys"/>
    <s v="Coal &amp; Lignite Products"/>
    <s v="Coke soft"/>
    <x v="0"/>
    <x v="3"/>
    <s v="India"/>
    <s v="Iron and Steel"/>
    <m/>
    <x v="697"/>
    <n v="1.27844325"/>
    <n v="3.915925E-2"/>
    <n v="0.94711500000000004"/>
    <n v="4.4383650000000001"/>
    <n v="2.9252275000000001"/>
  </r>
  <r>
    <x v="1"/>
    <x v="5"/>
    <x v="26"/>
    <s v="Ferro Alloys"/>
    <s v="Coal &amp; Lignite Products"/>
    <s v="Lignite briquettes"/>
    <x v="0"/>
    <x v="0"/>
    <s v="India"/>
    <s v="Iron and Steel"/>
    <m/>
    <x v="698"/>
    <n v="4.2030499999999998E-2"/>
    <n v="0"/>
    <n v="0.50967600000000002"/>
    <n v="0.196907"/>
    <n v="0.21226625000000002"/>
  </r>
  <r>
    <x v="1"/>
    <x v="5"/>
    <x v="26"/>
    <s v="Ferro Alloys"/>
    <s v="Coal &amp; Lignite Products"/>
    <s v="Lignite briquettes"/>
    <x v="0"/>
    <x v="4"/>
    <s v="India"/>
    <s v="Iron and Steel"/>
    <m/>
    <x v="699"/>
    <n v="4476.6499999999996"/>
    <n v="0"/>
    <n v="54285.598499999993"/>
    <n v="20972.589499999998"/>
    <n v="22608.48"/>
  </r>
  <r>
    <x v="1"/>
    <x v="5"/>
    <x v="26"/>
    <s v="Ferro Alloys"/>
    <s v="Coal &amp; Lignite Products"/>
    <s v="Lignite briquettes"/>
    <x v="0"/>
    <x v="1"/>
    <s v="India"/>
    <s v="Iron and Steel"/>
    <m/>
    <x v="700"/>
    <n v="4493.875"/>
    <n v="0"/>
    <n v="54494.589000000007"/>
    <n v="21053.3305"/>
    <n v="22695.497500000001"/>
  </r>
  <r>
    <x v="1"/>
    <x v="5"/>
    <x v="26"/>
    <s v="Ferro Alloys"/>
    <s v="Coal &amp; Lignite Products"/>
    <s v="Lignite briquettes"/>
    <x v="0"/>
    <x v="2"/>
    <s v="India"/>
    <s v="Iron and Steel"/>
    <m/>
    <x v="701"/>
    <n v="4497.0749999999998"/>
    <n v="0"/>
    <n v="54533.332500000004"/>
    <n v="21068.3"/>
    <n v="22711.707499999997"/>
  </r>
  <r>
    <x v="1"/>
    <x v="5"/>
    <x v="26"/>
    <s v="Ferro Alloys"/>
    <s v="Coal &amp; Lignite Products"/>
    <s v="Lignite briquettes"/>
    <x v="0"/>
    <x v="3"/>
    <s v="India"/>
    <s v="Iron and Steel"/>
    <m/>
    <x v="702"/>
    <n v="6.3045500000000004E-2"/>
    <n v="0"/>
    <n v="0.76451625000000001"/>
    <n v="0.29536125000000002"/>
    <n v="0.31839975000000004"/>
  </r>
  <r>
    <x v="1"/>
    <x v="5"/>
    <x v="26"/>
    <s v="Ferro Alloys"/>
    <s v="Coal and Lignite"/>
    <s v="Coal consumed"/>
    <x v="0"/>
    <x v="0"/>
    <s v="India"/>
    <s v="Iron and Steel"/>
    <m/>
    <x v="703"/>
    <n v="30.010574999999999"/>
    <n v="25.608025000000001"/>
    <n v="22.016624999999998"/>
    <n v="22.107724999999999"/>
    <n v="38.883324999999999"/>
  </r>
  <r>
    <x v="1"/>
    <x v="5"/>
    <x v="26"/>
    <s v="Ferro Alloys"/>
    <s v="Coal and Lignite"/>
    <s v="Coal consumed"/>
    <x v="0"/>
    <x v="4"/>
    <s v="India"/>
    <s v="Iron and Steel"/>
    <m/>
    <x v="704"/>
    <n v="2900000"/>
    <n v="2425000"/>
    <n v="2125000"/>
    <n v="2100000"/>
    <n v="3750000"/>
  </r>
  <r>
    <x v="1"/>
    <x v="5"/>
    <x v="26"/>
    <s v="Ferro Alloys"/>
    <s v="Coal and Lignite"/>
    <s v="Coal consumed"/>
    <x v="0"/>
    <x v="1"/>
    <s v="India"/>
    <s v="Iron and Steel"/>
    <m/>
    <x v="705"/>
    <n v="2900000"/>
    <n v="2500000"/>
    <n v="2150000"/>
    <n v="2100000"/>
    <n v="3750000"/>
  </r>
  <r>
    <x v="1"/>
    <x v="5"/>
    <x v="26"/>
    <s v="Ferro Alloys"/>
    <s v="Coal and Lignite"/>
    <s v="Coal consumed"/>
    <x v="0"/>
    <x v="2"/>
    <s v="India"/>
    <s v="Iron and Steel"/>
    <m/>
    <x v="705"/>
    <n v="2900000"/>
    <n v="2500000"/>
    <n v="2150000"/>
    <n v="2100000"/>
    <n v="3750000"/>
  </r>
  <r>
    <x v="1"/>
    <x v="5"/>
    <x v="26"/>
    <s v="Ferro Alloys"/>
    <s v="Coal and Lignite"/>
    <s v="Coal consumed"/>
    <x v="0"/>
    <x v="3"/>
    <s v="India"/>
    <s v="Iron and Steel"/>
    <m/>
    <x v="706"/>
    <n v="45.015899999999995"/>
    <n v="38.412125000000003"/>
    <n v="33.024999999999999"/>
    <n v="33.1616"/>
    <n v="58.325024999999997"/>
  </r>
  <r>
    <x v="1"/>
    <x v="5"/>
    <x v="26"/>
    <s v="Ferro Alloys"/>
    <s v="Natural gas"/>
    <s v="natural gas"/>
    <x v="0"/>
    <x v="0"/>
    <s v="India"/>
    <s v="Iron and Steel"/>
    <m/>
    <x v="119"/>
    <n v="6.6172499999999999E-3"/>
    <n v="0.18422775"/>
    <n v="6.0673999999999999E-2"/>
    <n v="0"/>
    <n v="0"/>
  </r>
  <r>
    <x v="1"/>
    <x v="5"/>
    <x v="26"/>
    <s v="Ferro Alloys"/>
    <s v="Natural gas"/>
    <s v="natural gas"/>
    <x v="0"/>
    <x v="4"/>
    <s v="India"/>
    <s v="Iron and Steel"/>
    <m/>
    <x v="119"/>
    <n v="371.21024999999997"/>
    <n v="10335.211749999999"/>
    <n v="3403.8249999999998"/>
    <n v="0"/>
    <n v="0"/>
  </r>
  <r>
    <x v="1"/>
    <x v="5"/>
    <x v="26"/>
    <s v="Ferro Alloys"/>
    <s v="Natural gas"/>
    <s v="natural gas"/>
    <x v="0"/>
    <x v="1"/>
    <s v="India"/>
    <s v="Iron and Steel"/>
    <m/>
    <x v="119"/>
    <n v="371.42250000000001"/>
    <n v="10341.057500000001"/>
    <n v="3405.75"/>
    <n v="0"/>
    <n v="0"/>
  </r>
  <r>
    <x v="1"/>
    <x v="5"/>
    <x v="26"/>
    <s v="Ferro Alloys"/>
    <s v="Natural gas"/>
    <s v="natural gas"/>
    <x v="0"/>
    <x v="2"/>
    <s v="India"/>
    <s v="Iron and Steel"/>
    <m/>
    <x v="119"/>
    <n v="371.55450000000002"/>
    <n v="10344.7765"/>
    <n v="3406.9749999999999"/>
    <n v="0"/>
    <n v="0"/>
  </r>
  <r>
    <x v="1"/>
    <x v="5"/>
    <x v="26"/>
    <s v="Ferro Alloys"/>
    <s v="Natural gas"/>
    <s v="natural gas"/>
    <x v="0"/>
    <x v="3"/>
    <s v="India"/>
    <s v="Iron and Steel"/>
    <m/>
    <x v="119"/>
    <n v="6.6149999999999998E-4"/>
    <n v="1.8422999999999998E-2"/>
    <n v="6.0675E-3"/>
    <n v="0"/>
    <n v="0"/>
  </r>
  <r>
    <x v="1"/>
    <x v="5"/>
    <x v="26"/>
    <s v="Ferro Alloys"/>
    <s v="Oil products"/>
    <s v="furnace oil"/>
    <x v="0"/>
    <x v="0"/>
    <s v="India"/>
    <s v="Iron and Steel"/>
    <m/>
    <x v="707"/>
    <n v="7.8618900000000007"/>
    <n v="5.7265724999999996"/>
    <n v="1.3405957500000001"/>
    <n v="1.4235749999999998E-2"/>
    <n v="8.5207500000000005E-3"/>
  </r>
  <r>
    <x v="1"/>
    <x v="5"/>
    <x v="26"/>
    <s v="Ferro Alloys"/>
    <s v="Oil products"/>
    <s v="furnace oil"/>
    <x v="0"/>
    <x v="4"/>
    <s v="India"/>
    <s v="Iron and Steel"/>
    <m/>
    <x v="708"/>
    <n v="202836.5"/>
    <n v="147745.5"/>
    <n v="34587.34575"/>
    <n v="367.29075"/>
    <n v="219.84449999999998"/>
  </r>
  <r>
    <x v="1"/>
    <x v="5"/>
    <x v="26"/>
    <s v="Ferro Alloys"/>
    <s v="Oil products"/>
    <s v="furnace oil"/>
    <x v="0"/>
    <x v="1"/>
    <s v="India"/>
    <s v="Iron and Steel"/>
    <m/>
    <x v="709"/>
    <n v="203300"/>
    <n v="148083.25"/>
    <n v="34666.437749999997"/>
    <n v="368.13074999999998"/>
    <n v="220.3475"/>
  </r>
  <r>
    <x v="1"/>
    <x v="5"/>
    <x v="26"/>
    <s v="Ferro Alloys"/>
    <s v="Oil products"/>
    <s v="furnace oil"/>
    <x v="0"/>
    <x v="2"/>
    <s v="India"/>
    <s v="Iron and Steel"/>
    <m/>
    <x v="710"/>
    <n v="203489.25"/>
    <n v="148220.75"/>
    <n v="34698.576500000003"/>
    <n v="368.47175000000004"/>
    <n v="220.5515"/>
  </r>
  <r>
    <x v="1"/>
    <x v="5"/>
    <x v="26"/>
    <s v="Ferro Alloys"/>
    <s v="Oil products"/>
    <s v="furnace oil"/>
    <x v="0"/>
    <x v="3"/>
    <s v="India"/>
    <s v="Iron and Steel"/>
    <m/>
    <x v="711"/>
    <n v="1.5723725"/>
    <n v="1.1453149999999999"/>
    <n v="0.26811949999999996"/>
    <n v="2.8472500000000004E-3"/>
    <n v="1.7044999999999999E-3"/>
  </r>
  <r>
    <x v="1"/>
    <x v="5"/>
    <x v="26"/>
    <s v="Ferro Alloys"/>
    <s v="petroleum fuels"/>
    <s v="Furnace oil"/>
    <x v="0"/>
    <x v="0"/>
    <s v="India"/>
    <s v="Iron and Steel"/>
    <m/>
    <x v="712"/>
    <n v="11.575144999999999"/>
    <n v="4.6256124999999999"/>
    <n v="1.0281075"/>
    <n v="0"/>
    <n v="0"/>
  </r>
  <r>
    <x v="1"/>
    <x v="5"/>
    <x v="26"/>
    <s v="Ferro Alloys"/>
    <s v="petroleum fuels"/>
    <s v="Furnace oil"/>
    <x v="0"/>
    <x v="4"/>
    <s v="India"/>
    <s v="Iron and Steel"/>
    <m/>
    <x v="713"/>
    <n v="298638.75"/>
    <n v="119341"/>
    <n v="26525.25"/>
    <n v="0"/>
    <n v="0"/>
  </r>
  <r>
    <x v="1"/>
    <x v="5"/>
    <x v="26"/>
    <s v="Ferro Alloys"/>
    <s v="petroleum fuels"/>
    <s v="Furnace oil"/>
    <x v="0"/>
    <x v="1"/>
    <s v="India"/>
    <s v="Iron and Steel"/>
    <m/>
    <x v="714"/>
    <n v="299321.75"/>
    <n v="119613.5"/>
    <n v="26585.75"/>
    <n v="0"/>
    <n v="0"/>
  </r>
  <r>
    <x v="1"/>
    <x v="5"/>
    <x v="26"/>
    <s v="Ferro Alloys"/>
    <s v="petroleum fuels"/>
    <s v="Furnace oil"/>
    <x v="0"/>
    <x v="2"/>
    <s v="India"/>
    <s v="Iron and Steel"/>
    <m/>
    <x v="715"/>
    <n v="299599.5"/>
    <n v="119724.75"/>
    <n v="26610.5"/>
    <n v="0"/>
    <n v="0"/>
  </r>
  <r>
    <x v="1"/>
    <x v="5"/>
    <x v="26"/>
    <s v="Ferro Alloys"/>
    <s v="petroleum fuels"/>
    <s v="Furnace oil"/>
    <x v="0"/>
    <x v="3"/>
    <s v="India"/>
    <s v="Iron and Steel"/>
    <m/>
    <x v="716"/>
    <n v="2.3150275000000002"/>
    <n v="0.92512125000000012"/>
    <n v="0.20562125000000001"/>
    <n v="0"/>
    <n v="0"/>
  </r>
  <r>
    <x v="1"/>
    <x v="5"/>
    <x v="26"/>
    <s v="Ferro Alloys"/>
    <s v="petroleum fuels"/>
    <s v="Petroleum coke"/>
    <x v="0"/>
    <x v="0"/>
    <s v="India"/>
    <s v="Iron and Steel"/>
    <m/>
    <x v="717"/>
    <n v="0"/>
    <n v="0"/>
    <n v="0"/>
    <n v="4.3875000000000001E-4"/>
    <n v="1.4625E-4"/>
  </r>
  <r>
    <x v="1"/>
    <x v="5"/>
    <x v="26"/>
    <s v="Ferro Alloys"/>
    <s v="petroleum fuels"/>
    <s v="Petroleum coke"/>
    <x v="0"/>
    <x v="4"/>
    <s v="India"/>
    <s v="Iron and Steel"/>
    <m/>
    <x v="718"/>
    <n v="0"/>
    <n v="0"/>
    <n v="0"/>
    <n v="14.259374999999999"/>
    <n v="4.7531249999999998"/>
  </r>
  <r>
    <x v="1"/>
    <x v="5"/>
    <x v="26"/>
    <s v="Ferro Alloys"/>
    <s v="petroleum fuels"/>
    <s v="Petroleum coke"/>
    <x v="0"/>
    <x v="1"/>
    <s v="India"/>
    <s v="Iron and Steel"/>
    <m/>
    <x v="719"/>
    <n v="0"/>
    <n v="0"/>
    <n v="0"/>
    <n v="14.285250000000001"/>
    <n v="4.7617500000000001"/>
  </r>
  <r>
    <x v="1"/>
    <x v="5"/>
    <x v="26"/>
    <s v="Ferro Alloys"/>
    <s v="petroleum fuels"/>
    <s v="Petroleum coke"/>
    <x v="0"/>
    <x v="2"/>
    <s v="India"/>
    <s v="Iron and Steel"/>
    <m/>
    <x v="720"/>
    <n v="0"/>
    <n v="0"/>
    <n v="0"/>
    <n v="14.295825000000001"/>
    <n v="4.7652749999999999"/>
  </r>
  <r>
    <x v="1"/>
    <x v="5"/>
    <x v="26"/>
    <s v="Ferro Alloys"/>
    <s v="petroleum fuels"/>
    <s v="Petroleum coke"/>
    <x v="0"/>
    <x v="3"/>
    <s v="India"/>
    <s v="Iron and Steel"/>
    <m/>
    <x v="721"/>
    <n v="0"/>
    <n v="0"/>
    <n v="0"/>
    <n v="8.7749999999999992E-5"/>
    <n v="2.9249999999999999E-5"/>
  </r>
  <r>
    <x v="1"/>
    <x v="5"/>
    <x v="26"/>
    <s v="Iron and Steel"/>
    <s v="All Gases"/>
    <s v="Natural Gas"/>
    <x v="0"/>
    <x v="0"/>
    <s v="India"/>
    <s v="Iron and Steel"/>
    <m/>
    <x v="119"/>
    <n v="0"/>
    <n v="0"/>
    <n v="43.294049999999999"/>
    <n v="70.796925000000002"/>
    <n v="64.431950000000001"/>
  </r>
  <r>
    <x v="1"/>
    <x v="5"/>
    <x v="26"/>
    <s v="Iron and Steel"/>
    <s v="All Gases"/>
    <s v="Natural Gas"/>
    <x v="0"/>
    <x v="4"/>
    <s v="India"/>
    <s v="Iron and Steel"/>
    <m/>
    <x v="119"/>
    <n v="0"/>
    <n v="0"/>
    <n v="2400000"/>
    <n v="3950000"/>
    <n v="3600000"/>
  </r>
  <r>
    <x v="1"/>
    <x v="5"/>
    <x v="26"/>
    <s v="Iron and Steel"/>
    <s v="All Gases"/>
    <s v="Natural Gas"/>
    <x v="0"/>
    <x v="1"/>
    <s v="India"/>
    <s v="Iron and Steel"/>
    <m/>
    <x v="119"/>
    <n v="0"/>
    <n v="0"/>
    <n v="2400000"/>
    <n v="3950000"/>
    <n v="3600000"/>
  </r>
  <r>
    <x v="1"/>
    <x v="5"/>
    <x v="26"/>
    <s v="Iron and Steel"/>
    <s v="All Gases"/>
    <s v="Natural Gas"/>
    <x v="0"/>
    <x v="2"/>
    <s v="India"/>
    <s v="Iron and Steel"/>
    <m/>
    <x v="119"/>
    <n v="0"/>
    <n v="0"/>
    <n v="2400000"/>
    <n v="3950000"/>
    <n v="3600000"/>
  </r>
  <r>
    <x v="1"/>
    <x v="5"/>
    <x v="26"/>
    <s v="Iron and Steel"/>
    <s v="All Gases"/>
    <s v="Natural Gas"/>
    <x v="0"/>
    <x v="3"/>
    <s v="India"/>
    <s v="Iron and Steel"/>
    <m/>
    <x v="119"/>
    <n v="0"/>
    <n v="0"/>
    <n v="4.3294050000000004"/>
    <n v="7.0796925000000002"/>
    <n v="6.4431950000000002"/>
  </r>
  <r>
    <x v="1"/>
    <x v="5"/>
    <x v="26"/>
    <s v="Iron and Steel"/>
    <s v="All gases"/>
    <s v="Coal gas, water gas, producer gas and similar gases, other than petroleum gases and other gaseous hydrocarbons;n.e.c"/>
    <x v="0"/>
    <x v="0"/>
    <s v="India"/>
    <s v="Iron and Steel"/>
    <m/>
    <x v="119"/>
    <n v="0"/>
    <n v="0"/>
    <n v="0"/>
    <n v="0"/>
    <n v="0"/>
  </r>
  <r>
    <x v="1"/>
    <x v="5"/>
    <x v="26"/>
    <s v="Iron and Steel"/>
    <s v="All gases"/>
    <s v="Coal gas, water gas, producer gas and similar gases, other than petroleum gases and other gaseous hydrocarbons;n.e.c"/>
    <x v="0"/>
    <x v="4"/>
    <s v="India"/>
    <s v="Iron and Steel"/>
    <m/>
    <x v="119"/>
    <n v="0"/>
    <n v="0"/>
    <n v="0"/>
    <n v="0"/>
    <n v="0"/>
  </r>
  <r>
    <x v="1"/>
    <x v="5"/>
    <x v="26"/>
    <s v="Iron and Steel"/>
    <s v="All gases"/>
    <s v="Coal gas, water gas, producer gas and similar gases, other than petroleum gases and other gaseous hydrocarbons;n.e.c"/>
    <x v="0"/>
    <x v="1"/>
    <s v="India"/>
    <s v="Iron and Steel"/>
    <m/>
    <x v="119"/>
    <n v="0"/>
    <n v="0"/>
    <n v="0"/>
    <n v="0"/>
    <n v="0"/>
  </r>
  <r>
    <x v="1"/>
    <x v="5"/>
    <x v="26"/>
    <s v="Iron and Steel"/>
    <s v="All gases"/>
    <s v="Coal gas, water gas, producer gas and similar gases, other than petroleum gases and other gaseous hydrocarbons;n.e.c"/>
    <x v="0"/>
    <x v="2"/>
    <s v="India"/>
    <s v="Iron and Steel"/>
    <m/>
    <x v="119"/>
    <n v="0"/>
    <n v="0"/>
    <n v="0"/>
    <n v="0"/>
    <n v="0"/>
  </r>
  <r>
    <x v="1"/>
    <x v="5"/>
    <x v="26"/>
    <s v="Iron and Steel"/>
    <s v="All gases"/>
    <s v="Coal gas, water gas, producer gas and similar gases, other than petroleum gases and other gaseous hydrocarbons;n.e.c"/>
    <x v="0"/>
    <x v="3"/>
    <s v="India"/>
    <s v="Iron and Steel"/>
    <m/>
    <x v="119"/>
    <n v="0"/>
    <n v="0"/>
    <n v="0"/>
    <n v="0"/>
    <n v="0"/>
  </r>
  <r>
    <x v="1"/>
    <x v="5"/>
    <x v="26"/>
    <s v="Iron and Steel"/>
    <s v="All gases"/>
    <s v="Gas, n.e.c"/>
    <x v="0"/>
    <x v="0"/>
    <s v="India"/>
    <s v="Iron and Steel"/>
    <m/>
    <x v="119"/>
    <n v="1.0349999999999999E-4"/>
    <n v="4.0650000000000007E-4"/>
    <n v="1.2400000000000001E-4"/>
    <n v="0"/>
    <n v="0"/>
  </r>
  <r>
    <x v="1"/>
    <x v="5"/>
    <x v="26"/>
    <s v="Iron and Steel"/>
    <s v="All gases"/>
    <s v="Gas, n.e.c"/>
    <x v="0"/>
    <x v="4"/>
    <s v="India"/>
    <s v="Iron and Steel"/>
    <m/>
    <x v="119"/>
    <n v="5.7940575000000001"/>
    <n v="22.782702499999999"/>
    <n v="6.95045"/>
    <n v="0"/>
    <n v="0"/>
  </r>
  <r>
    <x v="1"/>
    <x v="5"/>
    <x v="26"/>
    <s v="Iron and Steel"/>
    <s v="All gases"/>
    <s v="Gas, n.e.c"/>
    <x v="0"/>
    <x v="1"/>
    <s v="India"/>
    <s v="Iron and Steel"/>
    <m/>
    <x v="119"/>
    <n v="5.7973650000000001"/>
    <n v="22.795655"/>
    <n v="6.9543999999999997"/>
    <n v="0"/>
    <n v="0"/>
  </r>
  <r>
    <x v="1"/>
    <x v="5"/>
    <x v="26"/>
    <s v="Iron and Steel"/>
    <s v="All gases"/>
    <s v="Gas, n.e.c"/>
    <x v="0"/>
    <x v="2"/>
    <s v="India"/>
    <s v="Iron and Steel"/>
    <m/>
    <x v="119"/>
    <n v="5.7994275000000002"/>
    <n v="22.803767499999999"/>
    <n v="6.9568750000000001"/>
    <n v="0"/>
    <n v="0"/>
  </r>
  <r>
    <x v="1"/>
    <x v="5"/>
    <x v="26"/>
    <s v="Iron and Steel"/>
    <s v="All gases"/>
    <s v="Gas, n.e.c"/>
    <x v="0"/>
    <x v="3"/>
    <s v="India"/>
    <s v="Iron and Steel"/>
    <m/>
    <x v="119"/>
    <n v="1.0499999999999999E-5"/>
    <n v="4.1E-5"/>
    <n v="1.2500000000000001E-5"/>
    <n v="0"/>
    <n v="0"/>
  </r>
  <r>
    <x v="1"/>
    <x v="5"/>
    <x v="26"/>
    <s v="Iron and Steel"/>
    <s v="All gases"/>
    <s v="Liquid or liquid gas fuel for lighter"/>
    <x v="0"/>
    <x v="0"/>
    <s v="India"/>
    <s v="Iron and Steel"/>
    <m/>
    <x v="722"/>
    <n v="0"/>
    <n v="0"/>
    <n v="0"/>
    <n v="0"/>
    <n v="0"/>
  </r>
  <r>
    <x v="1"/>
    <x v="5"/>
    <x v="26"/>
    <s v="Iron and Steel"/>
    <s v="All gases"/>
    <s v="Liquid or liquid gas fuel for lighter"/>
    <x v="0"/>
    <x v="4"/>
    <s v="India"/>
    <s v="Iron and Steel"/>
    <m/>
    <x v="723"/>
    <n v="0"/>
    <n v="0"/>
    <n v="0"/>
    <n v="0"/>
    <n v="0"/>
  </r>
  <r>
    <x v="1"/>
    <x v="5"/>
    <x v="26"/>
    <s v="Iron and Steel"/>
    <s v="All gases"/>
    <s v="Liquid or liquid gas fuel for lighter"/>
    <x v="0"/>
    <x v="1"/>
    <s v="India"/>
    <s v="Iron and Steel"/>
    <m/>
    <x v="724"/>
    <n v="0"/>
    <n v="0"/>
    <n v="0"/>
    <n v="0"/>
    <n v="0"/>
  </r>
  <r>
    <x v="1"/>
    <x v="5"/>
    <x v="26"/>
    <s v="Iron and Steel"/>
    <s v="All gases"/>
    <s v="Liquid or liquid gas fuel for lighter"/>
    <x v="0"/>
    <x v="2"/>
    <s v="India"/>
    <s v="Iron and Steel"/>
    <m/>
    <x v="725"/>
    <n v="0"/>
    <n v="0"/>
    <n v="0"/>
    <n v="0"/>
    <n v="0"/>
  </r>
  <r>
    <x v="1"/>
    <x v="5"/>
    <x v="26"/>
    <s v="Iron and Steel"/>
    <s v="All gases"/>
    <s v="Liquid or liquid gas fuel for lighter"/>
    <x v="0"/>
    <x v="3"/>
    <s v="India"/>
    <s v="Iron and Steel"/>
    <m/>
    <x v="726"/>
    <n v="0"/>
    <n v="0"/>
    <n v="0"/>
    <n v="0"/>
    <n v="0"/>
  </r>
  <r>
    <x v="1"/>
    <x v="5"/>
    <x v="26"/>
    <s v="Iron and Steel"/>
    <s v="All gases"/>
    <s v="Propane and butanes, liquefied, n.e.c."/>
    <x v="0"/>
    <x v="0"/>
    <s v="India"/>
    <s v="Iron and Steel"/>
    <m/>
    <x v="119"/>
    <n v="0"/>
    <n v="1.3575000000000002E-4"/>
    <n v="4.5250000000000002E-5"/>
    <n v="0"/>
    <n v="0"/>
  </r>
  <r>
    <x v="1"/>
    <x v="5"/>
    <x v="26"/>
    <s v="Iron and Steel"/>
    <s v="All gases"/>
    <s v="Propane and butanes, liquefied, n.e.c."/>
    <x v="0"/>
    <x v="4"/>
    <s v="India"/>
    <s v="Iron and Steel"/>
    <m/>
    <x v="119"/>
    <n v="0"/>
    <n v="8.5688999999999993"/>
    <n v="2.8563000000000001"/>
    <n v="0"/>
    <n v="0"/>
  </r>
  <r>
    <x v="1"/>
    <x v="5"/>
    <x v="26"/>
    <s v="Iron and Steel"/>
    <s v="All gases"/>
    <s v="Propane and butanes, liquefied, n.e.c."/>
    <x v="0"/>
    <x v="1"/>
    <s v="India"/>
    <s v="Iron and Steel"/>
    <m/>
    <x v="119"/>
    <n v="0"/>
    <n v="8.5732499999999998"/>
    <n v="2.8577499999999998"/>
    <n v="0"/>
    <n v="0"/>
  </r>
  <r>
    <x v="1"/>
    <x v="5"/>
    <x v="26"/>
    <s v="Iron and Steel"/>
    <s v="All gases"/>
    <s v="Propane and butanes, liquefied, n.e.c."/>
    <x v="0"/>
    <x v="2"/>
    <s v="India"/>
    <s v="Iron and Steel"/>
    <m/>
    <x v="119"/>
    <n v="0"/>
    <n v="8.5759499999999989"/>
    <n v="2.8586499999999999"/>
    <n v="0"/>
    <n v="0"/>
  </r>
  <r>
    <x v="1"/>
    <x v="5"/>
    <x v="26"/>
    <s v="Iron and Steel"/>
    <s v="All gases"/>
    <s v="Propane and butanes, liquefied, n.e.c."/>
    <x v="0"/>
    <x v="3"/>
    <s v="India"/>
    <s v="Iron and Steel"/>
    <m/>
    <x v="119"/>
    <n v="0"/>
    <n v="1.3499999999999999E-5"/>
    <n v="4.5000000000000001E-6"/>
    <n v="0"/>
    <n v="0"/>
  </r>
  <r>
    <x v="1"/>
    <x v="5"/>
    <x v="26"/>
    <s v="Iron and Steel"/>
    <s v="All gases"/>
    <s v="Liquidified petroleum gas (LPG)"/>
    <x v="0"/>
    <x v="0"/>
    <s v="India"/>
    <s v="Iron and Steel"/>
    <m/>
    <x v="727"/>
    <n v="0.1054655"/>
    <n v="3.5148499999999999E-2"/>
    <n v="0"/>
    <n v="0.18986249999999999"/>
    <n v="6.3287499999999997E-2"/>
  </r>
  <r>
    <x v="1"/>
    <x v="5"/>
    <x v="26"/>
    <s v="Iron and Steel"/>
    <s v="All gases"/>
    <s v="Liquidified petroleum gas (LPG)"/>
    <x v="0"/>
    <x v="4"/>
    <s v="India"/>
    <s v="Iron and Steel"/>
    <m/>
    <x v="728"/>
    <n v="6654.874425"/>
    <n v="2217.8724999999999"/>
    <n v="0"/>
    <n v="11980.349999999999"/>
    <n v="3993.45"/>
  </r>
  <r>
    <x v="1"/>
    <x v="5"/>
    <x v="26"/>
    <s v="Iron and Steel"/>
    <s v="All gases"/>
    <s v="Liquidified petroleum gas (LPG)"/>
    <x v="0"/>
    <x v="1"/>
    <s v="India"/>
    <s v="Iron and Steel"/>
    <m/>
    <x v="729"/>
    <n v="6658.2500625000002"/>
    <n v="2218.9974999999999"/>
    <n v="0"/>
    <n v="11986.424999999999"/>
    <n v="3995.4749999999999"/>
  </r>
  <r>
    <x v="1"/>
    <x v="5"/>
    <x v="26"/>
    <s v="Iron and Steel"/>
    <s v="All gases"/>
    <s v="Liquidified petroleum gas (LPG)"/>
    <x v="0"/>
    <x v="2"/>
    <s v="India"/>
    <s v="Iron and Steel"/>
    <m/>
    <x v="730"/>
    <n v="6660.3579599999994"/>
    <n v="2219.6999999999998"/>
    <n v="0"/>
    <n v="11990.174999999999"/>
    <n v="3996.7249999999999"/>
  </r>
  <r>
    <x v="1"/>
    <x v="5"/>
    <x v="26"/>
    <s v="Iron and Steel"/>
    <s v="All gases"/>
    <s v="Liquidified petroleum gas (LPG)"/>
    <x v="0"/>
    <x v="3"/>
    <s v="India"/>
    <s v="Iron and Steel"/>
    <m/>
    <x v="731"/>
    <n v="1.054625E-2"/>
    <n v="3.5147500000000001E-3"/>
    <n v="0"/>
    <n v="1.898625E-2"/>
    <n v="6.3287500000000002E-3"/>
  </r>
  <r>
    <x v="1"/>
    <x v="5"/>
    <x v="26"/>
    <s v="Iron and Steel"/>
    <s v="Coal"/>
    <s v="Anthracite (raw coal)"/>
    <x v="0"/>
    <x v="0"/>
    <s v="India"/>
    <s v="Iron and Steel"/>
    <m/>
    <x v="119"/>
    <n v="2.5357875000000001"/>
    <n v="1.18242275"/>
    <n v="0.57182175000000002"/>
    <n v="3.03961075"/>
    <n v="8.606822750000001"/>
  </r>
  <r>
    <x v="1"/>
    <x v="5"/>
    <x v="26"/>
    <s v="Iron and Steel"/>
    <s v="Coal"/>
    <s v="Anthracite (raw coal)"/>
    <x v="0"/>
    <x v="4"/>
    <s v="India"/>
    <s v="Iron and Steel"/>
    <m/>
    <x v="119"/>
    <n v="249267.75"/>
    <n v="115392.575"/>
    <n v="54917.477500000001"/>
    <n v="298386.71250000002"/>
    <n v="838551.46499999997"/>
  </r>
  <r>
    <x v="1"/>
    <x v="5"/>
    <x v="26"/>
    <s v="Iron and Steel"/>
    <s v="Coal"/>
    <s v="Anthracite (raw coal)"/>
    <x v="0"/>
    <x v="1"/>
    <s v="India"/>
    <s v="Iron and Steel"/>
    <m/>
    <x v="119"/>
    <n v="250307.25"/>
    <n v="115877.3"/>
    <n v="55151.967499999999"/>
    <n v="299633.15999999997"/>
    <n v="842081.01249999995"/>
  </r>
  <r>
    <x v="1"/>
    <x v="5"/>
    <x v="26"/>
    <s v="Iron and Steel"/>
    <s v="Coal"/>
    <s v="Anthracite (raw coal)"/>
    <x v="0"/>
    <x v="2"/>
    <s v="India"/>
    <s v="Iron and Steel"/>
    <m/>
    <x v="119"/>
    <n v="250500"/>
    <n v="115967.125"/>
    <n v="55195.397499999999"/>
    <n v="299864.40999999997"/>
    <n v="842734.71750000003"/>
  </r>
  <r>
    <x v="1"/>
    <x v="5"/>
    <x v="26"/>
    <s v="Iron and Steel"/>
    <s v="Coal"/>
    <s v="Anthracite (raw coal)"/>
    <x v="0"/>
    <x v="3"/>
    <s v="India"/>
    <s v="Iron and Steel"/>
    <m/>
    <x v="119"/>
    <n v="3.8036775"/>
    <n v="1.7736325000000002"/>
    <n v="0.85773324999999989"/>
    <n v="4.5594167499999996"/>
    <n v="12.910238"/>
  </r>
  <r>
    <x v="1"/>
    <x v="5"/>
    <x v="26"/>
    <s v="Iron and Steel"/>
    <s v="Coal"/>
    <s v="Briquettes and similar solid fuels manufactured from coal, n.e.c."/>
    <x v="0"/>
    <x v="0"/>
    <s v="India"/>
    <s v="Iron and Steel"/>
    <m/>
    <x v="119"/>
    <n v="1.005225E-2"/>
    <n v="3.5135000000000001E-3"/>
    <n v="5.4249999999999997E-5"/>
    <n v="0"/>
    <n v="3.0770175000000002"/>
  </r>
  <r>
    <x v="1"/>
    <x v="5"/>
    <x v="26"/>
    <s v="Iron and Steel"/>
    <s v="Coal"/>
    <s v="Briquettes and similar solid fuels manufactured from coal, n.e.c."/>
    <x v="0"/>
    <x v="4"/>
    <s v="India"/>
    <s v="Iron and Steel"/>
    <m/>
    <x v="119"/>
    <n v="963.07499999999993"/>
    <n v="336.637"/>
    <n v="5.2039999999999997"/>
    <n v="0"/>
    <n v="302471.25"/>
  </r>
  <r>
    <x v="1"/>
    <x v="5"/>
    <x v="26"/>
    <s v="Iron and Steel"/>
    <s v="Coal"/>
    <s v="Briquettes and similar solid fuels manufactured from coal, n.e.c."/>
    <x v="0"/>
    <x v="1"/>
    <s v="India"/>
    <s v="Iron and Steel"/>
    <m/>
    <x v="119"/>
    <n v="967.19999999999993"/>
    <n v="338.07882499999999"/>
    <n v="5.2262750000000002"/>
    <n v="0"/>
    <n v="303732.75"/>
  </r>
  <r>
    <x v="1"/>
    <x v="5"/>
    <x v="26"/>
    <s v="Iron and Steel"/>
    <s v="Coal"/>
    <s v="Briquettes and similar solid fuels manufactured from coal, n.e.c."/>
    <x v="0"/>
    <x v="2"/>
    <s v="India"/>
    <s v="Iron and Steel"/>
    <m/>
    <x v="119"/>
    <n v="967.96499999999992"/>
    <n v="338.34619999999995"/>
    <n v="5.2304000000000004"/>
    <n v="0"/>
    <n v="303966.75"/>
  </r>
  <r>
    <x v="1"/>
    <x v="5"/>
    <x v="26"/>
    <s v="Iron and Steel"/>
    <s v="Coal"/>
    <s v="Briquettes and similar solid fuels manufactured from coal, n.e.c."/>
    <x v="0"/>
    <x v="3"/>
    <s v="India"/>
    <s v="Iron and Steel"/>
    <m/>
    <x v="119"/>
    <n v="1.5078000000000001E-2"/>
    <n v="5.2705E-3"/>
    <n v="8.1500000000000002E-5"/>
    <n v="0"/>
    <n v="4.6155299999999997"/>
  </r>
  <r>
    <x v="1"/>
    <x v="5"/>
    <x v="26"/>
    <s v="Iron and Steel"/>
    <s v="Coal"/>
    <s v="Briquettes, coal, coal dust"/>
    <x v="0"/>
    <x v="0"/>
    <s v="India"/>
    <s v="Iron and Steel"/>
    <m/>
    <x v="119"/>
    <n v="0"/>
    <n v="0"/>
    <n v="3.4492500000000001E-3"/>
    <n v="1.7459999999999999E-3"/>
    <n v="1.3803749999999998E-2"/>
  </r>
  <r>
    <x v="1"/>
    <x v="5"/>
    <x v="26"/>
    <s v="Iron and Steel"/>
    <s v="Coal"/>
    <s v="Briquettes, coal, coal dust"/>
    <x v="0"/>
    <x v="4"/>
    <s v="India"/>
    <s v="Iron and Steel"/>
    <m/>
    <x v="119"/>
    <n v="0"/>
    <n v="0"/>
    <n v="367.34024999999997"/>
    <n v="185.91977500000002"/>
    <n v="1470.202675"/>
  </r>
  <r>
    <x v="1"/>
    <x v="5"/>
    <x v="26"/>
    <s v="Iron and Steel"/>
    <s v="Coal"/>
    <s v="Briquettes, coal, coal dust"/>
    <x v="0"/>
    <x v="1"/>
    <s v="India"/>
    <s v="Iron and Steel"/>
    <m/>
    <x v="119"/>
    <n v="0"/>
    <n v="0"/>
    <n v="368.75475"/>
    <n v="186.635625"/>
    <n v="1475.8566250000001"/>
  </r>
  <r>
    <x v="1"/>
    <x v="5"/>
    <x v="26"/>
    <s v="Iron and Steel"/>
    <s v="Coal"/>
    <s v="Briquettes, coal, coal dust"/>
    <x v="0"/>
    <x v="2"/>
    <s v="India"/>
    <s v="Iron and Steel"/>
    <m/>
    <x v="119"/>
    <n v="0"/>
    <n v="0"/>
    <n v="369.01650000000001"/>
    <n v="186.76817499999999"/>
    <n v="1476.9067249999998"/>
  </r>
  <r>
    <x v="1"/>
    <x v="5"/>
    <x v="26"/>
    <s v="Iron and Steel"/>
    <s v="Coal"/>
    <s v="Briquettes, coal, coal dust"/>
    <x v="0"/>
    <x v="3"/>
    <s v="India"/>
    <s v="Iron and Steel"/>
    <m/>
    <x v="119"/>
    <n v="0"/>
    <n v="0"/>
    <n v="5.1734999999999993E-3"/>
    <n v="2.6184999999999997E-3"/>
    <n v="2.0704750000000001E-2"/>
  </r>
  <r>
    <x v="1"/>
    <x v="5"/>
    <x v="26"/>
    <s v="Iron and Steel"/>
    <s v="Coal"/>
    <s v="Coal"/>
    <x v="0"/>
    <x v="0"/>
    <s v="India"/>
    <s v="Iron and Steel"/>
    <m/>
    <x v="732"/>
    <n v="910.18725000000006"/>
    <n v="1155.3254999999999"/>
    <n v="1273.38275"/>
    <n v="1370.3724999999999"/>
    <n v="1262.2910000000002"/>
  </r>
  <r>
    <x v="1"/>
    <x v="5"/>
    <x v="26"/>
    <s v="Iron and Steel"/>
    <s v="Coal"/>
    <s v="Coal"/>
    <x v="0"/>
    <x v="4"/>
    <s v="India"/>
    <s v="Iron and Steel"/>
    <m/>
    <x v="733"/>
    <n v="87000000"/>
    <n v="110000000"/>
    <n v="121500000"/>
    <n v="131250000"/>
    <n v="120500000"/>
  </r>
  <r>
    <x v="1"/>
    <x v="5"/>
    <x v="26"/>
    <s v="Iron and Steel"/>
    <s v="Coal"/>
    <s v="Coal"/>
    <x v="0"/>
    <x v="1"/>
    <s v="India"/>
    <s v="Iron and Steel"/>
    <m/>
    <x v="734"/>
    <n v="87250000"/>
    <n v="110750000"/>
    <n v="121750000"/>
    <n v="131250000"/>
    <n v="120500000"/>
  </r>
  <r>
    <x v="1"/>
    <x v="5"/>
    <x v="26"/>
    <s v="Iron and Steel"/>
    <s v="Coal"/>
    <s v="Coal"/>
    <x v="0"/>
    <x v="2"/>
    <s v="India"/>
    <s v="Iron and Steel"/>
    <m/>
    <x v="734"/>
    <n v="88000000"/>
    <n v="111000000"/>
    <n v="121750000"/>
    <n v="131250000"/>
    <n v="120500000"/>
  </r>
  <r>
    <x v="1"/>
    <x v="5"/>
    <x v="26"/>
    <s v="Iron and Steel"/>
    <s v="Coal"/>
    <s v="Coal"/>
    <x v="0"/>
    <x v="3"/>
    <s v="India"/>
    <s v="Iron and Steel"/>
    <m/>
    <x v="735"/>
    <n v="1365.28125"/>
    <n v="1732.9875"/>
    <n v="1910.075"/>
    <n v="2055.56025"/>
    <n v="1893.4365"/>
  </r>
  <r>
    <x v="1"/>
    <x v="5"/>
    <x v="26"/>
    <s v="Iron and Steel"/>
    <s v="Coal"/>
    <s v="Coal (under sized)"/>
    <x v="0"/>
    <x v="0"/>
    <s v="India"/>
    <s v="Iron and Steel"/>
    <m/>
    <x v="119"/>
    <n v="0"/>
    <n v="0"/>
    <n v="0.55455224999999997"/>
    <n v="9.5409432500000015"/>
    <n v="11.5543225"/>
  </r>
  <r>
    <x v="1"/>
    <x v="5"/>
    <x v="26"/>
    <s v="Iron and Steel"/>
    <s v="Coal"/>
    <s v="Coal (under sized)"/>
    <x v="0"/>
    <x v="4"/>
    <s v="India"/>
    <s v="Iron and Steel"/>
    <m/>
    <x v="119"/>
    <n v="0"/>
    <n v="0"/>
    <n v="53131.649999999994"/>
    <n v="914117.3"/>
    <n v="1123802.25"/>
  </r>
  <r>
    <x v="1"/>
    <x v="5"/>
    <x v="26"/>
    <s v="Iron and Steel"/>
    <s v="Coal"/>
    <s v="Coal (under sized)"/>
    <x v="0"/>
    <x v="1"/>
    <s v="India"/>
    <s v="Iron and Steel"/>
    <m/>
    <x v="119"/>
    <n v="0"/>
    <n v="0"/>
    <n v="53359.049999999996"/>
    <n v="918029.35"/>
    <n v="1125081"/>
  </r>
  <r>
    <x v="1"/>
    <x v="5"/>
    <x v="26"/>
    <s v="Iron and Steel"/>
    <s v="Coal"/>
    <s v="Coal (under sized)"/>
    <x v="0"/>
    <x v="2"/>
    <s v="India"/>
    <s v="Iron and Steel"/>
    <m/>
    <x v="119"/>
    <n v="0"/>
    <n v="0"/>
    <n v="53401.200000000004"/>
    <n v="918754.4"/>
    <n v="1125318"/>
  </r>
  <r>
    <x v="1"/>
    <x v="5"/>
    <x v="26"/>
    <s v="Iron and Steel"/>
    <s v="Coal"/>
    <s v="Coal (under sized)"/>
    <x v="0"/>
    <x v="3"/>
    <s v="India"/>
    <s v="Iron and Steel"/>
    <m/>
    <x v="119"/>
    <n v="0"/>
    <n v="0"/>
    <n v="0.83182500000000004"/>
    <n v="14.3114025"/>
    <n v="17.331442500000001"/>
  </r>
  <r>
    <x v="1"/>
    <x v="5"/>
    <x v="26"/>
    <s v="Iron and Steel"/>
    <s v="Coal"/>
    <s v="Coal ash"/>
    <x v="0"/>
    <x v="0"/>
    <s v="India"/>
    <s v="Iron and Steel"/>
    <m/>
    <x v="736"/>
    <n v="24.080505000000002"/>
    <n v="8.4438477499999998"/>
    <n v="0.13900425"/>
    <n v="8.1138000000000002E-2"/>
    <n v="3.22495E-2"/>
  </r>
  <r>
    <x v="1"/>
    <x v="5"/>
    <x v="26"/>
    <s v="Iron and Steel"/>
    <s v="Coal"/>
    <s v="Coal ash"/>
    <x v="0"/>
    <x v="4"/>
    <s v="India"/>
    <s v="Iron and Steel"/>
    <m/>
    <x v="737"/>
    <n v="2572971.75"/>
    <n v="902073.34125000006"/>
    <n v="14805.36375"/>
    <n v="8641.9500000000007"/>
    <n v="3434.8782500000002"/>
  </r>
  <r>
    <x v="1"/>
    <x v="5"/>
    <x v="26"/>
    <s v="Iron and Steel"/>
    <s v="Coal"/>
    <s v="Coal ash"/>
    <x v="0"/>
    <x v="1"/>
    <s v="India"/>
    <s v="Iron and Steel"/>
    <m/>
    <x v="738"/>
    <n v="2574792"/>
    <n v="902851.02749999997"/>
    <n v="14862.342500000001"/>
    <n v="8675.25"/>
    <n v="3448.1112499999999"/>
  </r>
  <r>
    <x v="1"/>
    <x v="5"/>
    <x v="26"/>
    <s v="Iron and Steel"/>
    <s v="Coal"/>
    <s v="Coal ash"/>
    <x v="0"/>
    <x v="2"/>
    <s v="India"/>
    <s v="Iron and Steel"/>
    <m/>
    <x v="739"/>
    <n v="2575129.5"/>
    <n v="902995.24349999998"/>
    <n v="14872.914500000001"/>
    <n v="8681.4000000000015"/>
    <n v="3450.5572500000003"/>
  </r>
  <r>
    <x v="1"/>
    <x v="5"/>
    <x v="26"/>
    <s v="Iron and Steel"/>
    <s v="Coal"/>
    <s v="Coal ash"/>
    <x v="0"/>
    <x v="3"/>
    <s v="India"/>
    <s v="Iron and Steel"/>
    <m/>
    <x v="740"/>
    <n v="36.120795000000001"/>
    <n v="12.665784499999999"/>
    <n v="0.20850650000000001"/>
    <n v="0.12170625"/>
    <n v="4.8374E-2"/>
  </r>
  <r>
    <x v="1"/>
    <x v="5"/>
    <x v="26"/>
    <s v="Iron and Steel"/>
    <s v="Coal"/>
    <s v="Coal compressed (middlings)"/>
    <x v="0"/>
    <x v="0"/>
    <s v="India"/>
    <s v="Iron and Steel"/>
    <m/>
    <x v="119"/>
    <n v="0"/>
    <n v="15.31881675"/>
    <n v="5.10627225"/>
    <n v="0"/>
    <n v="0.37110975000000002"/>
  </r>
  <r>
    <x v="1"/>
    <x v="5"/>
    <x v="26"/>
    <s v="Iron and Steel"/>
    <s v="Coal"/>
    <s v="Coal compressed (middlings)"/>
    <x v="0"/>
    <x v="4"/>
    <s v="India"/>
    <s v="Iron and Steel"/>
    <m/>
    <x v="119"/>
    <n v="0"/>
    <n v="1500161.4135"/>
    <n v="500053.80450000003"/>
    <n v="0"/>
    <n v="35556.074999999997"/>
  </r>
  <r>
    <x v="1"/>
    <x v="5"/>
    <x v="26"/>
    <s v="Iron and Steel"/>
    <s v="Coal"/>
    <s v="Coal compressed (middlings)"/>
    <x v="0"/>
    <x v="1"/>
    <s v="India"/>
    <s v="Iron and Steel"/>
    <m/>
    <x v="119"/>
    <n v="0"/>
    <n v="1500162.0869999998"/>
    <n v="500054.02899999998"/>
    <n v="0"/>
    <n v="35708.175000000003"/>
  </r>
  <r>
    <x v="1"/>
    <x v="5"/>
    <x v="26"/>
    <s v="Iron and Steel"/>
    <s v="Coal"/>
    <s v="Coal compressed (middlings)"/>
    <x v="0"/>
    <x v="2"/>
    <s v="India"/>
    <s v="Iron and Steel"/>
    <m/>
    <x v="119"/>
    <n v="0"/>
    <n v="1500162.2115"/>
    <n v="500054.07049999997"/>
    <n v="0"/>
    <n v="35736.449999999997"/>
  </r>
  <r>
    <x v="1"/>
    <x v="5"/>
    <x v="26"/>
    <s v="Iron and Steel"/>
    <s v="Coal"/>
    <s v="Coal compressed (middlings)"/>
    <x v="0"/>
    <x v="3"/>
    <s v="India"/>
    <s v="Iron and Steel"/>
    <m/>
    <x v="119"/>
    <n v="0"/>
    <n v="22.978187999999999"/>
    <n v="7.6593960000000001"/>
    <n v="0"/>
    <n v="0.55666499999999997"/>
  </r>
  <r>
    <x v="1"/>
    <x v="5"/>
    <x v="26"/>
    <s v="Iron and Steel"/>
    <s v="Coal"/>
    <s v="Coal for carbonisation"/>
    <x v="0"/>
    <x v="0"/>
    <s v="India"/>
    <s v="Iron and Steel"/>
    <m/>
    <x v="119"/>
    <n v="0"/>
    <n v="0"/>
    <n v="14.058712499999999"/>
    <n v="8.3102599999999995"/>
    <n v="22.473815000000002"/>
  </r>
  <r>
    <x v="1"/>
    <x v="5"/>
    <x v="26"/>
    <s v="Iron and Steel"/>
    <s v="Coal"/>
    <s v="Coal for carbonisation"/>
    <x v="0"/>
    <x v="4"/>
    <s v="India"/>
    <s v="Iron and Steel"/>
    <m/>
    <x v="119"/>
    <n v="0"/>
    <n v="0"/>
    <n v="1346798.25"/>
    <n v="788177.25"/>
    <n v="2132974.75"/>
  </r>
  <r>
    <x v="1"/>
    <x v="5"/>
    <x v="26"/>
    <s v="Iron and Steel"/>
    <s v="Coal"/>
    <s v="Coal for carbonisation"/>
    <x v="0"/>
    <x v="1"/>
    <s v="India"/>
    <s v="Iron and Steel"/>
    <m/>
    <x v="119"/>
    <n v="0"/>
    <n v="0"/>
    <n v="1349059.5"/>
    <n v="790417.5"/>
    <n v="2134761.75"/>
  </r>
  <r>
    <x v="1"/>
    <x v="5"/>
    <x v="26"/>
    <s v="Iron and Steel"/>
    <s v="Coal"/>
    <s v="Coal for carbonisation"/>
    <x v="0"/>
    <x v="2"/>
    <s v="India"/>
    <s v="Iron and Steel"/>
    <m/>
    <x v="119"/>
    <n v="0"/>
    <n v="0"/>
    <n v="1349478.75"/>
    <n v="790832.5"/>
    <n v="2135093.5"/>
  </r>
  <r>
    <x v="1"/>
    <x v="5"/>
    <x v="26"/>
    <s v="Iron and Steel"/>
    <s v="Coal"/>
    <s v="Coal for carbonisation"/>
    <x v="0"/>
    <x v="3"/>
    <s v="India"/>
    <s v="Iron and Steel"/>
    <m/>
    <x v="119"/>
    <n v="0"/>
    <n v="0"/>
    <n v="21.088124999999998"/>
    <n v="12.465405000000001"/>
    <n v="33.710687499999999"/>
  </r>
  <r>
    <x v="1"/>
    <x v="5"/>
    <x v="26"/>
    <s v="Iron and Steel"/>
    <s v="Coal"/>
    <s v="Coal slack"/>
    <x v="0"/>
    <x v="0"/>
    <s v="India"/>
    <s v="Iron and Steel"/>
    <m/>
    <x v="741"/>
    <n v="32.15605"/>
    <n v="0"/>
    <n v="0"/>
    <n v="0"/>
    <n v="0"/>
  </r>
  <r>
    <x v="1"/>
    <x v="5"/>
    <x v="26"/>
    <s v="Iron and Steel"/>
    <s v="Coal"/>
    <s v="Coal slack"/>
    <x v="0"/>
    <x v="4"/>
    <s v="India"/>
    <s v="Iron and Steel"/>
    <m/>
    <x v="742"/>
    <n v="3375000"/>
    <n v="0"/>
    <n v="0"/>
    <n v="0"/>
    <n v="0"/>
  </r>
  <r>
    <x v="1"/>
    <x v="5"/>
    <x v="26"/>
    <s v="Iron and Steel"/>
    <s v="Coal"/>
    <s v="Coal slack"/>
    <x v="0"/>
    <x v="1"/>
    <s v="India"/>
    <s v="Iron and Steel"/>
    <m/>
    <x v="743"/>
    <n v="3400000"/>
    <n v="0"/>
    <n v="0"/>
    <n v="0"/>
    <n v="0"/>
  </r>
  <r>
    <x v="1"/>
    <x v="5"/>
    <x v="26"/>
    <s v="Iron and Steel"/>
    <s v="Coal"/>
    <s v="Coal slack"/>
    <x v="0"/>
    <x v="2"/>
    <s v="India"/>
    <s v="Iron and Steel"/>
    <m/>
    <x v="743"/>
    <n v="3400000"/>
    <n v="0"/>
    <n v="0"/>
    <n v="0"/>
    <n v="0"/>
  </r>
  <r>
    <x v="1"/>
    <x v="5"/>
    <x v="26"/>
    <s v="Iron and Steel"/>
    <s v="Coal"/>
    <s v="Coal slack"/>
    <x v="0"/>
    <x v="3"/>
    <s v="India"/>
    <s v="Iron and Steel"/>
    <m/>
    <x v="744"/>
    <n v="48.234175"/>
    <n v="0"/>
    <n v="0"/>
    <n v="0"/>
    <n v="0"/>
  </r>
  <r>
    <x v="1"/>
    <x v="5"/>
    <x v="26"/>
    <s v="Iron and Steel"/>
    <s v="Coal"/>
    <s v="Coal, not agglomerated, n.e.c."/>
    <x v="0"/>
    <x v="0"/>
    <s v="India"/>
    <s v="Iron and Steel"/>
    <m/>
    <x v="119"/>
    <n v="1.5479924999999999"/>
    <n v="0.5159975"/>
    <n v="8.0478900000000007"/>
    <n v="4.9786950000000001"/>
    <n v="1.01236075"/>
  </r>
  <r>
    <x v="1"/>
    <x v="5"/>
    <x v="26"/>
    <s v="Iron and Steel"/>
    <s v="Coal"/>
    <s v="Coal, not agglomerated, n.e.c."/>
    <x v="0"/>
    <x v="4"/>
    <s v="India"/>
    <s v="Iron and Steel"/>
    <m/>
    <x v="119"/>
    <n v="152168.25"/>
    <n v="50722.75"/>
    <n v="773861.25"/>
    <n v="477940"/>
    <n v="97366.324999999997"/>
  </r>
  <r>
    <x v="1"/>
    <x v="5"/>
    <x v="26"/>
    <s v="Iron and Steel"/>
    <s v="Coal"/>
    <s v="Coal, not agglomerated, n.e.c."/>
    <x v="0"/>
    <x v="1"/>
    <s v="India"/>
    <s v="Iron and Steel"/>
    <m/>
    <x v="119"/>
    <n v="152802.75"/>
    <n v="50934.25"/>
    <n v="777160.5"/>
    <n v="479981"/>
    <n v="97781.324999999997"/>
  </r>
  <r>
    <x v="1"/>
    <x v="5"/>
    <x v="26"/>
    <s v="Iron and Steel"/>
    <s v="Coal"/>
    <s v="Coal, not agglomerated, n.e.c."/>
    <x v="0"/>
    <x v="2"/>
    <s v="India"/>
    <s v="Iron and Steel"/>
    <m/>
    <x v="119"/>
    <n v="152920.5"/>
    <n v="50973.5"/>
    <n v="777771.75"/>
    <n v="480359.5"/>
    <n v="97858.4"/>
  </r>
  <r>
    <x v="1"/>
    <x v="5"/>
    <x v="26"/>
    <s v="Iron and Steel"/>
    <s v="Coal"/>
    <s v="Coal, not agglomerated, n.e.c."/>
    <x v="0"/>
    <x v="3"/>
    <s v="India"/>
    <s v="Iron and Steel"/>
    <m/>
    <x v="119"/>
    <n v="2.3219924999999999"/>
    <n v="0.7739975"/>
    <n v="12.07188"/>
    <n v="7.4680574999999996"/>
    <n v="1.5185415"/>
  </r>
  <r>
    <x v="1"/>
    <x v="5"/>
    <x v="26"/>
    <s v="Iron and Steel"/>
    <s v="Coal &amp; Lignite Products"/>
    <s v="Briquettes, coke"/>
    <x v="0"/>
    <x v="0"/>
    <s v="India"/>
    <s v="Iron and Steel"/>
    <m/>
    <x v="119"/>
    <n v="0"/>
    <n v="1.7748750000000001E-2"/>
    <n v="22.006416249999997"/>
    <n v="7.3586970000000003"/>
    <n v="2.0714090000000001"/>
  </r>
  <r>
    <x v="1"/>
    <x v="5"/>
    <x v="26"/>
    <s v="Iron and Steel"/>
    <s v="Coal &amp; Lignite Products"/>
    <s v="Briquettes, coke"/>
    <x v="0"/>
    <x v="4"/>
    <s v="India"/>
    <s v="Iron and Steel"/>
    <m/>
    <x v="119"/>
    <n v="0"/>
    <n v="1900.2075"/>
    <n v="2325633.4024999999"/>
    <n v="777697.58499999996"/>
    <n v="221765.19500000001"/>
  </r>
  <r>
    <x v="1"/>
    <x v="5"/>
    <x v="26"/>
    <s v="Iron and Steel"/>
    <s v="Coal &amp; Lignite Products"/>
    <s v="Briquettes, coke"/>
    <x v="0"/>
    <x v="1"/>
    <s v="India"/>
    <s v="Iron and Steel"/>
    <m/>
    <x v="119"/>
    <n v="0"/>
    <n v="1907.4825000000001"/>
    <n v="2400635.8275000001"/>
    <n v="802707.92"/>
    <n v="222614.64"/>
  </r>
  <r>
    <x v="1"/>
    <x v="5"/>
    <x v="26"/>
    <s v="Iron and Steel"/>
    <s v="Coal &amp; Lignite Products"/>
    <s v="Briquettes, coke"/>
    <x v="0"/>
    <x v="2"/>
    <s v="India"/>
    <s v="Iron and Steel"/>
    <m/>
    <x v="119"/>
    <n v="0"/>
    <n v="1908.8325"/>
    <n v="2400636.2774999999"/>
    <n v="802709.83250000002"/>
    <n v="222772.0275"/>
  </r>
  <r>
    <x v="1"/>
    <x v="5"/>
    <x v="26"/>
    <s v="Iron and Steel"/>
    <s v="Coal &amp; Lignite Products"/>
    <s v="Briquettes, coke"/>
    <x v="0"/>
    <x v="3"/>
    <s v="India"/>
    <s v="Iron and Steel"/>
    <m/>
    <x v="119"/>
    <n v="0"/>
    <n v="2.6623500000000001E-2"/>
    <n v="33.009699499999996"/>
    <n v="11.0380705"/>
    <n v="3.1071210000000002"/>
  </r>
  <r>
    <x v="1"/>
    <x v="5"/>
    <x v="26"/>
    <s v="Iron and Steel"/>
    <s v="Coal &amp; Lignite Products"/>
    <s v="Coal rejects"/>
    <x v="0"/>
    <x v="0"/>
    <s v="India"/>
    <s v="Iron and Steel"/>
    <m/>
    <x v="745"/>
    <n v="0.26514375000000001"/>
    <n v="0"/>
    <n v="9.9337499999999999E-3"/>
    <n v="3.31125E-3"/>
    <n v="0"/>
  </r>
  <r>
    <x v="1"/>
    <x v="5"/>
    <x v="26"/>
    <s v="Iron and Steel"/>
    <s v="Coal &amp; Lignite Products"/>
    <s v="Coal rejects"/>
    <x v="0"/>
    <x v="4"/>
    <s v="India"/>
    <s v="Iron and Steel"/>
    <m/>
    <x v="746"/>
    <n v="28240.275000000001"/>
    <n v="0"/>
    <n v="1058.0475000000001"/>
    <n v="352.6825"/>
    <n v="0"/>
  </r>
  <r>
    <x v="1"/>
    <x v="5"/>
    <x v="26"/>
    <s v="Iron and Steel"/>
    <s v="Coal &amp; Lignite Products"/>
    <s v="Coal rejects"/>
    <x v="0"/>
    <x v="1"/>
    <s v="India"/>
    <s v="Iron and Steel"/>
    <m/>
    <x v="747"/>
    <n v="28349.054250000001"/>
    <n v="0"/>
    <n v="1062.1200000000001"/>
    <n v="354.04"/>
    <n v="0"/>
  </r>
  <r>
    <x v="1"/>
    <x v="5"/>
    <x v="26"/>
    <s v="Iron and Steel"/>
    <s v="Coal &amp; Lignite Products"/>
    <s v="Coal rejects"/>
    <x v="0"/>
    <x v="2"/>
    <s v="India"/>
    <s v="Iron and Steel"/>
    <m/>
    <x v="748"/>
    <n v="28369.1525"/>
    <n v="0"/>
    <n v="1062.8700000000001"/>
    <n v="354.29"/>
    <n v="0"/>
  </r>
  <r>
    <x v="1"/>
    <x v="5"/>
    <x v="26"/>
    <s v="Iron and Steel"/>
    <s v="Coal &amp; Lignite Products"/>
    <s v="Coal rejects"/>
    <x v="0"/>
    <x v="3"/>
    <s v="India"/>
    <s v="Iron and Steel"/>
    <m/>
    <x v="749"/>
    <n v="0.39771424999999999"/>
    <n v="0"/>
    <n v="1.4901000000000001E-2"/>
    <n v="4.9670000000000001E-3"/>
    <n v="0"/>
  </r>
  <r>
    <x v="1"/>
    <x v="5"/>
    <x v="26"/>
    <s v="Iron and Steel"/>
    <s v="Coal &amp; Lignite Products"/>
    <s v="Coal tar by-product"/>
    <x v="0"/>
    <x v="0"/>
    <s v="India"/>
    <s v="Iron and Steel"/>
    <m/>
    <x v="119"/>
    <n v="0"/>
    <n v="0"/>
    <n v="0"/>
    <n v="6.8817000000000003E-2"/>
    <n v="2.7496E-2"/>
  </r>
  <r>
    <x v="1"/>
    <x v="5"/>
    <x v="26"/>
    <s v="Iron and Steel"/>
    <s v="Coal &amp; Lignite Products"/>
    <s v="Coal tar by-product"/>
    <x v="0"/>
    <x v="4"/>
    <s v="India"/>
    <s v="Iron and Steel"/>
    <m/>
    <x v="119"/>
    <n v="0"/>
    <n v="0"/>
    <n v="0"/>
    <n v="5553.5325000000003"/>
    <n v="2218.9272500000002"/>
  </r>
  <r>
    <x v="1"/>
    <x v="5"/>
    <x v="26"/>
    <s v="Iron and Steel"/>
    <s v="Coal &amp; Lignite Products"/>
    <s v="Coal tar by-product"/>
    <x v="0"/>
    <x v="1"/>
    <s v="India"/>
    <s v="Iron and Steel"/>
    <m/>
    <x v="119"/>
    <n v="0"/>
    <n v="0"/>
    <n v="0"/>
    <n v="5581.7474999999995"/>
    <n v="2230.2004999999999"/>
  </r>
  <r>
    <x v="1"/>
    <x v="5"/>
    <x v="26"/>
    <s v="Iron and Steel"/>
    <s v="Coal &amp; Lignite Products"/>
    <s v="Coal tar by-product"/>
    <x v="0"/>
    <x v="2"/>
    <s v="India"/>
    <s v="Iron and Steel"/>
    <m/>
    <x v="119"/>
    <n v="0"/>
    <n v="0"/>
    <n v="0"/>
    <n v="5586.9750000000004"/>
    <n v="2232.2894999999999"/>
  </r>
  <r>
    <x v="1"/>
    <x v="5"/>
    <x v="26"/>
    <s v="Iron and Steel"/>
    <s v="Coal &amp; Lignite Products"/>
    <s v="Coal tar by-product"/>
    <x v="0"/>
    <x v="3"/>
    <s v="India"/>
    <s v="Iron and Steel"/>
    <m/>
    <x v="119"/>
    <n v="0"/>
    <n v="0"/>
    <n v="0"/>
    <n v="0.1032255"/>
    <n v="4.1244000000000003E-2"/>
  </r>
  <r>
    <x v="1"/>
    <x v="5"/>
    <x v="26"/>
    <s v="Iron and Steel"/>
    <s v="Coal &amp; Lignite Products"/>
    <s v="Coal tar crude"/>
    <x v="0"/>
    <x v="0"/>
    <s v="India"/>
    <s v="Iron and Steel"/>
    <m/>
    <x v="119"/>
    <n v="0"/>
    <n v="0"/>
    <n v="4.4099999999999999E-3"/>
    <n v="1.47E-3"/>
    <n v="0"/>
  </r>
  <r>
    <x v="1"/>
    <x v="5"/>
    <x v="26"/>
    <s v="Iron and Steel"/>
    <s v="Coal &amp; Lignite Products"/>
    <s v="Coal tar crude"/>
    <x v="0"/>
    <x v="4"/>
    <s v="India"/>
    <s v="Iron and Steel"/>
    <m/>
    <x v="119"/>
    <n v="0"/>
    <n v="0"/>
    <n v="355.887"/>
    <n v="118.629"/>
    <n v="0"/>
  </r>
  <r>
    <x v="1"/>
    <x v="5"/>
    <x v="26"/>
    <s v="Iron and Steel"/>
    <s v="Coal &amp; Lignite Products"/>
    <s v="Coal tar crude"/>
    <x v="0"/>
    <x v="1"/>
    <s v="India"/>
    <s v="Iron and Steel"/>
    <m/>
    <x v="119"/>
    <n v="0"/>
    <n v="0"/>
    <n v="357.69524999999999"/>
    <n v="119.23175000000001"/>
    <n v="0"/>
  </r>
  <r>
    <x v="1"/>
    <x v="5"/>
    <x v="26"/>
    <s v="Iron and Steel"/>
    <s v="Coal &amp; Lignite Products"/>
    <s v="Coal tar crude"/>
    <x v="0"/>
    <x v="2"/>
    <s v="India"/>
    <s v="Iron and Steel"/>
    <m/>
    <x v="119"/>
    <n v="0"/>
    <n v="0"/>
    <n v="358.03050000000002"/>
    <n v="119.34350000000001"/>
    <n v="0"/>
  </r>
  <r>
    <x v="1"/>
    <x v="5"/>
    <x v="26"/>
    <s v="Iron and Steel"/>
    <s v="Coal &amp; Lignite Products"/>
    <s v="Coal tar crude"/>
    <x v="0"/>
    <x v="3"/>
    <s v="India"/>
    <s v="Iron and Steel"/>
    <m/>
    <x v="119"/>
    <n v="0"/>
    <n v="0"/>
    <n v="6.6149999999999994E-3"/>
    <n v="2.2049999999999999E-3"/>
    <n v="0"/>
  </r>
  <r>
    <x v="1"/>
    <x v="5"/>
    <x v="26"/>
    <s v="Iron and Steel"/>
    <s v="Coal &amp; Lignite Products"/>
    <s v="Coal tar peat"/>
    <x v="0"/>
    <x v="0"/>
    <s v="India"/>
    <s v="Iron and Steel"/>
    <m/>
    <x v="119"/>
    <n v="0"/>
    <n v="0"/>
    <n v="0"/>
    <n v="8.2740000000000001E-3"/>
    <n v="2.2119999999999997E-2"/>
  </r>
  <r>
    <x v="1"/>
    <x v="5"/>
    <x v="26"/>
    <s v="Iron and Steel"/>
    <s v="Coal &amp; Lignite Products"/>
    <s v="Coal tar peat"/>
    <x v="0"/>
    <x v="4"/>
    <s v="India"/>
    <s v="Iron and Steel"/>
    <m/>
    <x v="119"/>
    <n v="0"/>
    <n v="0"/>
    <n v="0"/>
    <n v="667.7115"/>
    <n v="1785.0829999999999"/>
  </r>
  <r>
    <x v="1"/>
    <x v="5"/>
    <x v="26"/>
    <s v="Iron and Steel"/>
    <s v="Coal &amp; Lignite Products"/>
    <s v="Coal tar peat"/>
    <x v="0"/>
    <x v="1"/>
    <s v="India"/>
    <s v="Iron and Steel"/>
    <m/>
    <x v="119"/>
    <n v="0"/>
    <n v="0"/>
    <n v="0"/>
    <n v="671.10374999999999"/>
    <n v="1794.15625"/>
  </r>
  <r>
    <x v="1"/>
    <x v="5"/>
    <x v="26"/>
    <s v="Iron and Steel"/>
    <s v="Coal &amp; Lignite Products"/>
    <s v="Coal tar peat"/>
    <x v="0"/>
    <x v="2"/>
    <s v="India"/>
    <s v="Iron and Steel"/>
    <m/>
    <x v="119"/>
    <n v="0"/>
    <n v="0"/>
    <n v="0"/>
    <n v="671.73299999999995"/>
    <n v="1795.8360000000002"/>
  </r>
  <r>
    <x v="1"/>
    <x v="5"/>
    <x v="26"/>
    <s v="Iron and Steel"/>
    <s v="Coal &amp; Lignite Products"/>
    <s v="Coal tar peat"/>
    <x v="0"/>
    <x v="3"/>
    <s v="India"/>
    <s v="Iron and Steel"/>
    <m/>
    <x v="119"/>
    <n v="0"/>
    <n v="0"/>
    <n v="0"/>
    <n v="1.2411E-2"/>
    <n v="3.3180000000000001E-2"/>
  </r>
  <r>
    <x v="1"/>
    <x v="5"/>
    <x v="26"/>
    <s v="Iron and Steel"/>
    <s v="Coal &amp; Lignite Products"/>
    <s v="Coal tar processed"/>
    <x v="0"/>
    <x v="0"/>
    <s v="India"/>
    <s v="Iron and Steel"/>
    <m/>
    <x v="750"/>
    <n v="7.6749999999999995E-4"/>
    <n v="4.0802999999999999E-2"/>
    <n v="9.3703759999999985"/>
    <n v="3.1823449999999998"/>
    <n v="4.3543999999999999E-2"/>
  </r>
  <r>
    <x v="1"/>
    <x v="5"/>
    <x v="26"/>
    <s v="Iron and Steel"/>
    <s v="Coal &amp; Lignite Products"/>
    <s v="Coal tar processed"/>
    <x v="0"/>
    <x v="4"/>
    <s v="India"/>
    <s v="Iron and Steel"/>
    <m/>
    <x v="751"/>
    <n v="61.942749999999997"/>
    <n v="3292.7999999999997"/>
    <n v="751097.6"/>
    <n v="255117.99249999999"/>
    <n v="3513.9924999999998"/>
  </r>
  <r>
    <x v="1"/>
    <x v="5"/>
    <x v="26"/>
    <s v="Iron and Steel"/>
    <s v="Coal &amp; Lignite Products"/>
    <s v="Coal tar processed"/>
    <x v="0"/>
    <x v="1"/>
    <s v="India"/>
    <s v="Iron and Steel"/>
    <m/>
    <x v="752"/>
    <n v="62.257249999999999"/>
    <n v="3309.5325000000003"/>
    <n v="751103.17749999999"/>
    <n v="255143.995"/>
    <n v="3531.8474999999999"/>
  </r>
  <r>
    <x v="1"/>
    <x v="5"/>
    <x v="26"/>
    <s v="Iron and Steel"/>
    <s v="Coal &amp; Lignite Products"/>
    <s v="Coal tar processed"/>
    <x v="0"/>
    <x v="2"/>
    <s v="India"/>
    <s v="Iron and Steel"/>
    <m/>
    <x v="753"/>
    <n v="62.315750000000001"/>
    <n v="3312.63"/>
    <n v="751104.21"/>
    <n v="255148.8175"/>
    <n v="3535.15"/>
  </r>
  <r>
    <x v="1"/>
    <x v="5"/>
    <x v="26"/>
    <s v="Iron and Steel"/>
    <s v="Coal &amp; Lignite Products"/>
    <s v="Coal tar processed"/>
    <x v="0"/>
    <x v="3"/>
    <s v="India"/>
    <s v="Iron and Steel"/>
    <m/>
    <x v="754"/>
    <n v="1.1512499999999999E-3"/>
    <n v="6.1204499999999995E-2"/>
    <n v="14.0556015"/>
    <n v="4.7735300000000001"/>
    <n v="6.5315999999999999E-2"/>
  </r>
  <r>
    <x v="1"/>
    <x v="5"/>
    <x v="26"/>
    <s v="Iron and Steel"/>
    <s v="Coal &amp; Lignite Products"/>
    <s v="Coal tar product"/>
    <x v="0"/>
    <x v="0"/>
    <s v="India"/>
    <s v="Iron and Steel"/>
    <m/>
    <x v="119"/>
    <n v="3.2925000000000001E-4"/>
    <n v="1.0975E-4"/>
    <n v="0"/>
    <n v="0"/>
    <n v="0"/>
  </r>
  <r>
    <x v="1"/>
    <x v="5"/>
    <x v="26"/>
    <s v="Iron and Steel"/>
    <s v="Coal &amp; Lignite Products"/>
    <s v="Coal tar product"/>
    <x v="0"/>
    <x v="4"/>
    <s v="India"/>
    <s v="Iron and Steel"/>
    <m/>
    <x v="119"/>
    <n v="26.560124999999999"/>
    <n v="8.8533749999999998"/>
    <n v="0"/>
    <n v="0"/>
    <n v="0"/>
  </r>
  <r>
    <x v="1"/>
    <x v="5"/>
    <x v="26"/>
    <s v="Iron and Steel"/>
    <s v="Coal &amp; Lignite Products"/>
    <s v="Coal tar product"/>
    <x v="0"/>
    <x v="1"/>
    <s v="India"/>
    <s v="Iron and Steel"/>
    <m/>
    <x v="119"/>
    <n v="26.695050000000002"/>
    <n v="8.8983500000000006"/>
    <n v="0"/>
    <n v="0"/>
    <n v="0"/>
  </r>
  <r>
    <x v="1"/>
    <x v="5"/>
    <x v="26"/>
    <s v="Iron and Steel"/>
    <s v="Coal &amp; Lignite Products"/>
    <s v="Coal tar product"/>
    <x v="0"/>
    <x v="2"/>
    <s v="India"/>
    <s v="Iron and Steel"/>
    <m/>
    <x v="119"/>
    <n v="26.720100000000002"/>
    <n v="8.9067000000000007"/>
    <n v="0"/>
    <n v="0"/>
    <n v="0"/>
  </r>
  <r>
    <x v="1"/>
    <x v="5"/>
    <x v="26"/>
    <s v="Iron and Steel"/>
    <s v="Coal &amp; Lignite Products"/>
    <s v="Coal tar product"/>
    <x v="0"/>
    <x v="3"/>
    <s v="India"/>
    <s v="Iron and Steel"/>
    <m/>
    <x v="119"/>
    <n v="4.9350000000000002E-4"/>
    <n v="1.6449999999999999E-4"/>
    <n v="0"/>
    <n v="0"/>
    <n v="0"/>
  </r>
  <r>
    <x v="1"/>
    <x v="5"/>
    <x v="26"/>
    <s v="Iron and Steel"/>
    <s v="Coal &amp; Lignite Products"/>
    <s v="Coal tar, pitch"/>
    <x v="0"/>
    <x v="0"/>
    <s v="India"/>
    <s v="Iron and Steel"/>
    <m/>
    <x v="119"/>
    <n v="0"/>
    <n v="0"/>
    <n v="1.1067E-2"/>
    <n v="5.3857999999999989E-2"/>
    <n v="7.6194999999999999E-2"/>
  </r>
  <r>
    <x v="1"/>
    <x v="5"/>
    <x v="26"/>
    <s v="Iron and Steel"/>
    <s v="Coal &amp; Lignite Products"/>
    <s v="Coal tar, pitch"/>
    <x v="0"/>
    <x v="4"/>
    <s v="India"/>
    <s v="Iron and Steel"/>
    <m/>
    <x v="119"/>
    <n v="0"/>
    <n v="0"/>
    <n v="893.10749999999996"/>
    <n v="4346.3375000000005"/>
    <n v="6148.9375"/>
  </r>
  <r>
    <x v="1"/>
    <x v="5"/>
    <x v="26"/>
    <s v="Iron and Steel"/>
    <s v="Coal &amp; Lignite Products"/>
    <s v="Coal tar, pitch"/>
    <x v="0"/>
    <x v="1"/>
    <s v="India"/>
    <s v="Iron and Steel"/>
    <m/>
    <x v="119"/>
    <n v="0"/>
    <n v="0"/>
    <n v="897.64499999999998"/>
    <n v="4368.4224999999997"/>
    <n v="6180.1774999999998"/>
  </r>
  <r>
    <x v="1"/>
    <x v="5"/>
    <x v="26"/>
    <s v="Iron and Steel"/>
    <s v="Coal &amp; Lignite Products"/>
    <s v="Coal tar, pitch"/>
    <x v="0"/>
    <x v="2"/>
    <s v="India"/>
    <s v="Iron and Steel"/>
    <m/>
    <x v="119"/>
    <n v="0"/>
    <n v="0"/>
    <n v="898.48500000000001"/>
    <n v="4372.5124999999998"/>
    <n v="6185.9699999999993"/>
  </r>
  <r>
    <x v="1"/>
    <x v="5"/>
    <x v="26"/>
    <s v="Iron and Steel"/>
    <s v="Coal &amp; Lignite Products"/>
    <s v="Coal tar, pitch"/>
    <x v="0"/>
    <x v="3"/>
    <s v="India"/>
    <s v="Iron and Steel"/>
    <m/>
    <x v="119"/>
    <n v="0"/>
    <n v="0"/>
    <n v="1.6600500000000001E-2"/>
    <n v="8.0786999999999998E-2"/>
    <n v="0.11429249999999999"/>
  </r>
  <r>
    <x v="1"/>
    <x v="5"/>
    <x v="26"/>
    <s v="Iron and Steel"/>
    <s v="Coal &amp; Lignite Products"/>
    <s v="Coal washed"/>
    <x v="0"/>
    <x v="0"/>
    <s v="India"/>
    <s v="Iron and Steel"/>
    <m/>
    <x v="119"/>
    <n v="1.530195"/>
    <n v="6.5822405000000002"/>
    <n v="2.7870410000000003"/>
    <n v="0.25432749999999998"/>
    <n v="9.5700000000000004E-3"/>
  </r>
  <r>
    <x v="1"/>
    <x v="5"/>
    <x v="26"/>
    <s v="Iron and Steel"/>
    <s v="Coal &amp; Lignite Products"/>
    <s v="Coal washed"/>
    <x v="0"/>
    <x v="4"/>
    <s v="India"/>
    <s v="Iron and Steel"/>
    <m/>
    <x v="119"/>
    <n v="146607.75"/>
    <n v="629987.77499999991"/>
    <n v="266807.17499999999"/>
    <n v="24367"/>
    <n v="916.86750000000006"/>
  </r>
  <r>
    <x v="1"/>
    <x v="5"/>
    <x v="26"/>
    <s v="Iron and Steel"/>
    <s v="Coal &amp; Lignite Products"/>
    <s v="Coal washed"/>
    <x v="0"/>
    <x v="1"/>
    <s v="India"/>
    <s v="Iron and Steel"/>
    <m/>
    <x v="119"/>
    <n v="147234.75"/>
    <n v="632685.80000000005"/>
    <n v="267949.67500000005"/>
    <n v="24471.275000000001"/>
    <n v="920.79"/>
  </r>
  <r>
    <x v="1"/>
    <x v="5"/>
    <x v="26"/>
    <s v="Iron and Steel"/>
    <s v="Coal &amp; Lignite Products"/>
    <s v="Coal washed"/>
    <x v="0"/>
    <x v="2"/>
    <s v="India"/>
    <s v="Iron and Steel"/>
    <m/>
    <x v="119"/>
    <n v="147351.75"/>
    <n v="633186.80000000005"/>
    <n v="268161.65000000002"/>
    <n v="24490.6"/>
    <n v="921.51750000000004"/>
  </r>
  <r>
    <x v="1"/>
    <x v="5"/>
    <x v="26"/>
    <s v="Iron and Steel"/>
    <s v="Coal &amp; Lignite Products"/>
    <s v="Coal washed"/>
    <x v="0"/>
    <x v="3"/>
    <s v="India"/>
    <s v="Iron and Steel"/>
    <m/>
    <x v="119"/>
    <n v="2.2952849999999998"/>
    <n v="9.8733800000000009"/>
    <n v="4.1805649999999996"/>
    <n v="0.38149"/>
    <n v="1.4354249999999999E-2"/>
  </r>
  <r>
    <x v="1"/>
    <x v="5"/>
    <x v="26"/>
    <s v="Iron and Steel"/>
    <s v="Coal &amp; Lignite Products"/>
    <s v="Coke and semi-coke of coal, of lignite or of peat; retort carbon n.e.c"/>
    <x v="0"/>
    <x v="0"/>
    <s v="India"/>
    <s v="Iron and Steel"/>
    <m/>
    <x v="755"/>
    <n v="73.236152500000003"/>
    <n v="62.548175000000001"/>
    <n v="79.859174999999993"/>
    <n v="96.92927499999999"/>
    <n v="174.948125"/>
  </r>
  <r>
    <x v="1"/>
    <x v="5"/>
    <x v="26"/>
    <s v="Iron and Steel"/>
    <s v="Coal &amp; Lignite Products"/>
    <s v="Coke and semi-coke of coal, of lignite or of peat; retort carbon n.e.c"/>
    <x v="0"/>
    <x v="4"/>
    <s v="India"/>
    <s v="Iron and Steel"/>
    <m/>
    <x v="756"/>
    <n v="7781659.5"/>
    <n v="6625000"/>
    <n v="8525000"/>
    <n v="10350000"/>
    <n v="18875000"/>
  </r>
  <r>
    <x v="1"/>
    <x v="5"/>
    <x v="26"/>
    <s v="Iron and Steel"/>
    <s v="Coal &amp; Lignite Products"/>
    <s v="Coke and semi-coke of coal, of lignite or of peat; retort carbon n.e.c"/>
    <x v="0"/>
    <x v="1"/>
    <s v="India"/>
    <s v="Iron and Steel"/>
    <m/>
    <x v="757"/>
    <n v="7782551.25"/>
    <n v="6700000"/>
    <n v="8550000"/>
    <n v="10350000"/>
    <n v="18950000"/>
  </r>
  <r>
    <x v="1"/>
    <x v="5"/>
    <x v="26"/>
    <s v="Iron and Steel"/>
    <s v="Coal &amp; Lignite Products"/>
    <s v="Coke and semi-coke of coal, of lignite or of peat; retort carbon n.e.c"/>
    <x v="0"/>
    <x v="2"/>
    <s v="India"/>
    <s v="Iron and Steel"/>
    <m/>
    <x v="758"/>
    <n v="7782716.5"/>
    <n v="6700000"/>
    <n v="8550000"/>
    <n v="10350000"/>
    <n v="18950000"/>
  </r>
  <r>
    <x v="1"/>
    <x v="5"/>
    <x v="26"/>
    <s v="Iron and Steel"/>
    <s v="Coal &amp; Lignite Products"/>
    <s v="Coke and semi-coke of coal, of lignite or of peat; retort carbon n.e.c"/>
    <x v="0"/>
    <x v="3"/>
    <s v="India"/>
    <s v="Iron and Steel"/>
    <m/>
    <x v="759"/>
    <n v="109.85419999999999"/>
    <n v="93.822249999999997"/>
    <n v="119.78872500000001"/>
    <n v="145.39375000000001"/>
    <n v="262.42239999999998"/>
  </r>
  <r>
    <x v="1"/>
    <x v="5"/>
    <x v="26"/>
    <s v="Iron and Steel"/>
    <s v="Coal &amp; Lignite Products"/>
    <s v="Coke breeze"/>
    <x v="0"/>
    <x v="0"/>
    <s v="India"/>
    <s v="Iron and Steel"/>
    <m/>
    <x v="760"/>
    <n v="8.5651775000000008"/>
    <n v="4.1649975000000001"/>
    <n v="11.961485"/>
    <n v="3.63421175"/>
    <n v="1.74744225"/>
  </r>
  <r>
    <x v="1"/>
    <x v="5"/>
    <x v="26"/>
    <s v="Iron and Steel"/>
    <s v="Coal &amp; Lignite Products"/>
    <s v="Coke breeze"/>
    <x v="0"/>
    <x v="4"/>
    <s v="India"/>
    <s v="Iron and Steel"/>
    <m/>
    <x v="761"/>
    <n v="382863.25"/>
    <n v="186175.5"/>
    <n v="534678.5"/>
    <n v="162449.27275"/>
    <n v="78110.674249999996"/>
  </r>
  <r>
    <x v="1"/>
    <x v="5"/>
    <x v="26"/>
    <s v="Iron and Steel"/>
    <s v="Coal &amp; Lignite Products"/>
    <s v="Coke breeze"/>
    <x v="0"/>
    <x v="1"/>
    <s v="India"/>
    <s v="Iron and Steel"/>
    <m/>
    <x v="762"/>
    <n v="383137.75"/>
    <n v="186309"/>
    <n v="535061.25"/>
    <n v="162565.55249999999"/>
    <n v="78167.017500000002"/>
  </r>
  <r>
    <x v="1"/>
    <x v="5"/>
    <x v="26"/>
    <s v="Iron and Steel"/>
    <s v="Coal &amp; Lignite Products"/>
    <s v="Coke breeze"/>
    <x v="0"/>
    <x v="2"/>
    <s v="India"/>
    <s v="Iron and Steel"/>
    <m/>
    <x v="763"/>
    <n v="383309.25"/>
    <n v="186391.75"/>
    <n v="535300.25"/>
    <n v="162638.22725"/>
    <n v="78201.575750000004"/>
  </r>
  <r>
    <x v="1"/>
    <x v="5"/>
    <x v="26"/>
    <s v="Iron and Steel"/>
    <s v="Coal &amp; Lignite Products"/>
    <s v="Coke breeze"/>
    <x v="0"/>
    <x v="3"/>
    <s v="India"/>
    <s v="Iron and Steel"/>
    <m/>
    <x v="764"/>
    <n v="0.85651775000000008"/>
    <n v="0.41649975000000006"/>
    <n v="1.1961485000000001"/>
    <n v="0.36342125000000003"/>
    <n v="0.17474424999999999"/>
  </r>
  <r>
    <x v="1"/>
    <x v="5"/>
    <x v="26"/>
    <s v="Iron and Steel"/>
    <s v="Coal &amp; Lignite Products"/>
    <s v="Coke cp"/>
    <x v="0"/>
    <x v="0"/>
    <s v="India"/>
    <s v="Iron and Steel"/>
    <m/>
    <x v="765"/>
    <n v="8.7653850000000002"/>
    <n v="6.1269574999999996"/>
    <n v="4.2486275000000004"/>
    <n v="21.40174"/>
    <n v="51.686500000000002"/>
  </r>
  <r>
    <x v="1"/>
    <x v="5"/>
    <x v="26"/>
    <s v="Iron and Steel"/>
    <s v="Coal &amp; Lignite Products"/>
    <s v="Coke cp"/>
    <x v="0"/>
    <x v="4"/>
    <s v="India"/>
    <s v="Iron and Steel"/>
    <m/>
    <x v="766"/>
    <n v="938421.75"/>
    <n v="655951.5"/>
    <n v="454857.5"/>
    <n v="2282206"/>
    <n v="5544994.25"/>
  </r>
  <r>
    <x v="1"/>
    <x v="5"/>
    <x v="26"/>
    <s v="Iron and Steel"/>
    <s v="Coal &amp; Lignite Products"/>
    <s v="Coke cp"/>
    <x v="0"/>
    <x v="1"/>
    <s v="India"/>
    <s v="Iron and Steel"/>
    <m/>
    <x v="767"/>
    <n v="942015.5"/>
    <n v="658463.5"/>
    <n v="456599.25"/>
    <n v="2282616.5"/>
    <n v="5547081.5"/>
  </r>
  <r>
    <x v="1"/>
    <x v="5"/>
    <x v="26"/>
    <s v="Iron and Steel"/>
    <s v="Coal &amp; Lignite Products"/>
    <s v="Coke cp"/>
    <x v="0"/>
    <x v="2"/>
    <s v="India"/>
    <s v="Iron and Steel"/>
    <m/>
    <x v="768"/>
    <n v="942682"/>
    <n v="658929.75"/>
    <n v="456922.75"/>
    <n v="2282692.75"/>
    <n v="5547468.5"/>
  </r>
  <r>
    <x v="1"/>
    <x v="5"/>
    <x v="26"/>
    <s v="Iron and Steel"/>
    <s v="Coal &amp; Lignite Products"/>
    <s v="Coke cp"/>
    <x v="0"/>
    <x v="3"/>
    <s v="India"/>
    <s v="Iron and Steel"/>
    <m/>
    <x v="769"/>
    <n v="13.148085000000002"/>
    <n v="9.1904350000000008"/>
    <n v="6.372932500000001"/>
    <n v="32.102645000000003"/>
    <n v="77.529799999999994"/>
  </r>
  <r>
    <x v="1"/>
    <x v="5"/>
    <x v="26"/>
    <s v="Iron and Steel"/>
    <s v="Coal &amp; Lignite Products"/>
    <s v="Coke dust"/>
    <x v="0"/>
    <x v="0"/>
    <s v="India"/>
    <s v="Iron and Steel"/>
    <m/>
    <x v="770"/>
    <n v="2.2300167499999999"/>
    <n v="2.7251447499999997"/>
    <n v="2.1464625000000002"/>
    <n v="3.5825075000000002"/>
    <n v="1.04118175"/>
  </r>
  <r>
    <x v="1"/>
    <x v="5"/>
    <x v="26"/>
    <s v="Iron and Steel"/>
    <s v="Coal &amp; Lignite Products"/>
    <s v="Coke dust"/>
    <x v="0"/>
    <x v="4"/>
    <s v="India"/>
    <s v="Iron and Steel"/>
    <m/>
    <x v="771"/>
    <n v="237519.07500000001"/>
    <n v="290255.77500000002"/>
    <n v="228620"/>
    <n v="381573"/>
    <n v="110896.32025"/>
  </r>
  <r>
    <x v="1"/>
    <x v="5"/>
    <x v="26"/>
    <s v="Iron and Steel"/>
    <s v="Coal &amp; Lignite Products"/>
    <s v="Coke dust"/>
    <x v="0"/>
    <x v="1"/>
    <s v="India"/>
    <s v="Iron and Steel"/>
    <m/>
    <x v="772"/>
    <n v="238433.67499999999"/>
    <n v="291373.72499999998"/>
    <n v="229500"/>
    <n v="383041.25"/>
    <n v="111323.0385"/>
  </r>
  <r>
    <x v="1"/>
    <x v="5"/>
    <x v="26"/>
    <s v="Iron and Steel"/>
    <s v="Coal &amp; Lignite Products"/>
    <s v="Coke dust"/>
    <x v="0"/>
    <x v="2"/>
    <s v="India"/>
    <s v="Iron and Steel"/>
    <m/>
    <x v="773"/>
    <n v="238603.25"/>
    <n v="291580.5"/>
    <n v="229663.25"/>
    <n v="383313.75"/>
    <n v="111402.21775"/>
  </r>
  <r>
    <x v="1"/>
    <x v="5"/>
    <x v="26"/>
    <s v="Iron and Steel"/>
    <s v="Coal &amp; Lignite Products"/>
    <s v="Coke dust"/>
    <x v="0"/>
    <x v="3"/>
    <s v="India"/>
    <s v="Iron and Steel"/>
    <m/>
    <x v="774"/>
    <n v="3.3450217499999999"/>
    <n v="4.0877322499999993"/>
    <n v="3.2196949999999998"/>
    <n v="5.3737599999999999"/>
    <n v="1.5617730000000001"/>
  </r>
  <r>
    <x v="1"/>
    <x v="5"/>
    <x v="26"/>
    <s v="Iron and Steel"/>
    <s v="Coal &amp; Lignite Products"/>
    <s v="Coke hard"/>
    <x v="0"/>
    <x v="0"/>
    <s v="India"/>
    <s v="Iron and Steel"/>
    <m/>
    <x v="775"/>
    <n v="70.167975000000013"/>
    <n v="83.504675000000006"/>
    <n v="54.189550000000004"/>
    <n v="49.525087249999999"/>
    <n v="61.73962075"/>
  </r>
  <r>
    <x v="1"/>
    <x v="5"/>
    <x v="26"/>
    <s v="Iron and Steel"/>
    <s v="Coal &amp; Lignite Products"/>
    <s v="Coke hard"/>
    <x v="0"/>
    <x v="4"/>
    <s v="India"/>
    <s v="Iron and Steel"/>
    <m/>
    <x v="776"/>
    <n v="7425000"/>
    <n v="8850000"/>
    <n v="5775000"/>
    <n v="5255812.5999999996"/>
    <n v="6543604.2000000002"/>
  </r>
  <r>
    <x v="1"/>
    <x v="5"/>
    <x v="26"/>
    <s v="Iron and Steel"/>
    <s v="Coal &amp; Lignite Products"/>
    <s v="Coke hard"/>
    <x v="0"/>
    <x v="1"/>
    <s v="India"/>
    <s v="Iron and Steel"/>
    <m/>
    <x v="777"/>
    <n v="7525000"/>
    <n v="8875000"/>
    <n v="5775000"/>
    <n v="5331027.4000000004"/>
    <n v="6568675.7999999998"/>
  </r>
  <r>
    <x v="1"/>
    <x v="5"/>
    <x v="26"/>
    <s v="Iron and Steel"/>
    <s v="Coal &amp; Lignite Products"/>
    <s v="Coke hard"/>
    <x v="0"/>
    <x v="2"/>
    <s v="India"/>
    <s v="Iron and Steel"/>
    <m/>
    <x v="778"/>
    <n v="7525000"/>
    <n v="8875000"/>
    <n v="5775000"/>
    <n v="5331067.2249999996"/>
    <n v="6568689.0750000002"/>
  </r>
  <r>
    <x v="1"/>
    <x v="5"/>
    <x v="26"/>
    <s v="Iron and Steel"/>
    <s v="Coal &amp; Lignite Products"/>
    <s v="Coke hard"/>
    <x v="0"/>
    <x v="3"/>
    <s v="India"/>
    <s v="Iron and Steel"/>
    <m/>
    <x v="779"/>
    <n v="105.252025"/>
    <n v="125.257075"/>
    <n v="81.284300000000002"/>
    <n v="74.287547500000002"/>
    <n v="92.609407500000003"/>
  </r>
  <r>
    <x v="1"/>
    <x v="5"/>
    <x v="26"/>
    <s v="Iron and Steel"/>
    <s v="Coal &amp; Lignite Products"/>
    <s v="Coke mixed"/>
    <x v="0"/>
    <x v="0"/>
    <s v="India"/>
    <s v="Iron and Steel"/>
    <m/>
    <x v="780"/>
    <n v="7.3539809999999992"/>
    <n v="5.1075477500000002"/>
    <n v="15.730903"/>
    <n v="18.658943749999999"/>
    <n v="23.773382249999997"/>
  </r>
  <r>
    <x v="1"/>
    <x v="5"/>
    <x v="26"/>
    <s v="Iron and Steel"/>
    <s v="Coal &amp; Lignite Products"/>
    <s v="Coke mixed"/>
    <x v="0"/>
    <x v="4"/>
    <s v="India"/>
    <s v="Iron and Steel"/>
    <m/>
    <x v="781"/>
    <n v="783271.45"/>
    <n v="544004.07499999995"/>
    <n v="1648128.9750000001"/>
    <n v="1954310.4"/>
    <n v="2521181.0250000004"/>
  </r>
  <r>
    <x v="1"/>
    <x v="5"/>
    <x v="26"/>
    <s v="Iron and Steel"/>
    <s v="Coal &amp; Lignite Products"/>
    <s v="Coke mixed"/>
    <x v="0"/>
    <x v="1"/>
    <s v="India"/>
    <s v="Iron and Steel"/>
    <m/>
    <x v="782"/>
    <n v="786287.35"/>
    <n v="546098.9"/>
    <n v="1648699.325"/>
    <n v="1956154.925"/>
    <n v="2521839.75"/>
  </r>
  <r>
    <x v="1"/>
    <x v="5"/>
    <x v="26"/>
    <s v="Iron and Steel"/>
    <s v="Coal &amp; Lignite Products"/>
    <s v="Coke mixed"/>
    <x v="0"/>
    <x v="2"/>
    <s v="India"/>
    <s v="Iron and Steel"/>
    <m/>
    <x v="783"/>
    <n v="786846.15"/>
    <n v="546486.77500000002"/>
    <n v="1648804.9749999999"/>
    <n v="1956496.85"/>
    <n v="2521961.9000000004"/>
  </r>
  <r>
    <x v="1"/>
    <x v="5"/>
    <x v="26"/>
    <s v="Iron and Steel"/>
    <s v="Coal &amp; Lignite Products"/>
    <s v="Coke mixed"/>
    <x v="0"/>
    <x v="3"/>
    <s v="India"/>
    <s v="Iron and Steel"/>
    <m/>
    <x v="784"/>
    <n v="11.030975250000001"/>
    <n v="7.6613224999999998"/>
    <n v="23.596355999999997"/>
    <n v="27.988411999999997"/>
    <n v="35.66007175"/>
  </r>
  <r>
    <x v="1"/>
    <x v="5"/>
    <x v="26"/>
    <s v="Iron and Steel"/>
    <s v="Coal &amp; Lignite Products"/>
    <s v="Coke peat"/>
    <x v="0"/>
    <x v="0"/>
    <s v="India"/>
    <s v="Iron and Steel"/>
    <m/>
    <x v="119"/>
    <n v="0"/>
    <n v="0"/>
    <n v="3.7799999999999997E-4"/>
    <n v="0.20533874999999999"/>
    <n v="0.78910774999999989"/>
  </r>
  <r>
    <x v="1"/>
    <x v="5"/>
    <x v="26"/>
    <s v="Iron and Steel"/>
    <s v="Coal &amp; Lignite Products"/>
    <s v="Coke peat"/>
    <x v="0"/>
    <x v="4"/>
    <s v="India"/>
    <s v="Iron and Steel"/>
    <m/>
    <x v="119"/>
    <n v="0"/>
    <n v="0"/>
    <n v="40.251225000000005"/>
    <n v="21870.563575000004"/>
    <n v="84047.840500000006"/>
  </r>
  <r>
    <x v="1"/>
    <x v="5"/>
    <x v="26"/>
    <s v="Iron and Steel"/>
    <s v="Coal &amp; Lignite Products"/>
    <s v="Coke peat"/>
    <x v="0"/>
    <x v="1"/>
    <s v="India"/>
    <s v="Iron and Steel"/>
    <m/>
    <x v="119"/>
    <n v="0"/>
    <n v="0"/>
    <n v="40.406100000000002"/>
    <n v="21954.753199999999"/>
    <n v="84371.311499999982"/>
  </r>
  <r>
    <x v="1"/>
    <x v="5"/>
    <x v="26"/>
    <s v="Iron and Steel"/>
    <s v="Coal &amp; Lignite Products"/>
    <s v="Coke peat"/>
    <x v="0"/>
    <x v="2"/>
    <s v="India"/>
    <s v="Iron and Steel"/>
    <m/>
    <x v="119"/>
    <n v="0"/>
    <n v="0"/>
    <n v="40.434825000000004"/>
    <n v="21970.391275000002"/>
    <n v="84431.346000000005"/>
  </r>
  <r>
    <x v="1"/>
    <x v="5"/>
    <x v="26"/>
    <s v="Iron and Steel"/>
    <s v="Coal &amp; Lignite Products"/>
    <s v="Coke peat"/>
    <x v="0"/>
    <x v="3"/>
    <s v="India"/>
    <s v="Iron and Steel"/>
    <m/>
    <x v="119"/>
    <n v="0"/>
    <n v="0"/>
    <n v="5.6700000000000001E-4"/>
    <n v="0.30800774999999997"/>
    <n v="1.1836644999999999"/>
  </r>
  <r>
    <x v="1"/>
    <x v="5"/>
    <x v="26"/>
    <s v="Iron and Steel"/>
    <s v="Coal &amp; Lignite Products"/>
    <s v="Coke seme"/>
    <x v="0"/>
    <x v="0"/>
    <s v="India"/>
    <s v="Iron and Steel"/>
    <m/>
    <x v="785"/>
    <n v="1.242793"/>
    <n v="0.93180474999999996"/>
    <n v="0.17259825000000001"/>
    <n v="0"/>
    <n v="0"/>
  </r>
  <r>
    <x v="1"/>
    <x v="5"/>
    <x v="26"/>
    <s v="Iron and Steel"/>
    <s v="Coal &amp; Lignite Products"/>
    <s v="Coke seme"/>
    <x v="0"/>
    <x v="4"/>
    <s v="India"/>
    <s v="Iron and Steel"/>
    <m/>
    <x v="786"/>
    <n v="132370.02650000001"/>
    <n v="99246.6"/>
    <n v="18383.45"/>
    <n v="0"/>
    <n v="0"/>
  </r>
  <r>
    <x v="1"/>
    <x v="5"/>
    <x v="26"/>
    <s v="Iron and Steel"/>
    <s v="Coal &amp; Lignite Products"/>
    <s v="Coke seme"/>
    <x v="0"/>
    <x v="1"/>
    <s v="India"/>
    <s v="Iron and Steel"/>
    <m/>
    <x v="787"/>
    <n v="132879.58924999999"/>
    <n v="99628.6"/>
    <n v="18454.2"/>
    <n v="0"/>
    <n v="0"/>
  </r>
  <r>
    <x v="1"/>
    <x v="5"/>
    <x v="26"/>
    <s v="Iron and Steel"/>
    <s v="Coal &amp; Lignite Products"/>
    <s v="Coke seme"/>
    <x v="0"/>
    <x v="2"/>
    <s v="India"/>
    <s v="Iron and Steel"/>
    <m/>
    <x v="788"/>
    <n v="132974.14725000001"/>
    <n v="99699.475000000006"/>
    <n v="18467.325000000001"/>
    <n v="0"/>
    <n v="0"/>
  </r>
  <r>
    <x v="1"/>
    <x v="5"/>
    <x v="26"/>
    <s v="Iron and Steel"/>
    <s v="Coal &amp; Lignite Products"/>
    <s v="Coke seme"/>
    <x v="0"/>
    <x v="3"/>
    <s v="India"/>
    <s v="Iron and Steel"/>
    <m/>
    <x v="789"/>
    <n v="1.86418975"/>
    <n v="1.3977075000000001"/>
    <n v="0.2588975"/>
    <n v="0"/>
    <n v="0"/>
  </r>
  <r>
    <x v="1"/>
    <x v="5"/>
    <x v="26"/>
    <s v="Iron and Steel"/>
    <s v="Coal &amp; Lignite Products"/>
    <s v="Coke soft"/>
    <x v="0"/>
    <x v="0"/>
    <s v="India"/>
    <s v="Iron and Steel"/>
    <m/>
    <x v="790"/>
    <n v="20.707270000000001"/>
    <n v="14.118361499999999"/>
    <n v="4.1612779999999994"/>
    <n v="1.257533"/>
    <n v="72.272411000000005"/>
  </r>
  <r>
    <x v="1"/>
    <x v="5"/>
    <x v="26"/>
    <s v="Iron and Steel"/>
    <s v="Coal &amp; Lignite Products"/>
    <s v="Coke soft"/>
    <x v="0"/>
    <x v="4"/>
    <s v="India"/>
    <s v="Iron and Steel"/>
    <m/>
    <x v="791"/>
    <n v="2173110.25"/>
    <n v="1485036.8247499999"/>
    <n v="440583.60824999999"/>
    <n v="133939.75"/>
    <n v="7676258.5"/>
  </r>
  <r>
    <x v="1"/>
    <x v="5"/>
    <x v="26"/>
    <s v="Iron and Steel"/>
    <s v="Coal &amp; Lignite Products"/>
    <s v="Coke soft"/>
    <x v="0"/>
    <x v="1"/>
    <s v="India"/>
    <s v="Iron and Steel"/>
    <m/>
    <x v="792"/>
    <n v="2250123.75"/>
    <n v="1510460.3739999998"/>
    <n v="441220.70799999998"/>
    <n v="134455.75"/>
    <n v="7751359.75"/>
  </r>
  <r>
    <x v="1"/>
    <x v="5"/>
    <x v="26"/>
    <s v="Iron and Steel"/>
    <s v="Coal &amp; Lignite Products"/>
    <s v="Coke soft"/>
    <x v="0"/>
    <x v="2"/>
    <s v="India"/>
    <s v="Iron and Steel"/>
    <m/>
    <x v="793"/>
    <n v="2250496.75"/>
    <n v="1510538.8189999999"/>
    <n v="441339.27299999999"/>
    <n v="134550.75"/>
    <n v="7751378.25"/>
  </r>
  <r>
    <x v="1"/>
    <x v="5"/>
    <x v="26"/>
    <s v="Iron and Steel"/>
    <s v="Coal &amp; Lignite Products"/>
    <s v="Coke soft"/>
    <x v="0"/>
    <x v="3"/>
    <s v="India"/>
    <s v="Iron and Steel"/>
    <m/>
    <x v="794"/>
    <n v="31.060897499999999"/>
    <n v="21.177465999999999"/>
    <n v="6.241892"/>
    <n v="1.8863025"/>
    <n v="108.40858000000001"/>
  </r>
  <r>
    <x v="1"/>
    <x v="5"/>
    <x v="26"/>
    <s v="Iron and Steel"/>
    <s v="Coal &amp; Lignite Products"/>
    <s v="Lignite briquettes"/>
    <x v="0"/>
    <x v="0"/>
    <s v="India"/>
    <s v="Iron and Steel"/>
    <m/>
    <x v="119"/>
    <n v="0"/>
    <n v="0"/>
    <n v="1.0826445"/>
    <n v="0.47341750000000005"/>
    <n v="7.0230000000000001E-2"/>
  </r>
  <r>
    <x v="1"/>
    <x v="5"/>
    <x v="26"/>
    <s v="Iron and Steel"/>
    <s v="Coal &amp; Lignite Products"/>
    <s v="Lignite briquettes"/>
    <x v="0"/>
    <x v="4"/>
    <s v="India"/>
    <s v="Iron and Steel"/>
    <m/>
    <x v="119"/>
    <n v="0"/>
    <n v="0"/>
    <n v="115311.82500000001"/>
    <n v="50423.475000000006"/>
    <n v="7480.2224999999999"/>
  </r>
  <r>
    <x v="1"/>
    <x v="5"/>
    <x v="26"/>
    <s v="Iron and Steel"/>
    <s v="Coal &amp; Lignite Products"/>
    <s v="Lignite briquettes"/>
    <x v="0"/>
    <x v="1"/>
    <s v="India"/>
    <s v="Iron and Steel"/>
    <m/>
    <x v="119"/>
    <n v="0"/>
    <n v="0"/>
    <n v="115756.125"/>
    <n v="50617.7"/>
    <n v="7509.0149999999994"/>
  </r>
  <r>
    <x v="1"/>
    <x v="5"/>
    <x v="26"/>
    <s v="Iron and Steel"/>
    <s v="Coal &amp; Lignite Products"/>
    <s v="Lignite briquettes"/>
    <x v="0"/>
    <x v="2"/>
    <s v="India"/>
    <s v="Iron and Steel"/>
    <m/>
    <x v="119"/>
    <n v="0"/>
    <n v="0"/>
    <n v="115838.09999999999"/>
    <n v="50653.574999999997"/>
    <n v="7514.3550000000005"/>
  </r>
  <r>
    <x v="1"/>
    <x v="5"/>
    <x v="26"/>
    <s v="Iron and Steel"/>
    <s v="Coal &amp; Lignite Products"/>
    <s v="Lignite briquettes"/>
    <x v="0"/>
    <x v="3"/>
    <s v="India"/>
    <s v="Iron and Steel"/>
    <m/>
    <x v="119"/>
    <n v="0"/>
    <n v="0"/>
    <n v="1.6239600000000001"/>
    <n v="0.71012399999999998"/>
    <n v="0.10534574999999999"/>
  </r>
  <r>
    <x v="1"/>
    <x v="5"/>
    <x v="26"/>
    <s v="Iron and Steel"/>
    <s v="Coal &amp; Lignite Products"/>
    <s v="Oil, coal tar"/>
    <x v="0"/>
    <x v="0"/>
    <s v="India"/>
    <s v="Iron and Steel"/>
    <m/>
    <x v="119"/>
    <n v="0"/>
    <n v="7.3949999999999992E-4"/>
    <n v="2.4649999999999997E-4"/>
    <n v="0"/>
    <n v="0"/>
  </r>
  <r>
    <x v="1"/>
    <x v="5"/>
    <x v="26"/>
    <s v="Iron and Steel"/>
    <s v="Coal &amp; Lignite Products"/>
    <s v="Oil, coal tar"/>
    <x v="0"/>
    <x v="4"/>
    <s v="India"/>
    <s v="Iron and Steel"/>
    <m/>
    <x v="119"/>
    <n v="0"/>
    <n v="59.657924999999992"/>
    <n v="19.885974999999998"/>
    <n v="0"/>
    <n v="0"/>
  </r>
  <r>
    <x v="1"/>
    <x v="5"/>
    <x v="26"/>
    <s v="Iron and Steel"/>
    <s v="Coal &amp; Lignite Products"/>
    <s v="Oil, coal tar"/>
    <x v="0"/>
    <x v="1"/>
    <s v="India"/>
    <s v="Iron and Steel"/>
    <m/>
    <x v="119"/>
    <n v="0"/>
    <n v="59.961074999999994"/>
    <n v="19.987024999999999"/>
    <n v="0"/>
    <n v="0"/>
  </r>
  <r>
    <x v="1"/>
    <x v="5"/>
    <x v="26"/>
    <s v="Iron and Steel"/>
    <s v="Coal &amp; Lignite Products"/>
    <s v="Oil, coal tar"/>
    <x v="0"/>
    <x v="2"/>
    <s v="India"/>
    <s v="Iron and Steel"/>
    <m/>
    <x v="119"/>
    <n v="0"/>
    <n v="60.017249999999997"/>
    <n v="20.005749999999999"/>
    <n v="0"/>
    <n v="0"/>
  </r>
  <r>
    <x v="1"/>
    <x v="5"/>
    <x v="26"/>
    <s v="Iron and Steel"/>
    <s v="Coal &amp; Lignite Products"/>
    <s v="Oil, coal tar"/>
    <x v="0"/>
    <x v="3"/>
    <s v="India"/>
    <s v="Iron and Steel"/>
    <m/>
    <x v="119"/>
    <n v="0"/>
    <n v="1.1084999999999999E-3"/>
    <n v="3.6949999999999998E-4"/>
    <n v="0"/>
    <n v="0"/>
  </r>
  <r>
    <x v="1"/>
    <x v="5"/>
    <x v="26"/>
    <s v="Iron and Steel"/>
    <s v="Coal &amp; Lignite Products"/>
    <s v="Pitch other than hard/medium"/>
    <x v="0"/>
    <x v="0"/>
    <s v="India"/>
    <s v="Iron and Steel"/>
    <m/>
    <x v="119"/>
    <n v="9.8579999999999987E-3"/>
    <n v="1.2480250000000002E-2"/>
    <n v="3.0647500000000002E-3"/>
    <n v="0"/>
    <n v="0"/>
  </r>
  <r>
    <x v="1"/>
    <x v="5"/>
    <x v="26"/>
    <s v="Iron and Steel"/>
    <s v="Coal &amp; Lignite Products"/>
    <s v="Pitch other than hard/medium"/>
    <x v="0"/>
    <x v="4"/>
    <s v="India"/>
    <s v="Iron and Steel"/>
    <m/>
    <x v="119"/>
    <n v="795.5625"/>
    <n v="1007.14225"/>
    <n v="247.31825000000001"/>
    <n v="0"/>
    <n v="0"/>
  </r>
  <r>
    <x v="1"/>
    <x v="5"/>
    <x v="26"/>
    <s v="Iron and Steel"/>
    <s v="Coal &amp; Lignite Products"/>
    <s v="Pitch other than hard/medium"/>
    <x v="0"/>
    <x v="1"/>
    <s v="India"/>
    <s v="Iron and Steel"/>
    <m/>
    <x v="119"/>
    <n v="799.60500000000002"/>
    <n v="1012.2592500000001"/>
    <n v="248.57474999999999"/>
    <n v="0"/>
    <n v="0"/>
  </r>
  <r>
    <x v="1"/>
    <x v="5"/>
    <x v="26"/>
    <s v="Iron and Steel"/>
    <s v="Coal &amp; Lignite Products"/>
    <s v="Pitch other than hard/medium"/>
    <x v="0"/>
    <x v="2"/>
    <s v="India"/>
    <s v="Iron and Steel"/>
    <m/>
    <x v="119"/>
    <n v="800.35500000000002"/>
    <n v="1013.2082500000001"/>
    <n v="248.80775"/>
    <n v="0"/>
    <n v="0"/>
  </r>
  <r>
    <x v="1"/>
    <x v="5"/>
    <x v="26"/>
    <s v="Iron and Steel"/>
    <s v="Coal &amp; Lignite Products"/>
    <s v="Pitch other than hard/medium"/>
    <x v="0"/>
    <x v="3"/>
    <s v="India"/>
    <s v="Iron and Steel"/>
    <m/>
    <x v="119"/>
    <n v="1.4787749999999999E-2"/>
    <n v="1.8720250000000001E-2"/>
    <n v="4.5970000000000004E-3"/>
    <n v="0"/>
    <n v="0"/>
  </r>
  <r>
    <x v="1"/>
    <x v="5"/>
    <x v="26"/>
    <s v="Iron and Steel"/>
    <s v="Coal &amp; Lignite Products"/>
    <s v="Tar from Coal or Lignite"/>
    <x v="0"/>
    <x v="0"/>
    <s v="India"/>
    <s v="Iron and Steel"/>
    <m/>
    <x v="119"/>
    <n v="0"/>
    <n v="0"/>
    <n v="3.7800000000000004E-3"/>
    <n v="7.6859999999999993E-3"/>
    <n v="3.9059999999999997E-3"/>
  </r>
  <r>
    <x v="1"/>
    <x v="5"/>
    <x v="26"/>
    <s v="Iron and Steel"/>
    <s v="Coal &amp; Lignite Products"/>
    <s v="Tar from Coal or Lignite"/>
    <x v="0"/>
    <x v="4"/>
    <s v="India"/>
    <s v="Iron and Steel"/>
    <m/>
    <x v="119"/>
    <n v="0"/>
    <n v="0"/>
    <n v="305.04599999999999"/>
    <n v="620.26350000000002"/>
    <n v="315.21500000000003"/>
  </r>
  <r>
    <x v="1"/>
    <x v="5"/>
    <x v="26"/>
    <s v="Iron and Steel"/>
    <s v="Coal &amp; Lignite Products"/>
    <s v="Tar from Coal or Lignite"/>
    <x v="0"/>
    <x v="1"/>
    <s v="India"/>
    <s v="Iron and Steel"/>
    <m/>
    <x v="119"/>
    <n v="0"/>
    <n v="0"/>
    <n v="306.59550000000002"/>
    <n v="623.41475000000003"/>
    <n v="316.81700000000001"/>
  </r>
  <r>
    <x v="1"/>
    <x v="5"/>
    <x v="26"/>
    <s v="Iron and Steel"/>
    <s v="Coal &amp; Lignite Products"/>
    <s v="Tar from Coal or Lignite"/>
    <x v="0"/>
    <x v="2"/>
    <s v="India"/>
    <s v="Iron and Steel"/>
    <m/>
    <x v="119"/>
    <n v="0"/>
    <n v="0"/>
    <n v="306.88274999999999"/>
    <n v="623.99875000000009"/>
    <n v="317.11324999999999"/>
  </r>
  <r>
    <x v="1"/>
    <x v="5"/>
    <x v="26"/>
    <s v="Iron and Steel"/>
    <s v="Coal &amp; Lignite Products"/>
    <s v="Tar from Coal or Lignite"/>
    <x v="0"/>
    <x v="3"/>
    <s v="India"/>
    <s v="Iron and Steel"/>
    <m/>
    <x v="119"/>
    <n v="0"/>
    <n v="0"/>
    <n v="5.6699999999999997E-3"/>
    <n v="1.1528999999999999E-2"/>
    <n v="5.8589999999999996E-3"/>
  </r>
  <r>
    <x v="1"/>
    <x v="5"/>
    <x v="26"/>
    <s v="Iron and Steel"/>
    <s v="Coal and Lignite"/>
    <s v="Coal consumed"/>
    <x v="0"/>
    <x v="0"/>
    <s v="India"/>
    <s v="Iron and Steel"/>
    <m/>
    <x v="795"/>
    <n v="470.57150000000001"/>
    <n v="526.5865"/>
    <n v="381.8775"/>
    <n v="303.51925"/>
    <n v="371.46225000000004"/>
  </r>
  <r>
    <x v="1"/>
    <x v="5"/>
    <x v="26"/>
    <s v="Iron and Steel"/>
    <s v="Coal and Lignite"/>
    <s v="Coal consumed"/>
    <x v="0"/>
    <x v="4"/>
    <s v="India"/>
    <s v="Iron and Steel"/>
    <m/>
    <x v="796"/>
    <n v="45500000"/>
    <n v="50500000"/>
    <n v="36500000"/>
    <n v="28750000"/>
    <n v="35500000"/>
  </r>
  <r>
    <x v="1"/>
    <x v="5"/>
    <x v="26"/>
    <s v="Iron and Steel"/>
    <s v="Coal and Lignite"/>
    <s v="Coal consumed"/>
    <x v="0"/>
    <x v="1"/>
    <s v="India"/>
    <s v="Iron and Steel"/>
    <m/>
    <x v="796"/>
    <n v="45500000"/>
    <n v="50500000"/>
    <n v="36500000"/>
    <n v="29500000"/>
    <n v="35750000"/>
  </r>
  <r>
    <x v="1"/>
    <x v="5"/>
    <x v="26"/>
    <s v="Iron and Steel"/>
    <s v="Coal and Lignite"/>
    <s v="Coal consumed"/>
    <x v="0"/>
    <x v="2"/>
    <s v="India"/>
    <s v="Iron and Steel"/>
    <m/>
    <x v="796"/>
    <n v="45500000"/>
    <n v="50500000"/>
    <n v="36500000"/>
    <n v="29500000"/>
    <n v="35750000"/>
  </r>
  <r>
    <x v="1"/>
    <x v="5"/>
    <x v="26"/>
    <s v="Iron and Steel"/>
    <s v="Coal and Lignite"/>
    <s v="Coal consumed"/>
    <x v="0"/>
    <x v="3"/>
    <s v="India"/>
    <s v="Iron and Steel"/>
    <m/>
    <x v="797"/>
    <n v="705.85649999999998"/>
    <n v="789.88024999999993"/>
    <n v="572.81574999999998"/>
    <n v="455.27825000000001"/>
    <n v="557.19400000000007"/>
  </r>
  <r>
    <x v="1"/>
    <x v="5"/>
    <x v="26"/>
    <s v="Iron and Steel"/>
    <s v="Lignite"/>
    <s v="Lignite, not agglomerated"/>
    <x v="0"/>
    <x v="0"/>
    <s v="India"/>
    <s v="Iron and Steel"/>
    <m/>
    <x v="119"/>
    <n v="0"/>
    <n v="0"/>
    <n v="0"/>
    <n v="0"/>
    <n v="5.6810249999999993E-2"/>
  </r>
  <r>
    <x v="1"/>
    <x v="5"/>
    <x v="26"/>
    <s v="Iron and Steel"/>
    <s v="Lignite"/>
    <s v="Lignite, not agglomerated"/>
    <x v="0"/>
    <x v="4"/>
    <s v="India"/>
    <s v="Iron and Steel"/>
    <m/>
    <x v="119"/>
    <n v="0"/>
    <n v="0"/>
    <n v="0"/>
    <n v="0"/>
    <n v="6050.835"/>
  </r>
  <r>
    <x v="1"/>
    <x v="5"/>
    <x v="26"/>
    <s v="Iron and Steel"/>
    <s v="Lignite"/>
    <s v="Lignite, not agglomerated"/>
    <x v="0"/>
    <x v="1"/>
    <s v="India"/>
    <s v="Iron and Steel"/>
    <m/>
    <x v="119"/>
    <n v="0"/>
    <n v="0"/>
    <n v="0"/>
    <n v="0"/>
    <n v="6074.13"/>
  </r>
  <r>
    <x v="1"/>
    <x v="5"/>
    <x v="26"/>
    <s v="Iron and Steel"/>
    <s v="Lignite"/>
    <s v="Lignite, not agglomerated"/>
    <x v="0"/>
    <x v="2"/>
    <s v="India"/>
    <s v="Iron and Steel"/>
    <m/>
    <x v="119"/>
    <n v="0"/>
    <n v="0"/>
    <n v="0"/>
    <n v="0"/>
    <n v="6078.4500000000007"/>
  </r>
  <r>
    <x v="1"/>
    <x v="5"/>
    <x v="26"/>
    <s v="Iron and Steel"/>
    <s v="Lignite"/>
    <s v="Lignite, not agglomerated"/>
    <x v="0"/>
    <x v="3"/>
    <s v="India"/>
    <s v="Iron and Steel"/>
    <m/>
    <x v="119"/>
    <n v="0"/>
    <n v="0"/>
    <n v="0"/>
    <n v="0"/>
    <n v="8.5214999999999999E-2"/>
  </r>
  <r>
    <x v="1"/>
    <x v="5"/>
    <x v="26"/>
    <s v="Iron and Steel"/>
    <s v="Natural gas"/>
    <s v="Gas compressed natural"/>
    <x v="0"/>
    <x v="0"/>
    <s v="India"/>
    <s v="Iron and Steel"/>
    <m/>
    <x v="119"/>
    <n v="1.9950000000000002E-4"/>
    <n v="2.2249999999999999E-4"/>
    <n v="2.8525000000000002E-4"/>
    <n v="7.7750000000000006E-5"/>
    <n v="3.7412249999999994E-2"/>
  </r>
  <r>
    <x v="1"/>
    <x v="5"/>
    <x v="26"/>
    <s v="Iron and Steel"/>
    <s v="Natural gas"/>
    <s v="Gas compressed natural"/>
    <x v="0"/>
    <x v="4"/>
    <s v="India"/>
    <s v="Iron and Steel"/>
    <m/>
    <x v="119"/>
    <n v="11.179724999999999"/>
    <n v="12.495875"/>
    <n v="16.011425000000003"/>
    <n v="4.3627750000000001"/>
    <n v="2098.8374999999996"/>
  </r>
  <r>
    <x v="1"/>
    <x v="5"/>
    <x v="26"/>
    <s v="Iron and Steel"/>
    <s v="Natural gas"/>
    <s v="Gas compressed natural"/>
    <x v="0"/>
    <x v="1"/>
    <s v="India"/>
    <s v="Iron and Steel"/>
    <m/>
    <x v="119"/>
    <n v="11.1861"/>
    <n v="12.503024999999999"/>
    <n v="16.020524999999999"/>
    <n v="4.3652499999999996"/>
    <n v="2100.0299999999997"/>
  </r>
  <r>
    <x v="1"/>
    <x v="5"/>
    <x v="26"/>
    <s v="Iron and Steel"/>
    <s v="Natural gas"/>
    <s v="Gas compressed natural"/>
    <x v="0"/>
    <x v="2"/>
    <s v="India"/>
    <s v="Iron and Steel"/>
    <m/>
    <x v="119"/>
    <n v="11.190075"/>
    <n v="12.5075"/>
    <n v="16.026300000000003"/>
    <n v="4.3668250000000004"/>
    <n v="2100.7799999999997"/>
  </r>
  <r>
    <x v="1"/>
    <x v="5"/>
    <x v="26"/>
    <s v="Iron and Steel"/>
    <s v="Natural gas"/>
    <s v="Gas compressed natural"/>
    <x v="0"/>
    <x v="3"/>
    <s v="India"/>
    <s v="Iron and Steel"/>
    <m/>
    <x v="119"/>
    <n v="2.0249999999999998E-5"/>
    <n v="2.2499999999999998E-5"/>
    <n v="2.8500000000000002E-5"/>
    <n v="7.7500000000000003E-6"/>
    <n v="3.7410000000000004E-3"/>
  </r>
  <r>
    <x v="1"/>
    <x v="5"/>
    <x v="26"/>
    <s v="Iron and Steel"/>
    <s v="Natural gas"/>
    <s v="Gas natural"/>
    <x v="0"/>
    <x v="0"/>
    <s v="India"/>
    <s v="Iron and Steel"/>
    <m/>
    <x v="119"/>
    <n v="0"/>
    <n v="0"/>
    <n v="9.8015249999999998"/>
    <n v="11.945575"/>
    <n v="2.8927999999999998"/>
  </r>
  <r>
    <x v="1"/>
    <x v="5"/>
    <x v="26"/>
    <s v="Iron and Steel"/>
    <s v="Natural gas"/>
    <s v="Gas natural"/>
    <x v="0"/>
    <x v="4"/>
    <s v="India"/>
    <s v="Iron and Steel"/>
    <m/>
    <x v="119"/>
    <n v="0"/>
    <n v="0"/>
    <n v="549864.75"/>
    <n v="670146.25"/>
    <n v="162286"/>
  </r>
  <r>
    <x v="1"/>
    <x v="5"/>
    <x v="26"/>
    <s v="Iron and Steel"/>
    <s v="Natural gas"/>
    <s v="Gas natural"/>
    <x v="0"/>
    <x v="1"/>
    <s v="India"/>
    <s v="Iron and Steel"/>
    <m/>
    <x v="119"/>
    <n v="0"/>
    <n v="0"/>
    <n v="550178.25"/>
    <n v="670528.25"/>
    <n v="162378.5"/>
  </r>
  <r>
    <x v="1"/>
    <x v="5"/>
    <x v="26"/>
    <s v="Iron and Steel"/>
    <s v="Natural gas"/>
    <s v="Gas natural"/>
    <x v="0"/>
    <x v="2"/>
    <s v="India"/>
    <s v="Iron and Steel"/>
    <m/>
    <x v="119"/>
    <n v="0"/>
    <n v="0"/>
    <n v="550374"/>
    <n v="670767.5"/>
    <n v="162436.5"/>
  </r>
  <r>
    <x v="1"/>
    <x v="5"/>
    <x v="26"/>
    <s v="Iron and Steel"/>
    <s v="Natural gas"/>
    <s v="Gas natural"/>
    <x v="0"/>
    <x v="3"/>
    <s v="India"/>
    <s v="Iron and Steel"/>
    <m/>
    <x v="119"/>
    <n v="0"/>
    <n v="0"/>
    <n v="0.98015249999999998"/>
    <n v="1.1945574999999999"/>
    <n v="0.28927999999999998"/>
  </r>
  <r>
    <x v="1"/>
    <x v="5"/>
    <x v="26"/>
    <s v="Iron and Steel"/>
    <s v="Natural gas"/>
    <s v="natural gas"/>
    <x v="0"/>
    <x v="0"/>
    <s v="India"/>
    <s v="Iron and Steel"/>
    <m/>
    <x v="119"/>
    <n v="68.172824999999989"/>
    <n v="40.533549999999998"/>
    <n v="5.9364249999999998"/>
    <n v="0"/>
    <n v="6.6639599999999994"/>
  </r>
  <r>
    <x v="1"/>
    <x v="5"/>
    <x v="26"/>
    <s v="Iron and Steel"/>
    <s v="Natural gas"/>
    <s v="natural gas"/>
    <x v="0"/>
    <x v="4"/>
    <s v="India"/>
    <s v="Iron and Steel"/>
    <m/>
    <x v="119"/>
    <n v="3825000"/>
    <n v="2250000"/>
    <n v="325000"/>
    <n v="0"/>
    <n v="373848"/>
  </r>
  <r>
    <x v="1"/>
    <x v="5"/>
    <x v="26"/>
    <s v="Iron and Steel"/>
    <s v="Natural gas"/>
    <s v="natural gas"/>
    <x v="0"/>
    <x v="1"/>
    <s v="India"/>
    <s v="Iron and Steel"/>
    <m/>
    <x v="119"/>
    <n v="3825000"/>
    <n v="2250000"/>
    <n v="325000"/>
    <n v="0"/>
    <n v="374061.75"/>
  </r>
  <r>
    <x v="1"/>
    <x v="5"/>
    <x v="26"/>
    <s v="Iron and Steel"/>
    <s v="Natural gas"/>
    <s v="natural gas"/>
    <x v="0"/>
    <x v="2"/>
    <s v="India"/>
    <s v="Iron and Steel"/>
    <m/>
    <x v="119"/>
    <n v="3825000"/>
    <n v="2250000"/>
    <n v="325000"/>
    <n v="0"/>
    <n v="374194.5"/>
  </r>
  <r>
    <x v="1"/>
    <x v="5"/>
    <x v="26"/>
    <s v="Iron and Steel"/>
    <s v="Natural gas"/>
    <s v="natural gas"/>
    <x v="0"/>
    <x v="3"/>
    <s v="India"/>
    <s v="Iron and Steel"/>
    <m/>
    <x v="119"/>
    <n v="6.8172825000000001"/>
    <n v="4.0533475000000001"/>
    <n v="0.59363999999999995"/>
    <n v="0"/>
    <n v="0.66639599999999999"/>
  </r>
  <r>
    <x v="1"/>
    <x v="5"/>
    <x v="26"/>
    <s v="Iron and Steel"/>
    <s v="Oil products"/>
    <s v="furnace oil"/>
    <x v="0"/>
    <x v="0"/>
    <s v="India"/>
    <s v="Iron and Steel"/>
    <m/>
    <x v="798"/>
    <n v="195.786"/>
    <n v="258.4975"/>
    <n v="69.851806999999994"/>
    <n v="0.204878"/>
    <n v="0.19846549999999999"/>
  </r>
  <r>
    <x v="1"/>
    <x v="5"/>
    <x v="26"/>
    <s v="Iron and Steel"/>
    <s v="Oil products"/>
    <s v="furnace oil"/>
    <x v="0"/>
    <x v="4"/>
    <s v="India"/>
    <s v="Iron and Steel"/>
    <m/>
    <x v="799"/>
    <n v="5050000"/>
    <n v="6675000"/>
    <n v="1804142.3774999999"/>
    <n v="5285.8474999999999"/>
    <n v="5120.3999999999996"/>
  </r>
  <r>
    <x v="1"/>
    <x v="5"/>
    <x v="26"/>
    <s v="Iron and Steel"/>
    <s v="Oil products"/>
    <s v="furnace oil"/>
    <x v="0"/>
    <x v="1"/>
    <s v="India"/>
    <s v="Iron and Steel"/>
    <m/>
    <x v="799"/>
    <n v="5050000"/>
    <n v="6675000"/>
    <n v="1804151.85"/>
    <n v="5297.93"/>
    <n v="5132.1125000000002"/>
  </r>
  <r>
    <x v="1"/>
    <x v="5"/>
    <x v="26"/>
    <s v="Iron and Steel"/>
    <s v="Oil products"/>
    <s v="furnace oil"/>
    <x v="0"/>
    <x v="2"/>
    <s v="India"/>
    <s v="Iron and Steel"/>
    <m/>
    <x v="799"/>
    <n v="5050000"/>
    <n v="6675000"/>
    <n v="1804155.7050000001"/>
    <n v="5302.8525"/>
    <n v="5136.8724999999995"/>
  </r>
  <r>
    <x v="1"/>
    <x v="5"/>
    <x v="26"/>
    <s v="Iron and Steel"/>
    <s v="Oil products"/>
    <s v="furnace oil"/>
    <x v="0"/>
    <x v="3"/>
    <s v="India"/>
    <s v="Iron and Steel"/>
    <m/>
    <x v="800"/>
    <n v="39.157175000000002"/>
    <n v="51.699424999999991"/>
    <n v="13.970336249999999"/>
    <n v="4.0975249999999998E-2"/>
    <n v="3.9692999999999999E-2"/>
  </r>
  <r>
    <x v="1"/>
    <x v="5"/>
    <x v="26"/>
    <s v="Iron and Steel"/>
    <s v="petroleum fuels"/>
    <s v="Diesel"/>
    <x v="0"/>
    <x v="0"/>
    <s v="India"/>
    <s v="Iron and Steel"/>
    <m/>
    <x v="119"/>
    <n v="0"/>
    <n v="1.3126499999999999E-2"/>
    <n v="4.3755E-3"/>
    <n v="0"/>
    <n v="0"/>
  </r>
  <r>
    <x v="1"/>
    <x v="5"/>
    <x v="26"/>
    <s v="Iron and Steel"/>
    <s v="petroleum fuels"/>
    <s v="Diesel"/>
    <x v="0"/>
    <x v="4"/>
    <s v="India"/>
    <s v="Iron and Steel"/>
    <m/>
    <x v="119"/>
    <n v="0"/>
    <n v="324.23400000000004"/>
    <n v="108.078"/>
    <n v="0"/>
    <n v="0"/>
  </r>
  <r>
    <x v="1"/>
    <x v="5"/>
    <x v="26"/>
    <s v="Iron and Steel"/>
    <s v="petroleum fuels"/>
    <s v="Diesel"/>
    <x v="0"/>
    <x v="1"/>
    <s v="India"/>
    <s v="Iron and Steel"/>
    <m/>
    <x v="119"/>
    <n v="0"/>
    <n v="325.00875000000002"/>
    <n v="108.33625000000001"/>
    <n v="0"/>
    <n v="0"/>
  </r>
  <r>
    <x v="1"/>
    <x v="5"/>
    <x v="26"/>
    <s v="Iron and Steel"/>
    <s v="petroleum fuels"/>
    <s v="Diesel"/>
    <x v="0"/>
    <x v="2"/>
    <s v="India"/>
    <s v="Iron and Steel"/>
    <m/>
    <x v="119"/>
    <n v="0"/>
    <n v="325.32375000000002"/>
    <n v="108.44125"/>
    <n v="0"/>
    <n v="0"/>
  </r>
  <r>
    <x v="1"/>
    <x v="5"/>
    <x v="26"/>
    <s v="Iron and Steel"/>
    <s v="petroleum fuels"/>
    <s v="Diesel"/>
    <x v="0"/>
    <x v="3"/>
    <s v="India"/>
    <s v="Iron and Steel"/>
    <m/>
    <x v="119"/>
    <n v="0"/>
    <n v="2.6250000000000002E-3"/>
    <n v="8.7500000000000002E-4"/>
    <n v="0"/>
    <n v="0"/>
  </r>
  <r>
    <x v="1"/>
    <x v="5"/>
    <x v="26"/>
    <s v="Iron and Steel"/>
    <s v="petroleum fuels"/>
    <s v="Fuel oils n.e.c"/>
    <x v="0"/>
    <x v="0"/>
    <s v="India"/>
    <s v="Iron and Steel"/>
    <m/>
    <x v="119"/>
    <n v="0"/>
    <n v="0"/>
    <n v="0"/>
    <n v="0.11176575"/>
    <n v="3.7255249999999997E-2"/>
  </r>
  <r>
    <x v="1"/>
    <x v="5"/>
    <x v="26"/>
    <s v="Iron and Steel"/>
    <s v="petroleum fuels"/>
    <s v="Fuel oils n.e.c"/>
    <x v="0"/>
    <x v="4"/>
    <s v="India"/>
    <s v="Iron and Steel"/>
    <m/>
    <x v="119"/>
    <n v="0"/>
    <n v="0"/>
    <n v="0"/>
    <n v="2883.5625"/>
    <n v="961.1875"/>
  </r>
  <r>
    <x v="1"/>
    <x v="5"/>
    <x v="26"/>
    <s v="Iron and Steel"/>
    <s v="petroleum fuels"/>
    <s v="Fuel oils n.e.c"/>
    <x v="0"/>
    <x v="1"/>
    <s v="India"/>
    <s v="Iron and Steel"/>
    <m/>
    <x v="119"/>
    <n v="0"/>
    <n v="0"/>
    <n v="0"/>
    <n v="2890.1549999999997"/>
    <n v="963.38499999999999"/>
  </r>
  <r>
    <x v="1"/>
    <x v="5"/>
    <x v="26"/>
    <s v="Iron and Steel"/>
    <s v="petroleum fuels"/>
    <s v="Fuel oils n.e.c"/>
    <x v="0"/>
    <x v="2"/>
    <s v="India"/>
    <s v="Iron and Steel"/>
    <m/>
    <x v="119"/>
    <n v="0"/>
    <n v="0"/>
    <n v="0"/>
    <n v="2892.84"/>
    <n v="964.28"/>
  </r>
  <r>
    <x v="1"/>
    <x v="5"/>
    <x v="26"/>
    <s v="Iron and Steel"/>
    <s v="petroleum fuels"/>
    <s v="Fuel oils n.e.c"/>
    <x v="0"/>
    <x v="3"/>
    <s v="India"/>
    <s v="Iron and Steel"/>
    <m/>
    <x v="119"/>
    <n v="0"/>
    <n v="0"/>
    <n v="0"/>
    <n v="2.2353000000000001E-2"/>
    <n v="7.4510000000000002E-3"/>
  </r>
  <r>
    <x v="1"/>
    <x v="5"/>
    <x v="26"/>
    <s v="Iron and Steel"/>
    <s v="petroleum fuels"/>
    <s v="Furnace oil"/>
    <x v="0"/>
    <x v="0"/>
    <s v="India"/>
    <s v="Iron and Steel"/>
    <m/>
    <x v="119"/>
    <n v="2.4923774999999999"/>
    <n v="1.313596"/>
    <n v="0.89040324999999998"/>
    <n v="3.6561812500000004"/>
    <n v="3.2616240000000003"/>
  </r>
  <r>
    <x v="1"/>
    <x v="5"/>
    <x v="26"/>
    <s v="Iron and Steel"/>
    <s v="petroleum fuels"/>
    <s v="Furnace oil"/>
    <x v="0"/>
    <x v="4"/>
    <s v="India"/>
    <s v="Iron and Steel"/>
    <m/>
    <x v="119"/>
    <n v="64303.424999999996"/>
    <n v="33890.775000000001"/>
    <n v="22972.375"/>
    <n v="94329.500000000015"/>
    <n v="84149.845000000001"/>
  </r>
  <r>
    <x v="1"/>
    <x v="5"/>
    <x v="26"/>
    <s v="Iron and Steel"/>
    <s v="petroleum fuels"/>
    <s v="Furnace oil"/>
    <x v="0"/>
    <x v="1"/>
    <s v="India"/>
    <s v="Iron and Steel"/>
    <m/>
    <x v="119"/>
    <n v="64450.5"/>
    <n v="33968.300000000003"/>
    <n v="23024.924999999996"/>
    <n v="94545.225000000006"/>
    <n v="84342.265000000014"/>
  </r>
  <r>
    <x v="1"/>
    <x v="5"/>
    <x v="26"/>
    <s v="Iron and Steel"/>
    <s v="petroleum fuels"/>
    <s v="Furnace oil"/>
    <x v="0"/>
    <x v="2"/>
    <s v="India"/>
    <s v="Iron and Steel"/>
    <m/>
    <x v="119"/>
    <n v="64510.274999999994"/>
    <n v="33999.85"/>
    <n v="23046.35"/>
    <n v="94632.975000000006"/>
    <n v="84420.535000000003"/>
  </r>
  <r>
    <x v="1"/>
    <x v="5"/>
    <x v="26"/>
    <s v="Iron and Steel"/>
    <s v="petroleum fuels"/>
    <s v="Furnace oil"/>
    <x v="0"/>
    <x v="3"/>
    <s v="India"/>
    <s v="Iron and Steel"/>
    <m/>
    <x v="119"/>
    <n v="0.49847624999999995"/>
    <n v="0.26271899999999998"/>
    <n v="0.17808049999999997"/>
    <n v="0.73123624999999992"/>
    <n v="0.65232375000000009"/>
  </r>
  <r>
    <x v="1"/>
    <x v="5"/>
    <x v="26"/>
    <s v="Iron and Steel"/>
    <s v="petroleum fuels"/>
    <s v="Gas oils"/>
    <x v="0"/>
    <x v="0"/>
    <s v="India"/>
    <s v="Iron and Steel"/>
    <m/>
    <x v="119"/>
    <n v="0"/>
    <n v="0"/>
    <n v="0"/>
    <n v="1.5899999999999998E-3"/>
    <n v="5.2999999999999998E-4"/>
  </r>
  <r>
    <x v="1"/>
    <x v="5"/>
    <x v="26"/>
    <s v="Iron and Steel"/>
    <s v="petroleum fuels"/>
    <s v="Gas oils"/>
    <x v="0"/>
    <x v="4"/>
    <s v="India"/>
    <s v="Iron and Steel"/>
    <m/>
    <x v="119"/>
    <n v="0"/>
    <n v="0"/>
    <n v="0"/>
    <n v="39.275624999999998"/>
    <n v="13.091875"/>
  </r>
  <r>
    <x v="1"/>
    <x v="5"/>
    <x v="26"/>
    <s v="Iron and Steel"/>
    <s v="petroleum fuels"/>
    <s v="Gas oils"/>
    <x v="0"/>
    <x v="1"/>
    <s v="India"/>
    <s v="Iron and Steel"/>
    <m/>
    <x v="119"/>
    <n v="0"/>
    <n v="0"/>
    <n v="0"/>
    <n v="39.369450000000001"/>
    <n v="13.123150000000001"/>
  </r>
  <r>
    <x v="1"/>
    <x v="5"/>
    <x v="26"/>
    <s v="Iron and Steel"/>
    <s v="petroleum fuels"/>
    <s v="Gas oils"/>
    <x v="0"/>
    <x v="2"/>
    <s v="India"/>
    <s v="Iron and Steel"/>
    <m/>
    <x v="119"/>
    <n v="0"/>
    <n v="0"/>
    <n v="0"/>
    <n v="39.407550000000001"/>
    <n v="13.13585"/>
  </r>
  <r>
    <x v="1"/>
    <x v="5"/>
    <x v="26"/>
    <s v="Iron and Steel"/>
    <s v="petroleum fuels"/>
    <s v="Gas oils"/>
    <x v="0"/>
    <x v="3"/>
    <s v="India"/>
    <s v="Iron and Steel"/>
    <m/>
    <x v="119"/>
    <n v="0"/>
    <n v="0"/>
    <n v="0"/>
    <n v="3.1800000000000003E-4"/>
    <n v="1.06E-4"/>
  </r>
  <r>
    <x v="1"/>
    <x v="5"/>
    <x v="26"/>
    <s v="Iron and Steel"/>
    <s v="petroleum fuels"/>
    <s v="Kerosene"/>
    <x v="0"/>
    <x v="0"/>
    <s v="India"/>
    <s v="Iron and Steel"/>
    <m/>
    <x v="119"/>
    <n v="0"/>
    <n v="0"/>
    <n v="0.1308375"/>
    <n v="4.3612499999999998E-2"/>
    <n v="0"/>
  </r>
  <r>
    <x v="1"/>
    <x v="5"/>
    <x v="26"/>
    <s v="Iron and Steel"/>
    <s v="petroleum fuels"/>
    <s v="Kerosene"/>
    <x v="0"/>
    <x v="4"/>
    <s v="India"/>
    <s v="Iron and Steel"/>
    <m/>
    <x v="119"/>
    <n v="0"/>
    <n v="0"/>
    <n v="3135.7349999999997"/>
    <n v="1045.2449999999999"/>
    <n v="0"/>
  </r>
  <r>
    <x v="1"/>
    <x v="5"/>
    <x v="26"/>
    <s v="Iron and Steel"/>
    <s v="petroleum fuels"/>
    <s v="Kerosene"/>
    <x v="0"/>
    <x v="1"/>
    <s v="India"/>
    <s v="Iron and Steel"/>
    <m/>
    <x v="119"/>
    <n v="0"/>
    <n v="0"/>
    <n v="3143.46"/>
    <n v="1047.82"/>
    <n v="0"/>
  </r>
  <r>
    <x v="1"/>
    <x v="5"/>
    <x v="26"/>
    <s v="Iron and Steel"/>
    <s v="petroleum fuels"/>
    <s v="Kerosene"/>
    <x v="0"/>
    <x v="2"/>
    <s v="India"/>
    <s v="Iron and Steel"/>
    <m/>
    <x v="119"/>
    <n v="0"/>
    <n v="0"/>
    <n v="3146.5950000000003"/>
    <n v="1048.865"/>
    <n v="0"/>
  </r>
  <r>
    <x v="1"/>
    <x v="5"/>
    <x v="26"/>
    <s v="Iron and Steel"/>
    <s v="petroleum fuels"/>
    <s v="Kerosene"/>
    <x v="0"/>
    <x v="3"/>
    <s v="India"/>
    <s v="Iron and Steel"/>
    <m/>
    <x v="119"/>
    <n v="0"/>
    <n v="0"/>
    <n v="2.6167499999999996E-2"/>
    <n v="8.7224999999999994E-3"/>
    <n v="0"/>
  </r>
  <r>
    <x v="1"/>
    <x v="5"/>
    <x v="26"/>
    <s v="Iron and Steel"/>
    <s v="petroleum fuels"/>
    <s v="Petroleum coke"/>
    <x v="0"/>
    <x v="0"/>
    <s v="India"/>
    <s v="Iron and Steel"/>
    <m/>
    <x v="801"/>
    <n v="0.76902775000000001"/>
    <n v="0.78319050000000001"/>
    <n v="0.3204825"/>
    <n v="0.62606850000000003"/>
    <n v="0.71607474999999998"/>
  </r>
  <r>
    <x v="1"/>
    <x v="5"/>
    <x v="26"/>
    <s v="Iron and Steel"/>
    <s v="petroleum fuels"/>
    <s v="Petroleum coke"/>
    <x v="0"/>
    <x v="4"/>
    <s v="India"/>
    <s v="Iron and Steel"/>
    <m/>
    <x v="802"/>
    <n v="24993.45"/>
    <n v="25453.7"/>
    <n v="10415.677500000002"/>
    <n v="20347.242499999997"/>
    <n v="23272.450000000004"/>
  </r>
  <r>
    <x v="1"/>
    <x v="5"/>
    <x v="26"/>
    <s v="Iron and Steel"/>
    <s v="petroleum fuels"/>
    <s v="Petroleum coke"/>
    <x v="0"/>
    <x v="1"/>
    <s v="India"/>
    <s v="Iron and Steel"/>
    <m/>
    <x v="803"/>
    <n v="25038.75"/>
    <n v="25499.924999999999"/>
    <n v="10434.595000000001"/>
    <n v="20384.165000000005"/>
    <n v="23314.65"/>
  </r>
  <r>
    <x v="1"/>
    <x v="5"/>
    <x v="26"/>
    <s v="Iron and Steel"/>
    <s v="petroleum fuels"/>
    <s v="Petroleum coke"/>
    <x v="0"/>
    <x v="2"/>
    <s v="India"/>
    <s v="Iron and Steel"/>
    <m/>
    <x v="804"/>
    <n v="25057.224999999999"/>
    <n v="25518.725000000002"/>
    <n v="10442.287499999999"/>
    <n v="20399.237499999996"/>
    <n v="23331.925000000003"/>
  </r>
  <r>
    <x v="1"/>
    <x v="5"/>
    <x v="26"/>
    <s v="Iron and Steel"/>
    <s v="petroleum fuels"/>
    <s v="Petroleum coke"/>
    <x v="0"/>
    <x v="3"/>
    <s v="India"/>
    <s v="Iron and Steel"/>
    <m/>
    <x v="805"/>
    <n v="0.15380574999999999"/>
    <n v="0.156638"/>
    <n v="6.4096750000000008E-2"/>
    <n v="0.12521425"/>
    <n v="0.14321525000000002"/>
  </r>
  <r>
    <x v="1"/>
    <x v="5"/>
    <x v="26"/>
    <s v="Iron and Steel"/>
    <s v="petroleum fuels"/>
    <s v="Petroleum coke calcined"/>
    <x v="0"/>
    <x v="0"/>
    <s v="India"/>
    <s v="Iron and Steel"/>
    <m/>
    <x v="806"/>
    <n v="7.1822250000000004E-2"/>
    <n v="0.20797874999999999"/>
    <n v="0.22671150000000001"/>
    <n v="0.11204325"/>
    <n v="1.9134249999999998E-2"/>
  </r>
  <r>
    <x v="1"/>
    <x v="5"/>
    <x v="26"/>
    <s v="Iron and Steel"/>
    <s v="petroleum fuels"/>
    <s v="Petroleum coke calcined"/>
    <x v="0"/>
    <x v="4"/>
    <s v="India"/>
    <s v="Iron and Steel"/>
    <m/>
    <x v="807"/>
    <n v="2334.2224999999999"/>
    <n v="6759.3099999999995"/>
    <n v="7368.1125000000002"/>
    <n v="3641.415"/>
    <n v="621.86749999999995"/>
  </r>
  <r>
    <x v="1"/>
    <x v="5"/>
    <x v="26"/>
    <s v="Iron and Steel"/>
    <s v="petroleum fuels"/>
    <s v="Petroleum coke calcined"/>
    <x v="0"/>
    <x v="1"/>
    <s v="India"/>
    <s v="Iron and Steel"/>
    <m/>
    <x v="808"/>
    <n v="2338.4624999999996"/>
    <n v="6771.5825000000004"/>
    <n v="7381.4924999999994"/>
    <n v="3648.0225"/>
    <n v="622.995"/>
  </r>
  <r>
    <x v="1"/>
    <x v="5"/>
    <x v="26"/>
    <s v="Iron and Steel"/>
    <s v="petroleum fuels"/>
    <s v="Petroleum coke calcined"/>
    <x v="0"/>
    <x v="2"/>
    <s v="India"/>
    <s v="Iron and Steel"/>
    <m/>
    <x v="809"/>
    <n v="2340.1850000000004"/>
    <n v="6776.5750000000007"/>
    <n v="7386.93"/>
    <n v="3650.7125000000005"/>
    <n v="623.45500000000004"/>
  </r>
  <r>
    <x v="1"/>
    <x v="5"/>
    <x v="26"/>
    <s v="Iron and Steel"/>
    <s v="petroleum fuels"/>
    <s v="Petroleum coke calcined"/>
    <x v="0"/>
    <x v="3"/>
    <s v="India"/>
    <s v="Iron and Steel"/>
    <m/>
    <x v="810"/>
    <n v="1.4364499999999999E-2"/>
    <n v="4.1595750000000001E-2"/>
    <n v="4.5342E-2"/>
    <n v="2.2408999999999998E-2"/>
    <n v="3.8270000000000001E-3"/>
  </r>
  <r>
    <x v="1"/>
    <x v="5"/>
    <x v="27"/>
    <s v="Machinery"/>
    <s v="All Gases"/>
    <s v="Natural Gas"/>
    <x v="0"/>
    <x v="0"/>
    <s v="India"/>
    <s v="Machinery Industry"/>
    <m/>
    <x v="119"/>
    <n v="0"/>
    <n v="0"/>
    <n v="11.472975"/>
    <n v="16.375050000000002"/>
    <n v="18.381"/>
  </r>
  <r>
    <x v="1"/>
    <x v="5"/>
    <x v="27"/>
    <s v="Machinery"/>
    <s v="All Gases"/>
    <s v="Natural Gas"/>
    <x v="0"/>
    <x v="4"/>
    <s v="India"/>
    <s v="Machinery Industry"/>
    <m/>
    <x v="119"/>
    <n v="0"/>
    <n v="0"/>
    <n v="643633.5"/>
    <n v="918641.5"/>
    <n v="1059699"/>
  </r>
  <r>
    <x v="1"/>
    <x v="5"/>
    <x v="27"/>
    <s v="Machinery"/>
    <s v="All Gases"/>
    <s v="Natural Gas"/>
    <x v="0"/>
    <x v="1"/>
    <s v="India"/>
    <s v="Machinery Industry"/>
    <m/>
    <x v="119"/>
    <n v="0"/>
    <n v="0"/>
    <n v="644000.25"/>
    <n v="919165.75"/>
    <n v="1059833"/>
  </r>
  <r>
    <x v="1"/>
    <x v="5"/>
    <x v="27"/>
    <s v="Machinery"/>
    <s v="All Gases"/>
    <s v="Natural Gas"/>
    <x v="0"/>
    <x v="2"/>
    <s v="India"/>
    <s v="Machinery Industry"/>
    <m/>
    <x v="119"/>
    <n v="0"/>
    <n v="0"/>
    <n v="644229.75"/>
    <n v="919492.75"/>
    <n v="1059916.5"/>
  </r>
  <r>
    <x v="1"/>
    <x v="5"/>
    <x v="27"/>
    <s v="Machinery"/>
    <s v="All Gases"/>
    <s v="Natural Gas"/>
    <x v="0"/>
    <x v="3"/>
    <s v="India"/>
    <s v="Machinery Industry"/>
    <m/>
    <x v="119"/>
    <n v="0"/>
    <n v="0"/>
    <n v="1.1472975000000001"/>
    <n v="1.637505"/>
    <n v="1.8380999999999998"/>
  </r>
  <r>
    <x v="1"/>
    <x v="5"/>
    <x v="27"/>
    <s v="Machinery"/>
    <s v="All gases"/>
    <s v="Coal gas, water gas, producer gas and similar gases, other than petroleum gases and other gaseous hydrocarbons;n.e.c"/>
    <x v="0"/>
    <x v="0"/>
    <s v="India"/>
    <s v="Machinery Industry"/>
    <m/>
    <x v="119"/>
    <n v="0"/>
    <n v="0"/>
    <n v="0"/>
    <n v="0"/>
    <n v="0"/>
  </r>
  <r>
    <x v="1"/>
    <x v="5"/>
    <x v="27"/>
    <s v="Machinery"/>
    <s v="All gases"/>
    <s v="Coal gas, water gas, producer gas and similar gases, other than petroleum gases and other gaseous hydrocarbons;n.e.c"/>
    <x v="0"/>
    <x v="4"/>
    <s v="India"/>
    <s v="Machinery Industry"/>
    <m/>
    <x v="119"/>
    <n v="0"/>
    <n v="0"/>
    <n v="0"/>
    <n v="0"/>
    <n v="0"/>
  </r>
  <r>
    <x v="1"/>
    <x v="5"/>
    <x v="27"/>
    <s v="Machinery"/>
    <s v="All gases"/>
    <s v="Coal gas, water gas, producer gas and similar gases, other than petroleum gases and other gaseous hydrocarbons;n.e.c"/>
    <x v="0"/>
    <x v="1"/>
    <s v="India"/>
    <s v="Machinery Industry"/>
    <m/>
    <x v="119"/>
    <n v="0"/>
    <n v="0"/>
    <n v="0"/>
    <n v="0"/>
    <n v="0"/>
  </r>
  <r>
    <x v="1"/>
    <x v="5"/>
    <x v="27"/>
    <s v="Machinery"/>
    <s v="All gases"/>
    <s v="Coal gas, water gas, producer gas and similar gases, other than petroleum gases and other gaseous hydrocarbons;n.e.c"/>
    <x v="0"/>
    <x v="2"/>
    <s v="India"/>
    <s v="Machinery Industry"/>
    <m/>
    <x v="119"/>
    <n v="0"/>
    <n v="0"/>
    <n v="0"/>
    <n v="0"/>
    <n v="0"/>
  </r>
  <r>
    <x v="1"/>
    <x v="5"/>
    <x v="27"/>
    <s v="Machinery"/>
    <s v="All gases"/>
    <s v="Coal gas, water gas, producer gas and similar gases, other than petroleum gases and other gaseous hydrocarbons;n.e.c"/>
    <x v="0"/>
    <x v="3"/>
    <s v="India"/>
    <s v="Machinery Industry"/>
    <m/>
    <x v="119"/>
    <n v="0"/>
    <n v="0"/>
    <n v="0"/>
    <n v="0"/>
    <n v="0"/>
  </r>
  <r>
    <x v="1"/>
    <x v="5"/>
    <x v="27"/>
    <s v="Machinery"/>
    <s v="All gases"/>
    <s v="Gas, n.e.c"/>
    <x v="0"/>
    <x v="0"/>
    <s v="India"/>
    <s v="Machinery Industry"/>
    <m/>
    <x v="811"/>
    <n v="8.8200000000000003E-5"/>
    <n v="3.4399999999999996E-5"/>
    <n v="1.4599999999999999E-5"/>
    <n v="5.77E-5"/>
    <n v="5.1025000000000007E-4"/>
  </r>
  <r>
    <x v="1"/>
    <x v="5"/>
    <x v="27"/>
    <s v="Machinery"/>
    <s v="All gases"/>
    <s v="Gas, n.e.c"/>
    <x v="0"/>
    <x v="4"/>
    <s v="India"/>
    <s v="Machinery Industry"/>
    <m/>
    <x v="812"/>
    <n v="4.93764425"/>
    <n v="1.9367172500000001"/>
    <n v="0.82362075000000012"/>
    <n v="3.2316877500000003"/>
    <n v="28.640047500000001"/>
  </r>
  <r>
    <x v="1"/>
    <x v="5"/>
    <x v="27"/>
    <s v="Machinery"/>
    <s v="All gases"/>
    <s v="Gas, n.e.c"/>
    <x v="0"/>
    <x v="1"/>
    <s v="India"/>
    <s v="Machinery Industry"/>
    <m/>
    <x v="813"/>
    <n v="4.9404567500000001"/>
    <n v="1.93782725"/>
    <n v="0.82409249999999989"/>
    <n v="3.2335374999999997"/>
    <n v="28.656382499999999"/>
  </r>
  <r>
    <x v="1"/>
    <x v="5"/>
    <x v="27"/>
    <s v="Machinery"/>
    <s v="All gases"/>
    <s v="Gas, n.e.c"/>
    <x v="0"/>
    <x v="2"/>
    <s v="India"/>
    <s v="Machinery Industry"/>
    <m/>
    <x v="814"/>
    <n v="4.9422189999999997"/>
    <n v="1.9385155000000001"/>
    <n v="0.82438524999999996"/>
    <n v="3.2346842499999999"/>
    <n v="28.666645000000003"/>
  </r>
  <r>
    <x v="1"/>
    <x v="5"/>
    <x v="27"/>
    <s v="Machinery"/>
    <s v="All gases"/>
    <s v="Gas, n.e.c"/>
    <x v="0"/>
    <x v="3"/>
    <s v="India"/>
    <s v="Machinery Industry"/>
    <m/>
    <x v="815"/>
    <n v="8.8200000000000003E-6"/>
    <n v="3.4400000000000001E-6"/>
    <n v="1.46E-6"/>
    <n v="5.7699999999999998E-6"/>
    <n v="5.1325000000000001E-5"/>
  </r>
  <r>
    <x v="1"/>
    <x v="5"/>
    <x v="27"/>
    <s v="Machinery"/>
    <s v="All gases"/>
    <s v="Other gaseous hydrocarbons"/>
    <x v="0"/>
    <x v="0"/>
    <s v="India"/>
    <s v="Machinery Industry"/>
    <m/>
    <x v="119"/>
    <n v="0"/>
    <n v="0"/>
    <n v="0"/>
    <n v="0"/>
    <n v="7.7625749999999993E-2"/>
  </r>
  <r>
    <x v="1"/>
    <x v="5"/>
    <x v="27"/>
    <s v="Machinery"/>
    <s v="All gases"/>
    <s v="Other gaseous hydrocarbons"/>
    <x v="0"/>
    <x v="4"/>
    <s v="India"/>
    <s v="Machinery Industry"/>
    <m/>
    <x v="119"/>
    <n v="0"/>
    <n v="0"/>
    <n v="0"/>
    <n v="0"/>
    <n v="3469.8825000000002"/>
  </r>
  <r>
    <x v="1"/>
    <x v="5"/>
    <x v="27"/>
    <s v="Machinery"/>
    <s v="All gases"/>
    <s v="Other gaseous hydrocarbons"/>
    <x v="0"/>
    <x v="1"/>
    <s v="India"/>
    <s v="Machinery Industry"/>
    <m/>
    <x v="119"/>
    <n v="0"/>
    <n v="0"/>
    <n v="0"/>
    <n v="0"/>
    <n v="3472.3649999999998"/>
  </r>
  <r>
    <x v="1"/>
    <x v="5"/>
    <x v="27"/>
    <s v="Machinery"/>
    <s v="All gases"/>
    <s v="Other gaseous hydrocarbons"/>
    <x v="0"/>
    <x v="2"/>
    <s v="India"/>
    <s v="Machinery Industry"/>
    <m/>
    <x v="119"/>
    <n v="0"/>
    <n v="0"/>
    <n v="0"/>
    <n v="0"/>
    <n v="3473.9175000000005"/>
  </r>
  <r>
    <x v="1"/>
    <x v="5"/>
    <x v="27"/>
    <s v="Machinery"/>
    <s v="All gases"/>
    <s v="Other gaseous hydrocarbons"/>
    <x v="0"/>
    <x v="3"/>
    <s v="India"/>
    <s v="Machinery Industry"/>
    <m/>
    <x v="119"/>
    <n v="0"/>
    <n v="0"/>
    <n v="0"/>
    <n v="0"/>
    <n v="7.7625000000000003E-3"/>
  </r>
  <r>
    <x v="1"/>
    <x v="5"/>
    <x v="27"/>
    <s v="Machinery"/>
    <s v="All gases"/>
    <s v="Propane and butanes, liquefied, n.e.c."/>
    <x v="0"/>
    <x v="0"/>
    <s v="India"/>
    <s v="Machinery Industry"/>
    <m/>
    <x v="816"/>
    <n v="2.51585E-2"/>
    <n v="0"/>
    <n v="1.8352500000000001E-3"/>
    <n v="6.1174999999999999E-4"/>
    <n v="0"/>
  </r>
  <r>
    <x v="1"/>
    <x v="5"/>
    <x v="27"/>
    <s v="Machinery"/>
    <s v="All gases"/>
    <s v="Propane and butanes, liquefied, n.e.c."/>
    <x v="0"/>
    <x v="4"/>
    <s v="India"/>
    <s v="Machinery Industry"/>
    <m/>
    <x v="817"/>
    <n v="1587.4974999999999"/>
    <n v="0"/>
    <n v="115.82775000000001"/>
    <n v="38.609250000000003"/>
    <n v="0"/>
  </r>
  <r>
    <x v="1"/>
    <x v="5"/>
    <x v="27"/>
    <s v="Machinery"/>
    <s v="All gases"/>
    <s v="Propane and butanes, liquefied, n.e.c."/>
    <x v="0"/>
    <x v="1"/>
    <s v="India"/>
    <s v="Machinery Industry"/>
    <m/>
    <x v="818"/>
    <n v="1588.3025"/>
    <n v="0"/>
    <n v="115.88624999999999"/>
    <n v="38.628749999999997"/>
    <n v="0"/>
  </r>
  <r>
    <x v="1"/>
    <x v="5"/>
    <x v="27"/>
    <s v="Machinery"/>
    <s v="All gases"/>
    <s v="Propane and butanes, liquefied, n.e.c."/>
    <x v="0"/>
    <x v="2"/>
    <s v="India"/>
    <s v="Machinery Industry"/>
    <m/>
    <x v="819"/>
    <n v="1588.8074999999999"/>
    <n v="0"/>
    <n v="115.923"/>
    <n v="38.640999999999998"/>
    <n v="0"/>
  </r>
  <r>
    <x v="1"/>
    <x v="5"/>
    <x v="27"/>
    <s v="Machinery"/>
    <s v="All gases"/>
    <s v="Propane and butanes, liquefied, n.e.c."/>
    <x v="0"/>
    <x v="3"/>
    <s v="India"/>
    <s v="Machinery Industry"/>
    <m/>
    <x v="820"/>
    <n v="2.5157500000000002E-3"/>
    <n v="0"/>
    <n v="1.8374999999999999E-4"/>
    <n v="6.1249999999999998E-5"/>
    <n v="0"/>
  </r>
  <r>
    <x v="1"/>
    <x v="5"/>
    <x v="27"/>
    <s v="Machinery"/>
    <s v="All gases"/>
    <s v="Water gas"/>
    <x v="0"/>
    <x v="0"/>
    <s v="India"/>
    <s v="Machinery Industry"/>
    <m/>
    <x v="119"/>
    <n v="0"/>
    <n v="0"/>
    <n v="0"/>
    <n v="1.3603500000000001E-2"/>
    <n v="4.5345000000000003E-3"/>
  </r>
  <r>
    <x v="1"/>
    <x v="5"/>
    <x v="27"/>
    <s v="Machinery"/>
    <s v="All gases"/>
    <s v="Water gas"/>
    <x v="0"/>
    <x v="4"/>
    <s v="India"/>
    <s v="Machinery Industry"/>
    <m/>
    <x v="119"/>
    <n v="0"/>
    <n v="0"/>
    <n v="0"/>
    <n v="608.0625"/>
    <n v="202.6875"/>
  </r>
  <r>
    <x v="1"/>
    <x v="5"/>
    <x v="27"/>
    <s v="Machinery"/>
    <s v="All gases"/>
    <s v="Water gas"/>
    <x v="0"/>
    <x v="1"/>
    <s v="India"/>
    <s v="Machinery Industry"/>
    <m/>
    <x v="119"/>
    <n v="0"/>
    <n v="0"/>
    <n v="0"/>
    <n v="608.49750000000006"/>
    <n v="202.83250000000001"/>
  </r>
  <r>
    <x v="1"/>
    <x v="5"/>
    <x v="27"/>
    <s v="Machinery"/>
    <s v="All gases"/>
    <s v="Water gas"/>
    <x v="0"/>
    <x v="2"/>
    <s v="India"/>
    <s v="Machinery Industry"/>
    <m/>
    <x v="119"/>
    <n v="0"/>
    <n v="0"/>
    <n v="0"/>
    <n v="608.76974999999993"/>
    <n v="202.92325"/>
  </r>
  <r>
    <x v="1"/>
    <x v="5"/>
    <x v="27"/>
    <s v="Machinery"/>
    <s v="All gases"/>
    <s v="Water gas"/>
    <x v="0"/>
    <x v="3"/>
    <s v="India"/>
    <s v="Machinery Industry"/>
    <m/>
    <x v="119"/>
    <n v="0"/>
    <n v="0"/>
    <n v="0"/>
    <n v="1.3605000000000002E-3"/>
    <n v="4.5350000000000002E-4"/>
  </r>
  <r>
    <x v="1"/>
    <x v="5"/>
    <x v="27"/>
    <s v="Machinery"/>
    <s v="All gases"/>
    <s v="Liquidified petroleum gas (LPG)"/>
    <x v="0"/>
    <x v="0"/>
    <s v="India"/>
    <s v="Machinery Industry"/>
    <m/>
    <x v="821"/>
    <n v="6.894525E-2"/>
    <n v="3.4999500000000003E-2"/>
    <n v="1.004675E-2"/>
    <n v="4.3379999999999998E-3"/>
    <n v="0.14249675000000001"/>
  </r>
  <r>
    <x v="1"/>
    <x v="5"/>
    <x v="27"/>
    <s v="Machinery"/>
    <s v="All gases"/>
    <s v="Liquidified petroleum gas (LPG)"/>
    <x v="0"/>
    <x v="4"/>
    <s v="India"/>
    <s v="Machinery Industry"/>
    <m/>
    <x v="822"/>
    <n v="4350.4579050000002"/>
    <n v="2208.5052500000002"/>
    <n v="633.96524999999997"/>
    <n v="273.71050000000002"/>
    <n v="8991.5370000000003"/>
  </r>
  <r>
    <x v="1"/>
    <x v="5"/>
    <x v="27"/>
    <s v="Machinery"/>
    <s v="All gases"/>
    <s v="Liquidified petroleum gas (LPG)"/>
    <x v="0"/>
    <x v="1"/>
    <s v="India"/>
    <s v="Machinery Industry"/>
    <m/>
    <x v="823"/>
    <n v="4352.6640800000005"/>
    <n v="2209.6257500000002"/>
    <n v="634.28649999999993"/>
    <n v="273.84899999999999"/>
    <n v="8996.1367500000015"/>
  </r>
  <r>
    <x v="1"/>
    <x v="5"/>
    <x v="27"/>
    <s v="Machinery"/>
    <s v="All gases"/>
    <s v="Liquidified petroleum gas (LPG)"/>
    <x v="0"/>
    <x v="2"/>
    <s v="India"/>
    <s v="Machinery Industry"/>
    <m/>
    <x v="824"/>
    <n v="4354.0448150000002"/>
    <n v="2210.3265000000001"/>
    <n v="634.48749999999995"/>
    <n v="273.93574999999998"/>
    <n v="8998.9272499999988"/>
  </r>
  <r>
    <x v="1"/>
    <x v="5"/>
    <x v="27"/>
    <s v="Machinery"/>
    <s v="All gases"/>
    <s v="Liquidified petroleum gas (LPG)"/>
    <x v="0"/>
    <x v="3"/>
    <s v="India"/>
    <s v="Machinery Industry"/>
    <m/>
    <x v="825"/>
    <n v="6.8947499999999998E-3"/>
    <n v="3.50075E-3"/>
    <n v="1.005E-3"/>
    <n v="4.3375E-4"/>
    <n v="1.42495E-2"/>
  </r>
  <r>
    <x v="1"/>
    <x v="5"/>
    <x v="27"/>
    <s v="Machinery"/>
    <s v="Coal"/>
    <s v="Anthracite (raw coal)"/>
    <x v="0"/>
    <x v="0"/>
    <s v="India"/>
    <s v="Machinery Industry"/>
    <m/>
    <x v="119"/>
    <n v="0"/>
    <n v="2.7217499999999998E-3"/>
    <n v="9.0724999999999996E-4"/>
    <n v="0"/>
    <n v="3.7912499999999995E-3"/>
  </r>
  <r>
    <x v="1"/>
    <x v="5"/>
    <x v="27"/>
    <s v="Machinery"/>
    <s v="Coal"/>
    <s v="Anthracite (raw coal)"/>
    <x v="0"/>
    <x v="4"/>
    <s v="India"/>
    <s v="Machinery Industry"/>
    <m/>
    <x v="119"/>
    <n v="0"/>
    <n v="267.54525000000001"/>
    <n v="89.181749999999994"/>
    <n v="0"/>
    <n v="363.21974999999998"/>
  </r>
  <r>
    <x v="1"/>
    <x v="5"/>
    <x v="27"/>
    <s v="Machinery"/>
    <s v="Coal"/>
    <s v="Anthracite (raw coal)"/>
    <x v="0"/>
    <x v="1"/>
    <s v="India"/>
    <s v="Machinery Industry"/>
    <m/>
    <x v="119"/>
    <n v="0"/>
    <n v="268.66050000000001"/>
    <n v="89.5535"/>
    <n v="0"/>
    <n v="364.77449999999999"/>
  </r>
  <r>
    <x v="1"/>
    <x v="5"/>
    <x v="27"/>
    <s v="Machinery"/>
    <s v="Coal"/>
    <s v="Anthracite (raw coal)"/>
    <x v="0"/>
    <x v="2"/>
    <s v="India"/>
    <s v="Machinery Industry"/>
    <m/>
    <x v="119"/>
    <n v="0"/>
    <n v="268.86750000000001"/>
    <n v="89.622500000000002"/>
    <n v="0"/>
    <n v="365.0625"/>
  </r>
  <r>
    <x v="1"/>
    <x v="5"/>
    <x v="27"/>
    <s v="Machinery"/>
    <s v="Coal"/>
    <s v="Anthracite (raw coal)"/>
    <x v="0"/>
    <x v="3"/>
    <s v="India"/>
    <s v="Machinery Industry"/>
    <m/>
    <x v="119"/>
    <n v="0"/>
    <n v="4.0822499999999999E-3"/>
    <n v="1.36075E-3"/>
    <n v="0"/>
    <n v="5.6865000000000006E-3"/>
  </r>
  <r>
    <x v="1"/>
    <x v="5"/>
    <x v="27"/>
    <s v="Machinery"/>
    <s v="Coal"/>
    <s v="Briquettes and similar solid fuels manufactured from coal, n.e.c."/>
    <x v="0"/>
    <x v="0"/>
    <s v="India"/>
    <s v="Machinery Industry"/>
    <m/>
    <x v="826"/>
    <n v="0.220107"/>
    <n v="7.3369000000000004E-2"/>
    <n v="0"/>
    <n v="0"/>
    <n v="0"/>
  </r>
  <r>
    <x v="1"/>
    <x v="5"/>
    <x v="27"/>
    <s v="Machinery"/>
    <s v="Coal"/>
    <s v="Briquettes and similar solid fuels manufactured from coal, n.e.c."/>
    <x v="0"/>
    <x v="4"/>
    <s v="India"/>
    <s v="Machinery Industry"/>
    <m/>
    <x v="827"/>
    <n v="21636.525000000001"/>
    <n v="7212.1750000000002"/>
    <n v="0"/>
    <n v="0"/>
    <n v="0"/>
  </r>
  <r>
    <x v="1"/>
    <x v="5"/>
    <x v="27"/>
    <s v="Machinery"/>
    <s v="Coal"/>
    <s v="Briquettes and similar solid fuels manufactured from coal, n.e.c."/>
    <x v="0"/>
    <x v="1"/>
    <s v="India"/>
    <s v="Machinery Industry"/>
    <m/>
    <x v="828"/>
    <n v="21726.75"/>
    <n v="7242.25"/>
    <n v="0"/>
    <n v="0"/>
    <n v="0"/>
  </r>
  <r>
    <x v="1"/>
    <x v="5"/>
    <x v="27"/>
    <s v="Machinery"/>
    <s v="Coal"/>
    <s v="Briquettes and similar solid fuels manufactured from coal, n.e.c."/>
    <x v="0"/>
    <x v="2"/>
    <s v="India"/>
    <s v="Machinery Industry"/>
    <m/>
    <x v="829"/>
    <n v="21743.474999999999"/>
    <n v="7247.8249999999998"/>
    <n v="0"/>
    <n v="0"/>
    <n v="0"/>
  </r>
  <r>
    <x v="1"/>
    <x v="5"/>
    <x v="27"/>
    <s v="Machinery"/>
    <s v="Coal"/>
    <s v="Briquettes and similar solid fuels manufactured from coal, n.e.c."/>
    <x v="0"/>
    <x v="3"/>
    <s v="India"/>
    <s v="Machinery Industry"/>
    <m/>
    <x v="830"/>
    <n v="0.33015975000000003"/>
    <n v="0.11005325000000001"/>
    <n v="0"/>
    <n v="0"/>
    <n v="0"/>
  </r>
  <r>
    <x v="1"/>
    <x v="5"/>
    <x v="27"/>
    <s v="Machinery"/>
    <s v="Coal"/>
    <s v="Briquettes, coal, coal dust"/>
    <x v="0"/>
    <x v="0"/>
    <s v="India"/>
    <s v="Machinery Industry"/>
    <m/>
    <x v="831"/>
    <n v="0"/>
    <n v="0"/>
    <n v="0"/>
    <n v="1.0679999999999999E-3"/>
    <n v="5.5924999999999996E-4"/>
  </r>
  <r>
    <x v="1"/>
    <x v="5"/>
    <x v="27"/>
    <s v="Machinery"/>
    <s v="Coal"/>
    <s v="Briquettes, coal, coal dust"/>
    <x v="0"/>
    <x v="4"/>
    <s v="India"/>
    <s v="Machinery Industry"/>
    <m/>
    <x v="832"/>
    <n v="0"/>
    <n v="0"/>
    <n v="0"/>
    <n v="113.78625"/>
    <n v="59.602474999999998"/>
  </r>
  <r>
    <x v="1"/>
    <x v="5"/>
    <x v="27"/>
    <s v="Machinery"/>
    <s v="Coal"/>
    <s v="Briquettes, coal, coal dust"/>
    <x v="0"/>
    <x v="1"/>
    <s v="India"/>
    <s v="Machinery Industry"/>
    <m/>
    <x v="833"/>
    <n v="0"/>
    <n v="0"/>
    <n v="0"/>
    <n v="114.22425000000001"/>
    <n v="59.831874999999997"/>
  </r>
  <r>
    <x v="1"/>
    <x v="5"/>
    <x v="27"/>
    <s v="Machinery"/>
    <s v="Coal"/>
    <s v="Briquettes, coal, coal dust"/>
    <x v="0"/>
    <x v="2"/>
    <s v="India"/>
    <s v="Machinery Industry"/>
    <m/>
    <x v="834"/>
    <n v="0"/>
    <n v="0"/>
    <n v="0"/>
    <n v="114.30525"/>
    <n v="59.874324999999999"/>
  </r>
  <r>
    <x v="1"/>
    <x v="5"/>
    <x v="27"/>
    <s v="Machinery"/>
    <s v="Coal"/>
    <s v="Briquettes, coal, coal dust"/>
    <x v="0"/>
    <x v="3"/>
    <s v="India"/>
    <s v="Machinery Industry"/>
    <m/>
    <x v="835"/>
    <n v="0"/>
    <n v="0"/>
    <n v="0"/>
    <n v="1.60275E-3"/>
    <n v="8.3949999999999997E-4"/>
  </r>
  <r>
    <x v="1"/>
    <x v="5"/>
    <x v="27"/>
    <s v="Machinery"/>
    <s v="Coal"/>
    <s v="Coal"/>
    <x v="0"/>
    <x v="0"/>
    <s v="India"/>
    <s v="Machinery Industry"/>
    <m/>
    <x v="836"/>
    <n v="0.24035200000000001"/>
    <n v="0.46901549999999997"/>
    <n v="1.5343089999999999"/>
    <n v="3.2807559999999998"/>
    <n v="3.6727050000000001"/>
  </r>
  <r>
    <x v="1"/>
    <x v="5"/>
    <x v="27"/>
    <s v="Machinery"/>
    <s v="Coal"/>
    <s v="Coal"/>
    <x v="0"/>
    <x v="4"/>
    <s v="India"/>
    <s v="Machinery Industry"/>
    <m/>
    <x v="837"/>
    <n v="22740.377250000001"/>
    <n v="44936.324999999997"/>
    <n v="145773.22500000001"/>
    <n v="313919.90000000002"/>
    <n v="351882"/>
  </r>
  <r>
    <x v="1"/>
    <x v="5"/>
    <x v="27"/>
    <s v="Machinery"/>
    <s v="Coal"/>
    <s v="Coal"/>
    <x v="0"/>
    <x v="1"/>
    <s v="India"/>
    <s v="Machinery Industry"/>
    <m/>
    <x v="838"/>
    <n v="22838.9215"/>
    <n v="45128.625"/>
    <n v="146401.92499999999"/>
    <n v="315264.59999999998"/>
    <n v="353387.25"/>
  </r>
  <r>
    <x v="1"/>
    <x v="5"/>
    <x v="27"/>
    <s v="Machinery"/>
    <s v="Coal"/>
    <s v="Coal"/>
    <x v="0"/>
    <x v="2"/>
    <s v="India"/>
    <s v="Machinery Industry"/>
    <m/>
    <x v="839"/>
    <n v="22857.19025"/>
    <n v="45164.324999999997"/>
    <n v="146518.6"/>
    <n v="315514.02500000002"/>
    <n v="353666.5"/>
  </r>
  <r>
    <x v="1"/>
    <x v="5"/>
    <x v="27"/>
    <s v="Machinery"/>
    <s v="Coal"/>
    <s v="Coal"/>
    <x v="0"/>
    <x v="3"/>
    <s v="India"/>
    <s v="Machinery Industry"/>
    <m/>
    <x v="840"/>
    <n v="0.36052800000000002"/>
    <n v="0.70352250000000005"/>
    <n v="2.3014669999999997"/>
    <n v="4.9211390000000002"/>
    <n v="5.509055"/>
  </r>
  <r>
    <x v="1"/>
    <x v="5"/>
    <x v="27"/>
    <s v="Machinery"/>
    <s v="Coal"/>
    <s v="Coal ash"/>
    <x v="0"/>
    <x v="0"/>
    <s v="India"/>
    <s v="Machinery Industry"/>
    <m/>
    <x v="119"/>
    <n v="0"/>
    <n v="0"/>
    <n v="0"/>
    <n v="0"/>
    <n v="0.10882725000000001"/>
  </r>
  <r>
    <x v="1"/>
    <x v="5"/>
    <x v="27"/>
    <s v="Machinery"/>
    <s v="Coal"/>
    <s v="Coal ash"/>
    <x v="0"/>
    <x v="4"/>
    <s v="India"/>
    <s v="Machinery Industry"/>
    <m/>
    <x v="119"/>
    <n v="0"/>
    <n v="0"/>
    <n v="0"/>
    <n v="0"/>
    <n v="11591.174999999999"/>
  </r>
  <r>
    <x v="1"/>
    <x v="5"/>
    <x v="27"/>
    <s v="Machinery"/>
    <s v="Coal"/>
    <s v="Coal ash"/>
    <x v="0"/>
    <x v="1"/>
    <s v="India"/>
    <s v="Machinery Industry"/>
    <m/>
    <x v="119"/>
    <n v="0"/>
    <n v="0"/>
    <n v="0"/>
    <n v="0"/>
    <n v="11635.8"/>
  </r>
  <r>
    <x v="1"/>
    <x v="5"/>
    <x v="27"/>
    <s v="Machinery"/>
    <s v="Coal"/>
    <s v="Coal ash"/>
    <x v="0"/>
    <x v="2"/>
    <s v="India"/>
    <s v="Machinery Industry"/>
    <m/>
    <x v="119"/>
    <n v="0"/>
    <n v="0"/>
    <n v="0"/>
    <n v="0"/>
    <n v="11644.05"/>
  </r>
  <r>
    <x v="1"/>
    <x v="5"/>
    <x v="27"/>
    <s v="Machinery"/>
    <s v="Coal"/>
    <s v="Coal ash"/>
    <x v="0"/>
    <x v="3"/>
    <s v="India"/>
    <s v="Machinery Industry"/>
    <m/>
    <x v="119"/>
    <n v="0"/>
    <n v="0"/>
    <n v="0"/>
    <n v="0"/>
    <n v="0.16324049999999998"/>
  </r>
  <r>
    <x v="1"/>
    <x v="5"/>
    <x v="27"/>
    <s v="Machinery"/>
    <s v="Coal"/>
    <s v="Coal compressed (middlings)"/>
    <x v="0"/>
    <x v="0"/>
    <s v="India"/>
    <s v="Machinery Industry"/>
    <m/>
    <x v="119"/>
    <n v="0"/>
    <n v="0"/>
    <n v="0"/>
    <n v="0"/>
    <n v="4.3671975000000005"/>
  </r>
  <r>
    <x v="1"/>
    <x v="5"/>
    <x v="27"/>
    <s v="Machinery"/>
    <s v="Coal"/>
    <s v="Coal compressed (middlings)"/>
    <x v="0"/>
    <x v="4"/>
    <s v="India"/>
    <s v="Machinery Industry"/>
    <m/>
    <x v="119"/>
    <n v="0"/>
    <n v="0"/>
    <n v="0"/>
    <n v="0"/>
    <n v="418420.5"/>
  </r>
  <r>
    <x v="1"/>
    <x v="5"/>
    <x v="27"/>
    <s v="Machinery"/>
    <s v="Coal"/>
    <s v="Coal compressed (middlings)"/>
    <x v="0"/>
    <x v="1"/>
    <s v="India"/>
    <s v="Machinery Industry"/>
    <m/>
    <x v="119"/>
    <n v="0"/>
    <n v="0"/>
    <n v="0"/>
    <n v="0"/>
    <n v="420211.5"/>
  </r>
  <r>
    <x v="1"/>
    <x v="5"/>
    <x v="27"/>
    <s v="Machinery"/>
    <s v="Coal"/>
    <s v="Coal compressed (middlings)"/>
    <x v="0"/>
    <x v="2"/>
    <s v="India"/>
    <s v="Machinery Industry"/>
    <m/>
    <x v="119"/>
    <n v="0"/>
    <n v="0"/>
    <n v="0"/>
    <n v="0"/>
    <n v="420543"/>
  </r>
  <r>
    <x v="1"/>
    <x v="5"/>
    <x v="27"/>
    <s v="Machinery"/>
    <s v="Coal"/>
    <s v="Coal compressed (middlings)"/>
    <x v="0"/>
    <x v="3"/>
    <s v="India"/>
    <s v="Machinery Industry"/>
    <m/>
    <x v="119"/>
    <n v="0"/>
    <n v="0"/>
    <n v="0"/>
    <n v="0"/>
    <n v="6.5507925"/>
  </r>
  <r>
    <x v="1"/>
    <x v="5"/>
    <x v="27"/>
    <s v="Machinery"/>
    <s v="Coal"/>
    <s v="Coal for carbonisation"/>
    <x v="0"/>
    <x v="0"/>
    <s v="India"/>
    <s v="Machinery Industry"/>
    <m/>
    <x v="119"/>
    <n v="0"/>
    <n v="0"/>
    <n v="0"/>
    <n v="0"/>
    <n v="3.2238825000000002"/>
  </r>
  <r>
    <x v="1"/>
    <x v="5"/>
    <x v="27"/>
    <s v="Machinery"/>
    <s v="Coal"/>
    <s v="Coal for carbonisation"/>
    <x v="0"/>
    <x v="4"/>
    <s v="India"/>
    <s v="Machinery Industry"/>
    <m/>
    <x v="119"/>
    <n v="0"/>
    <n v="0"/>
    <n v="0"/>
    <n v="0"/>
    <n v="301788"/>
  </r>
  <r>
    <x v="1"/>
    <x v="5"/>
    <x v="27"/>
    <s v="Machinery"/>
    <s v="Coal"/>
    <s v="Coal for carbonisation"/>
    <x v="0"/>
    <x v="1"/>
    <s v="India"/>
    <s v="Machinery Industry"/>
    <m/>
    <x v="119"/>
    <n v="0"/>
    <n v="0"/>
    <n v="0"/>
    <n v="0"/>
    <n v="303109.5"/>
  </r>
  <r>
    <x v="1"/>
    <x v="5"/>
    <x v="27"/>
    <s v="Machinery"/>
    <s v="Coal"/>
    <s v="Coal for carbonisation"/>
    <x v="0"/>
    <x v="2"/>
    <s v="India"/>
    <s v="Machinery Industry"/>
    <m/>
    <x v="119"/>
    <n v="0"/>
    <n v="0"/>
    <n v="0"/>
    <n v="0"/>
    <n v="303354.75"/>
  </r>
  <r>
    <x v="1"/>
    <x v="5"/>
    <x v="27"/>
    <s v="Machinery"/>
    <s v="Coal"/>
    <s v="Coal for carbonisation"/>
    <x v="0"/>
    <x v="3"/>
    <s v="India"/>
    <s v="Machinery Industry"/>
    <m/>
    <x v="119"/>
    <n v="0"/>
    <n v="0"/>
    <n v="0"/>
    <n v="0"/>
    <n v="4.8358275000000006"/>
  </r>
  <r>
    <x v="1"/>
    <x v="5"/>
    <x v="27"/>
    <s v="Machinery"/>
    <s v="Coal"/>
    <s v="Coal slack"/>
    <x v="0"/>
    <x v="0"/>
    <s v="India"/>
    <s v="Machinery Industry"/>
    <m/>
    <x v="841"/>
    <n v="5.3050000000000005E-4"/>
    <n v="0"/>
    <n v="0"/>
    <n v="0"/>
    <n v="0"/>
  </r>
  <r>
    <x v="1"/>
    <x v="5"/>
    <x v="27"/>
    <s v="Machinery"/>
    <s v="Coal"/>
    <s v="Coal slack"/>
    <x v="0"/>
    <x v="4"/>
    <s v="India"/>
    <s v="Machinery Industry"/>
    <m/>
    <x v="842"/>
    <n v="56.506500000000003"/>
    <n v="0"/>
    <n v="0"/>
    <n v="0"/>
    <n v="0"/>
  </r>
  <r>
    <x v="1"/>
    <x v="5"/>
    <x v="27"/>
    <s v="Machinery"/>
    <s v="Coal"/>
    <s v="Coal slack"/>
    <x v="0"/>
    <x v="1"/>
    <s v="India"/>
    <s v="Machinery Industry"/>
    <m/>
    <x v="843"/>
    <n v="56.723999999999997"/>
    <n v="0"/>
    <n v="0"/>
    <n v="0"/>
    <n v="0"/>
  </r>
  <r>
    <x v="1"/>
    <x v="5"/>
    <x v="27"/>
    <s v="Machinery"/>
    <s v="Coal"/>
    <s v="Coal slack"/>
    <x v="0"/>
    <x v="2"/>
    <s v="India"/>
    <s v="Machinery Industry"/>
    <m/>
    <x v="844"/>
    <n v="56.764249999999997"/>
    <n v="0"/>
    <n v="0"/>
    <n v="0"/>
    <n v="0"/>
  </r>
  <r>
    <x v="1"/>
    <x v="5"/>
    <x v="27"/>
    <s v="Machinery"/>
    <s v="Coal"/>
    <s v="Coal slack"/>
    <x v="0"/>
    <x v="3"/>
    <s v="India"/>
    <s v="Machinery Industry"/>
    <m/>
    <x v="845"/>
    <n v="7.9575000000000002E-4"/>
    <n v="0"/>
    <n v="0"/>
    <n v="0"/>
    <n v="0"/>
  </r>
  <r>
    <x v="1"/>
    <x v="5"/>
    <x v="27"/>
    <s v="Machinery"/>
    <s v="Coal &amp; Lignite Products"/>
    <s v="Briquettes, coke"/>
    <x v="0"/>
    <x v="0"/>
    <s v="India"/>
    <s v="Machinery Industry"/>
    <m/>
    <x v="846"/>
    <n v="0"/>
    <n v="0"/>
    <n v="0"/>
    <n v="0"/>
    <n v="0"/>
  </r>
  <r>
    <x v="1"/>
    <x v="5"/>
    <x v="27"/>
    <s v="Machinery"/>
    <s v="Coal &amp; Lignite Products"/>
    <s v="Briquettes, coke"/>
    <x v="0"/>
    <x v="4"/>
    <s v="India"/>
    <s v="Machinery Industry"/>
    <m/>
    <x v="847"/>
    <n v="0"/>
    <n v="0"/>
    <n v="0"/>
    <n v="0"/>
    <n v="0"/>
  </r>
  <r>
    <x v="1"/>
    <x v="5"/>
    <x v="27"/>
    <s v="Machinery"/>
    <s v="Coal &amp; Lignite Products"/>
    <s v="Briquettes, coke"/>
    <x v="0"/>
    <x v="1"/>
    <s v="India"/>
    <s v="Machinery Industry"/>
    <m/>
    <x v="848"/>
    <n v="0"/>
    <n v="0"/>
    <n v="0"/>
    <n v="0"/>
    <n v="0"/>
  </r>
  <r>
    <x v="1"/>
    <x v="5"/>
    <x v="27"/>
    <s v="Machinery"/>
    <s v="Coal &amp; Lignite Products"/>
    <s v="Briquettes, coke"/>
    <x v="0"/>
    <x v="2"/>
    <s v="India"/>
    <s v="Machinery Industry"/>
    <m/>
    <x v="849"/>
    <n v="0"/>
    <n v="0"/>
    <n v="0"/>
    <n v="0"/>
    <n v="0"/>
  </r>
  <r>
    <x v="1"/>
    <x v="5"/>
    <x v="27"/>
    <s v="Machinery"/>
    <s v="Coal &amp; Lignite Products"/>
    <s v="Briquettes, coke"/>
    <x v="0"/>
    <x v="3"/>
    <s v="India"/>
    <s v="Machinery Industry"/>
    <m/>
    <x v="850"/>
    <n v="0"/>
    <n v="0"/>
    <n v="0"/>
    <n v="0"/>
    <n v="0"/>
  </r>
  <r>
    <x v="1"/>
    <x v="5"/>
    <x v="27"/>
    <s v="Machinery"/>
    <s v="Coal &amp; Lignite Products"/>
    <s v="Coal rejects"/>
    <x v="0"/>
    <x v="0"/>
    <s v="India"/>
    <s v="Machinery Industry"/>
    <m/>
    <x v="851"/>
    <n v="0"/>
    <n v="0"/>
    <n v="1.8472499999999999E-3"/>
    <n v="6.1574999999999998E-4"/>
    <n v="0"/>
  </r>
  <r>
    <x v="1"/>
    <x v="5"/>
    <x v="27"/>
    <s v="Machinery"/>
    <s v="Coal &amp; Lignite Products"/>
    <s v="Coal rejects"/>
    <x v="0"/>
    <x v="4"/>
    <s v="India"/>
    <s v="Machinery Industry"/>
    <m/>
    <x v="852"/>
    <n v="0"/>
    <n v="0"/>
    <n v="196.77375000000001"/>
    <n v="65.591250000000002"/>
    <n v="0"/>
  </r>
  <r>
    <x v="1"/>
    <x v="5"/>
    <x v="27"/>
    <s v="Machinery"/>
    <s v="Coal &amp; Lignite Products"/>
    <s v="Coal rejects"/>
    <x v="0"/>
    <x v="1"/>
    <s v="India"/>
    <s v="Machinery Industry"/>
    <m/>
    <x v="853"/>
    <n v="0"/>
    <n v="0"/>
    <n v="197.53125"/>
    <n v="65.84375"/>
    <n v="0"/>
  </r>
  <r>
    <x v="1"/>
    <x v="5"/>
    <x v="27"/>
    <s v="Machinery"/>
    <s v="Coal &amp; Lignite Products"/>
    <s v="Coal rejects"/>
    <x v="0"/>
    <x v="2"/>
    <s v="India"/>
    <s v="Machinery Industry"/>
    <m/>
    <x v="854"/>
    <n v="0"/>
    <n v="0"/>
    <n v="197.67224999999999"/>
    <n v="65.890749999999997"/>
    <n v="0"/>
  </r>
  <r>
    <x v="1"/>
    <x v="5"/>
    <x v="27"/>
    <s v="Machinery"/>
    <s v="Coal &amp; Lignite Products"/>
    <s v="Coal rejects"/>
    <x v="0"/>
    <x v="3"/>
    <s v="India"/>
    <s v="Machinery Industry"/>
    <m/>
    <x v="855"/>
    <n v="0"/>
    <n v="0"/>
    <n v="2.7712499999999998E-3"/>
    <n v="9.2374999999999998E-4"/>
    <n v="0"/>
  </r>
  <r>
    <x v="1"/>
    <x v="5"/>
    <x v="27"/>
    <s v="Machinery"/>
    <s v="Coal &amp; Lignite Products"/>
    <s v="Coal tar Oil"/>
    <x v="0"/>
    <x v="0"/>
    <s v="India"/>
    <s v="Machinery Industry"/>
    <m/>
    <x v="119"/>
    <n v="0"/>
    <n v="0"/>
    <n v="0.355404"/>
    <n v="0.118468"/>
    <n v="0"/>
  </r>
  <r>
    <x v="1"/>
    <x v="5"/>
    <x v="27"/>
    <s v="Machinery"/>
    <s v="Coal &amp; Lignite Products"/>
    <s v="Coal tar Oil"/>
    <x v="0"/>
    <x v="4"/>
    <s v="India"/>
    <s v="Machinery Industry"/>
    <m/>
    <x v="119"/>
    <n v="0"/>
    <n v="0"/>
    <n v="28681.125"/>
    <n v="9560.375"/>
    <n v="0"/>
  </r>
  <r>
    <x v="1"/>
    <x v="5"/>
    <x v="27"/>
    <s v="Machinery"/>
    <s v="Coal &amp; Lignite Products"/>
    <s v="Coal tar Oil"/>
    <x v="0"/>
    <x v="1"/>
    <s v="India"/>
    <s v="Machinery Industry"/>
    <m/>
    <x v="119"/>
    <n v="0"/>
    <n v="0"/>
    <n v="28826.850000000002"/>
    <n v="9608.9500000000007"/>
    <n v="0"/>
  </r>
  <r>
    <x v="1"/>
    <x v="5"/>
    <x v="27"/>
    <s v="Machinery"/>
    <s v="Coal &amp; Lignite Products"/>
    <s v="Coal tar Oil"/>
    <x v="0"/>
    <x v="2"/>
    <s v="India"/>
    <s v="Machinery Industry"/>
    <m/>
    <x v="119"/>
    <n v="0"/>
    <n v="0"/>
    <n v="28853.850000000002"/>
    <n v="9617.9500000000007"/>
    <n v="0"/>
  </r>
  <r>
    <x v="1"/>
    <x v="5"/>
    <x v="27"/>
    <s v="Machinery"/>
    <s v="Coal &amp; Lignite Products"/>
    <s v="Coal tar Oil"/>
    <x v="0"/>
    <x v="3"/>
    <s v="India"/>
    <s v="Machinery Industry"/>
    <m/>
    <x v="119"/>
    <n v="0"/>
    <n v="0"/>
    <n v="0.53310599999999997"/>
    <n v="0.177702"/>
    <n v="0"/>
  </r>
  <r>
    <x v="1"/>
    <x v="5"/>
    <x v="27"/>
    <s v="Machinery"/>
    <s v="Coal &amp; Lignite Products"/>
    <s v="Coal tar crude"/>
    <x v="0"/>
    <x v="0"/>
    <s v="India"/>
    <s v="Machinery Industry"/>
    <m/>
    <x v="856"/>
    <n v="8.3053999999999989E-2"/>
    <n v="1.0481000000000001E-2"/>
    <n v="4.3575000000000003E-2"/>
    <n v="4.5646999999999993E-2"/>
    <n v="1.0374E-2"/>
  </r>
  <r>
    <x v="1"/>
    <x v="5"/>
    <x v="27"/>
    <s v="Machinery"/>
    <s v="Coal &amp; Lignite Products"/>
    <s v="Coal tar crude"/>
    <x v="0"/>
    <x v="4"/>
    <s v="India"/>
    <s v="Machinery Industry"/>
    <m/>
    <x v="857"/>
    <n v="6702.4674999999997"/>
    <n v="845.82249999999999"/>
    <n v="3516.5025000000001"/>
    <n v="3683.7150000000001"/>
    <n v="837.1825"/>
  </r>
  <r>
    <x v="1"/>
    <x v="5"/>
    <x v="27"/>
    <s v="Machinery"/>
    <s v="Coal &amp; Lignite Products"/>
    <s v="Coal tar crude"/>
    <x v="0"/>
    <x v="1"/>
    <s v="India"/>
    <s v="Machinery Industry"/>
    <m/>
    <x v="858"/>
    <n v="6736.5349999999999"/>
    <n v="850.12"/>
    <n v="3534.3674999999998"/>
    <n v="3702.4274999999998"/>
    <n v="841.43499999999995"/>
  </r>
  <r>
    <x v="1"/>
    <x v="5"/>
    <x v="27"/>
    <s v="Machinery"/>
    <s v="Coal &amp; Lignite Products"/>
    <s v="Coal tar crude"/>
    <x v="0"/>
    <x v="2"/>
    <s v="India"/>
    <s v="Machinery Industry"/>
    <m/>
    <x v="859"/>
    <n v="6742.8450000000003"/>
    <n v="850.91499999999996"/>
    <n v="3537.6824999999999"/>
    <n v="3705.895"/>
    <n v="842.22249999999997"/>
  </r>
  <r>
    <x v="1"/>
    <x v="5"/>
    <x v="27"/>
    <s v="Machinery"/>
    <s v="Coal &amp; Lignite Products"/>
    <s v="Coal tar crude"/>
    <x v="0"/>
    <x v="3"/>
    <s v="India"/>
    <s v="Machinery Industry"/>
    <m/>
    <x v="860"/>
    <n v="0.124581"/>
    <n v="1.5721499999999999E-2"/>
    <n v="6.5362500000000004E-2"/>
    <n v="6.8470500000000004E-2"/>
    <n v="1.5561E-2"/>
  </r>
  <r>
    <x v="1"/>
    <x v="5"/>
    <x v="27"/>
    <s v="Machinery"/>
    <s v="Coal &amp; Lignite Products"/>
    <s v="Coal tar peat"/>
    <x v="0"/>
    <x v="0"/>
    <s v="India"/>
    <s v="Machinery Industry"/>
    <m/>
    <x v="119"/>
    <n v="0"/>
    <n v="0"/>
    <n v="0"/>
    <n v="0"/>
    <n v="7.2449999999999997E-3"/>
  </r>
  <r>
    <x v="1"/>
    <x v="5"/>
    <x v="27"/>
    <s v="Machinery"/>
    <s v="Coal &amp; Lignite Products"/>
    <s v="Coal tar peat"/>
    <x v="0"/>
    <x v="4"/>
    <s v="India"/>
    <s v="Machinery Industry"/>
    <m/>
    <x v="119"/>
    <n v="0"/>
    <n v="0"/>
    <n v="0"/>
    <n v="0"/>
    <n v="584.67150000000004"/>
  </r>
  <r>
    <x v="1"/>
    <x v="5"/>
    <x v="27"/>
    <s v="Machinery"/>
    <s v="Coal &amp; Lignite Products"/>
    <s v="Coal tar peat"/>
    <x v="0"/>
    <x v="1"/>
    <s v="India"/>
    <s v="Machinery Industry"/>
    <m/>
    <x v="119"/>
    <n v="0"/>
    <n v="0"/>
    <n v="0"/>
    <n v="0"/>
    <n v="587.64224999999999"/>
  </r>
  <r>
    <x v="1"/>
    <x v="5"/>
    <x v="27"/>
    <s v="Machinery"/>
    <s v="Coal &amp; Lignite Products"/>
    <s v="Coal tar peat"/>
    <x v="0"/>
    <x v="2"/>
    <s v="India"/>
    <s v="Machinery Industry"/>
    <m/>
    <x v="119"/>
    <n v="0"/>
    <n v="0"/>
    <n v="0"/>
    <n v="0"/>
    <n v="588.19274999999993"/>
  </r>
  <r>
    <x v="1"/>
    <x v="5"/>
    <x v="27"/>
    <s v="Machinery"/>
    <s v="Coal &amp; Lignite Products"/>
    <s v="Coal tar peat"/>
    <x v="0"/>
    <x v="3"/>
    <s v="India"/>
    <s v="Machinery Industry"/>
    <m/>
    <x v="119"/>
    <n v="0"/>
    <n v="0"/>
    <n v="0"/>
    <n v="0"/>
    <n v="1.0867499999999999E-2"/>
  </r>
  <r>
    <x v="1"/>
    <x v="5"/>
    <x v="27"/>
    <s v="Machinery"/>
    <s v="Coal &amp; Lignite Products"/>
    <s v="Coal tar processed"/>
    <x v="0"/>
    <x v="0"/>
    <s v="India"/>
    <s v="Machinery Industry"/>
    <m/>
    <x v="119"/>
    <n v="0"/>
    <n v="2.655E-4"/>
    <n v="1.8127499999999998E-2"/>
    <n v="2.3506000000000003E-2"/>
    <n v="4.7642000000000004E-2"/>
  </r>
  <r>
    <x v="1"/>
    <x v="5"/>
    <x v="27"/>
    <s v="Machinery"/>
    <s v="Coal &amp; Lignite Products"/>
    <s v="Coal tar processed"/>
    <x v="0"/>
    <x v="4"/>
    <s v="India"/>
    <s v="Machinery Industry"/>
    <m/>
    <x v="119"/>
    <n v="0"/>
    <n v="21.393900000000002"/>
    <n v="1462.8813"/>
    <n v="1896.9375"/>
    <n v="3844.7074999999995"/>
  </r>
  <r>
    <x v="1"/>
    <x v="5"/>
    <x v="27"/>
    <s v="Machinery"/>
    <s v="Coal &amp; Lignite Products"/>
    <s v="Coal tar processed"/>
    <x v="0"/>
    <x v="1"/>
    <s v="India"/>
    <s v="Machinery Industry"/>
    <m/>
    <x v="119"/>
    <n v="0"/>
    <n v="21.502575"/>
    <n v="1470.3072750000001"/>
    <n v="1906.5707500000001"/>
    <n v="3864.2424999999998"/>
  </r>
  <r>
    <x v="1"/>
    <x v="5"/>
    <x v="27"/>
    <s v="Machinery"/>
    <s v="Coal &amp; Lignite Products"/>
    <s v="Coal tar processed"/>
    <x v="0"/>
    <x v="2"/>
    <s v="India"/>
    <s v="Machinery Industry"/>
    <m/>
    <x v="119"/>
    <n v="0"/>
    <n v="21.522749999999998"/>
    <n v="1471.6872499999999"/>
    <n v="1908.356"/>
    <n v="3867.8650000000002"/>
  </r>
  <r>
    <x v="1"/>
    <x v="5"/>
    <x v="27"/>
    <s v="Machinery"/>
    <s v="Coal &amp; Lignite Products"/>
    <s v="Coal tar processed"/>
    <x v="0"/>
    <x v="3"/>
    <s v="India"/>
    <s v="Machinery Industry"/>
    <m/>
    <x v="119"/>
    <n v="0"/>
    <n v="3.9749999999999996E-4"/>
    <n v="2.7191E-2"/>
    <n v="3.5258999999999999E-2"/>
    <n v="7.1463000000000013E-2"/>
  </r>
  <r>
    <x v="1"/>
    <x v="5"/>
    <x v="27"/>
    <s v="Machinery"/>
    <s v="Coal &amp; Lignite Products"/>
    <s v="Coal tar product"/>
    <x v="0"/>
    <x v="0"/>
    <s v="India"/>
    <s v="Machinery Industry"/>
    <m/>
    <x v="861"/>
    <n v="9.9129999999999999E-3"/>
    <n v="4.3912500000000002E-3"/>
    <n v="3.6374999999999998E-4"/>
    <n v="0"/>
    <n v="0"/>
  </r>
  <r>
    <x v="1"/>
    <x v="5"/>
    <x v="27"/>
    <s v="Machinery"/>
    <s v="Coal &amp; Lignite Products"/>
    <s v="Coal tar product"/>
    <x v="0"/>
    <x v="4"/>
    <s v="India"/>
    <s v="Machinery Industry"/>
    <m/>
    <x v="862"/>
    <n v="800.03526749999992"/>
    <n v="354.392425"/>
    <n v="29.355499999999999"/>
    <n v="0"/>
    <n v="0"/>
  </r>
  <r>
    <x v="1"/>
    <x v="5"/>
    <x v="27"/>
    <s v="Machinery"/>
    <s v="Coal &amp; Lignite Products"/>
    <s v="Coal tar product"/>
    <x v="0"/>
    <x v="1"/>
    <s v="India"/>
    <s v="Machinery Industry"/>
    <m/>
    <x v="863"/>
    <n v="804.09821250000005"/>
    <n v="356.19195000000002"/>
    <n v="29.5045"/>
    <n v="0"/>
    <n v="0"/>
  </r>
  <r>
    <x v="1"/>
    <x v="5"/>
    <x v="27"/>
    <s v="Machinery"/>
    <s v="Coal &amp; Lignite Products"/>
    <s v="Coal tar product"/>
    <x v="0"/>
    <x v="2"/>
    <s v="India"/>
    <s v="Machinery Industry"/>
    <m/>
    <x v="864"/>
    <n v="804.84943749999991"/>
    <n v="356.52527499999997"/>
    <n v="29.532250000000001"/>
    <n v="0"/>
    <n v="0"/>
  </r>
  <r>
    <x v="1"/>
    <x v="5"/>
    <x v="27"/>
    <s v="Machinery"/>
    <s v="Coal &amp; Lignite Products"/>
    <s v="Coal tar product"/>
    <x v="0"/>
    <x v="3"/>
    <s v="India"/>
    <s v="Machinery Industry"/>
    <m/>
    <x v="865"/>
    <n v="1.4871250000000001E-2"/>
    <n v="6.5877499999999999E-3"/>
    <n v="5.4575000000000001E-4"/>
    <n v="0"/>
    <n v="0"/>
  </r>
  <r>
    <x v="1"/>
    <x v="5"/>
    <x v="27"/>
    <s v="Machinery"/>
    <s v="Coal &amp; Lignite Products"/>
    <s v="Coal tar, pitch"/>
    <x v="0"/>
    <x v="0"/>
    <s v="India"/>
    <s v="Machinery Industry"/>
    <m/>
    <x v="866"/>
    <n v="4.7800249999999996E-2"/>
    <n v="0.33975574999999997"/>
    <n v="0.11454099999999999"/>
    <n v="9.7964999999999997E-2"/>
    <n v="3.2024999999999998E-2"/>
  </r>
  <r>
    <x v="1"/>
    <x v="5"/>
    <x v="27"/>
    <s v="Machinery"/>
    <s v="Coal &amp; Lignite Products"/>
    <s v="Coal tar, pitch"/>
    <x v="0"/>
    <x v="4"/>
    <s v="India"/>
    <s v="Machinery Industry"/>
    <m/>
    <x v="867"/>
    <n v="3857.4944999999998"/>
    <n v="27418.326499999999"/>
    <n v="9243.4694999999992"/>
    <n v="7905.7980000000007"/>
    <n v="2584.4250000000002"/>
  </r>
  <r>
    <x v="1"/>
    <x v="5"/>
    <x v="27"/>
    <s v="Machinery"/>
    <s v="Coal &amp; Lignite Products"/>
    <s v="Coal tar, pitch"/>
    <x v="0"/>
    <x v="1"/>
    <s v="India"/>
    <s v="Machinery Industry"/>
    <m/>
    <x v="868"/>
    <n v="3877.0897500000001"/>
    <n v="27557.623500000002"/>
    <n v="9290.4310000000005"/>
    <n v="7945.9480000000003"/>
    <n v="2597.5500000000002"/>
  </r>
  <r>
    <x v="1"/>
    <x v="5"/>
    <x v="27"/>
    <s v="Machinery"/>
    <s v="Coal &amp; Lignite Products"/>
    <s v="Coal tar, pitch"/>
    <x v="0"/>
    <x v="2"/>
    <s v="India"/>
    <s v="Machinery Industry"/>
    <m/>
    <x v="869"/>
    <n v="3880.7260000000006"/>
    <n v="27583.405000000002"/>
    <n v="9299.1220000000012"/>
    <n v="7953.3664999999992"/>
    <n v="2599.9749999999999"/>
  </r>
  <r>
    <x v="1"/>
    <x v="5"/>
    <x v="27"/>
    <s v="Machinery"/>
    <s v="Coal &amp; Lignite Products"/>
    <s v="Coal tar, pitch"/>
    <x v="0"/>
    <x v="3"/>
    <s v="India"/>
    <s v="Machinery Industry"/>
    <m/>
    <x v="870"/>
    <n v="7.1700749999999994E-2"/>
    <n v="0.50963375"/>
    <n v="0.17181150000000001"/>
    <n v="0.14694749999999998"/>
    <n v="4.8037499999999997E-2"/>
  </r>
  <r>
    <x v="1"/>
    <x v="5"/>
    <x v="27"/>
    <s v="Machinery"/>
    <s v="Coal &amp; Lignite Products"/>
    <s v="Coke and semi-coke of coal, of lignite or of peat; retort carbon n.e.c"/>
    <x v="0"/>
    <x v="0"/>
    <s v="India"/>
    <s v="Machinery Industry"/>
    <m/>
    <x v="871"/>
    <n v="0.40662524999999999"/>
    <n v="4.7879765000000001"/>
    <n v="1.938291"/>
    <n v="1.0231319999999999"/>
    <n v="0.41707824999999998"/>
  </r>
  <r>
    <x v="1"/>
    <x v="5"/>
    <x v="27"/>
    <s v="Machinery"/>
    <s v="Coal &amp; Lignite Products"/>
    <s v="Coke and semi-coke of coal, of lignite or of peat; retort carbon n.e.c"/>
    <x v="0"/>
    <x v="4"/>
    <s v="India"/>
    <s v="Machinery Industry"/>
    <m/>
    <x v="872"/>
    <n v="43309.713000000003"/>
    <n v="509967.04499999998"/>
    <n v="206447.3"/>
    <n v="108973.85"/>
    <n v="44423.05"/>
  </r>
  <r>
    <x v="1"/>
    <x v="5"/>
    <x v="27"/>
    <s v="Machinery"/>
    <s v="Coal &amp; Lignite Products"/>
    <s v="Coke and semi-coke of coal, of lignite or of peat; retort carbon n.e.c"/>
    <x v="0"/>
    <x v="1"/>
    <s v="India"/>
    <s v="Machinery Industry"/>
    <m/>
    <x v="873"/>
    <n v="43476.207000000002"/>
    <n v="511930.29249999998"/>
    <n v="207242.02499999999"/>
    <n v="109392.925"/>
    <n v="44593.925000000003"/>
  </r>
  <r>
    <x v="1"/>
    <x v="5"/>
    <x v="27"/>
    <s v="Machinery"/>
    <s v="Coal &amp; Lignite Products"/>
    <s v="Coke and semi-coke of coal, of lignite or of peat; retort carbon n.e.c"/>
    <x v="0"/>
    <x v="2"/>
    <s v="India"/>
    <s v="Machinery Industry"/>
    <m/>
    <x v="874"/>
    <n v="43507.283499999998"/>
    <n v="512293.80249999999"/>
    <n v="207389.2"/>
    <n v="109470.65"/>
    <n v="44625.55"/>
  </r>
  <r>
    <x v="1"/>
    <x v="5"/>
    <x v="27"/>
    <s v="Machinery"/>
    <s v="Coal &amp; Lignite Products"/>
    <s v="Coke and semi-coke of coal, of lignite or of peat; retort carbon n.e.c"/>
    <x v="0"/>
    <x v="3"/>
    <s v="India"/>
    <s v="Machinery Industry"/>
    <m/>
    <x v="875"/>
    <n v="0.60993799999999998"/>
    <n v="7.1819610000000003"/>
    <n v="2.9074352499999998"/>
    <n v="1.5346942499999998"/>
    <n v="0.62561575000000003"/>
  </r>
  <r>
    <x v="1"/>
    <x v="5"/>
    <x v="27"/>
    <s v="Machinery"/>
    <s v="Coal &amp; Lignite Products"/>
    <s v="Coke breeze"/>
    <x v="0"/>
    <x v="0"/>
    <s v="India"/>
    <s v="Machinery Industry"/>
    <m/>
    <x v="876"/>
    <n v="5.2245E-3"/>
    <n v="0"/>
    <n v="0"/>
    <n v="8.6765250000000002E-2"/>
    <n v="2.892175E-2"/>
  </r>
  <r>
    <x v="1"/>
    <x v="5"/>
    <x v="27"/>
    <s v="Machinery"/>
    <s v="Coal &amp; Lignite Products"/>
    <s v="Coke breeze"/>
    <x v="0"/>
    <x v="4"/>
    <s v="India"/>
    <s v="Machinery Industry"/>
    <m/>
    <x v="877"/>
    <n v="233.53524999999999"/>
    <n v="0"/>
    <n v="0"/>
    <n v="3878.3999999999996"/>
    <n v="1292.8"/>
  </r>
  <r>
    <x v="1"/>
    <x v="5"/>
    <x v="27"/>
    <s v="Machinery"/>
    <s v="Coal &amp; Lignite Products"/>
    <s v="Coke breeze"/>
    <x v="0"/>
    <x v="1"/>
    <s v="India"/>
    <s v="Machinery Industry"/>
    <m/>
    <x v="878"/>
    <n v="233.70224999999999"/>
    <n v="0"/>
    <n v="0"/>
    <n v="3881.1749999999997"/>
    <n v="1293.7249999999999"/>
  </r>
  <r>
    <x v="1"/>
    <x v="5"/>
    <x v="27"/>
    <s v="Machinery"/>
    <s v="Coal &amp; Lignite Products"/>
    <s v="Coke breeze"/>
    <x v="0"/>
    <x v="2"/>
    <s v="India"/>
    <s v="Machinery Industry"/>
    <m/>
    <x v="879"/>
    <n v="233.80674999999999"/>
    <n v="0"/>
    <n v="0"/>
    <n v="3882.9075000000003"/>
    <n v="1294.3025"/>
  </r>
  <r>
    <x v="1"/>
    <x v="5"/>
    <x v="27"/>
    <s v="Machinery"/>
    <s v="Coal &amp; Lignite Products"/>
    <s v="Coke breeze"/>
    <x v="0"/>
    <x v="3"/>
    <s v="India"/>
    <s v="Machinery Industry"/>
    <m/>
    <x v="880"/>
    <n v="5.2249999999999996E-4"/>
    <n v="0"/>
    <n v="0"/>
    <n v="8.6767500000000004E-3"/>
    <n v="2.8922499999999999E-3"/>
  </r>
  <r>
    <x v="1"/>
    <x v="5"/>
    <x v="27"/>
    <s v="Machinery"/>
    <s v="Coal &amp; Lignite Products"/>
    <s v="Coke cp"/>
    <x v="0"/>
    <x v="0"/>
    <s v="India"/>
    <s v="Machinery Industry"/>
    <m/>
    <x v="881"/>
    <n v="3.9172500000000006E-3"/>
    <n v="3.2834467500000004"/>
    <n v="1.094047"/>
    <n v="0"/>
    <n v="7.239675000000001E-2"/>
  </r>
  <r>
    <x v="1"/>
    <x v="5"/>
    <x v="27"/>
    <s v="Machinery"/>
    <s v="Coal &amp; Lignite Products"/>
    <s v="Coke cp"/>
    <x v="0"/>
    <x v="4"/>
    <s v="India"/>
    <s v="Machinery Industry"/>
    <m/>
    <x v="882"/>
    <n v="419.36475000000002"/>
    <n v="351525.66324999998"/>
    <n v="117128.625"/>
    <n v="0"/>
    <n v="7750.7249999999995"/>
  </r>
  <r>
    <x v="1"/>
    <x v="5"/>
    <x v="27"/>
    <s v="Machinery"/>
    <s v="Coal &amp; Lignite Products"/>
    <s v="Coke cp"/>
    <x v="0"/>
    <x v="1"/>
    <s v="India"/>
    <s v="Machinery Industry"/>
    <m/>
    <x v="883"/>
    <n v="420.97050000000002"/>
    <n v="352872.22350000002"/>
    <n v="117577.3"/>
    <n v="0"/>
    <n v="7780.4249999999993"/>
  </r>
  <r>
    <x v="1"/>
    <x v="5"/>
    <x v="27"/>
    <s v="Machinery"/>
    <s v="Coal &amp; Lignite Products"/>
    <s v="Coke cp"/>
    <x v="0"/>
    <x v="2"/>
    <s v="India"/>
    <s v="Machinery Industry"/>
    <m/>
    <x v="884"/>
    <n v="421.26825000000002"/>
    <n v="353121.92275000003"/>
    <n v="117660.5"/>
    <n v="0"/>
    <n v="7785.9749999999995"/>
  </r>
  <r>
    <x v="1"/>
    <x v="5"/>
    <x v="27"/>
    <s v="Machinery"/>
    <s v="Coal &amp; Lignite Products"/>
    <s v="Coke cp"/>
    <x v="0"/>
    <x v="3"/>
    <s v="India"/>
    <s v="Machinery Industry"/>
    <m/>
    <x v="885"/>
    <n v="5.8755000000000005E-3"/>
    <n v="4.9251737499999999"/>
    <n v="1.6410717500000001"/>
    <n v="0"/>
    <n v="0.10859475"/>
  </r>
  <r>
    <x v="1"/>
    <x v="5"/>
    <x v="27"/>
    <s v="Machinery"/>
    <s v="Coal &amp; Lignite Products"/>
    <s v="Coke dust"/>
    <x v="0"/>
    <x v="0"/>
    <s v="India"/>
    <s v="Machinery Industry"/>
    <m/>
    <x v="886"/>
    <n v="2.614E-3"/>
    <n v="0"/>
    <n v="0"/>
    <n v="0"/>
    <n v="1.4242500000000002E-3"/>
  </r>
  <r>
    <x v="1"/>
    <x v="5"/>
    <x v="27"/>
    <s v="Machinery"/>
    <s v="Coal &amp; Lignite Products"/>
    <s v="Coke dust"/>
    <x v="0"/>
    <x v="4"/>
    <s v="India"/>
    <s v="Machinery Industry"/>
    <m/>
    <x v="887"/>
    <n v="278.40499999999997"/>
    <n v="0"/>
    <n v="0"/>
    <n v="0"/>
    <n v="151.71600000000001"/>
  </r>
  <r>
    <x v="1"/>
    <x v="5"/>
    <x v="27"/>
    <s v="Machinery"/>
    <s v="Coal &amp; Lignite Products"/>
    <s v="Coke dust"/>
    <x v="0"/>
    <x v="1"/>
    <s v="India"/>
    <s v="Machinery Industry"/>
    <m/>
    <x v="888"/>
    <n v="279.47500000000002"/>
    <n v="0"/>
    <n v="0"/>
    <n v="0"/>
    <n v="152.30025000000001"/>
  </r>
  <r>
    <x v="1"/>
    <x v="5"/>
    <x v="27"/>
    <s v="Machinery"/>
    <s v="Coal &amp; Lignite Products"/>
    <s v="Coke dust"/>
    <x v="0"/>
    <x v="2"/>
    <s v="India"/>
    <s v="Machinery Industry"/>
    <m/>
    <x v="889"/>
    <n v="279.67500000000001"/>
    <n v="0"/>
    <n v="0"/>
    <n v="0"/>
    <n v="152.40825000000001"/>
  </r>
  <r>
    <x v="1"/>
    <x v="5"/>
    <x v="27"/>
    <s v="Machinery"/>
    <s v="Coal &amp; Lignite Products"/>
    <s v="Coke dust"/>
    <x v="0"/>
    <x v="3"/>
    <s v="India"/>
    <s v="Machinery Industry"/>
    <m/>
    <x v="890"/>
    <n v="3.9207499999999998E-3"/>
    <n v="0"/>
    <n v="0"/>
    <n v="0"/>
    <n v="2.1367499999999998E-3"/>
  </r>
  <r>
    <x v="1"/>
    <x v="5"/>
    <x v="27"/>
    <s v="Machinery"/>
    <s v="Coal &amp; Lignite Products"/>
    <s v="Coke hard"/>
    <x v="0"/>
    <x v="0"/>
    <s v="India"/>
    <s v="Machinery Industry"/>
    <m/>
    <x v="891"/>
    <n v="1.3459777500000001"/>
    <n v="1.8183349999999998"/>
    <n v="0.45838499999999999"/>
    <n v="5.5432499999999996E-3"/>
    <n v="5.9840750000000005E-2"/>
  </r>
  <r>
    <x v="1"/>
    <x v="5"/>
    <x v="27"/>
    <s v="Machinery"/>
    <s v="Coal &amp; Lignite Products"/>
    <s v="Coke hard"/>
    <x v="0"/>
    <x v="4"/>
    <s v="India"/>
    <s v="Machinery Industry"/>
    <m/>
    <x v="892"/>
    <n v="143360.53750000001"/>
    <n v="193670.75"/>
    <n v="48822.5"/>
    <n v="590.39774999999997"/>
    <n v="6373.6642499999998"/>
  </r>
  <r>
    <x v="1"/>
    <x v="5"/>
    <x v="27"/>
    <s v="Machinery"/>
    <s v="Coal &amp; Lignite Products"/>
    <s v="Coke hard"/>
    <x v="0"/>
    <x v="1"/>
    <s v="India"/>
    <s v="Machinery Industry"/>
    <m/>
    <x v="893"/>
    <n v="143912.5275"/>
    <n v="194416.5"/>
    <n v="49010.5"/>
    <n v="592.67025000000001"/>
    <n v="6398.2042500000007"/>
  </r>
  <r>
    <x v="1"/>
    <x v="5"/>
    <x v="27"/>
    <s v="Machinery"/>
    <s v="Coal &amp; Lignite Products"/>
    <s v="Coke hard"/>
    <x v="0"/>
    <x v="2"/>
    <s v="India"/>
    <s v="Machinery Industry"/>
    <m/>
    <x v="894"/>
    <n v="144015.0275"/>
    <n v="194554.5"/>
    <n v="49045.25"/>
    <n v="593.09175000000005"/>
    <n v="6402.7472499999994"/>
  </r>
  <r>
    <x v="1"/>
    <x v="5"/>
    <x v="27"/>
    <s v="Machinery"/>
    <s v="Coal &amp; Lignite Products"/>
    <s v="Coke hard"/>
    <x v="0"/>
    <x v="3"/>
    <s v="India"/>
    <s v="Machinery Industry"/>
    <m/>
    <x v="895"/>
    <n v="2.0189742499999999"/>
    <n v="2.7275049999999998"/>
    <n v="0.68757749999999995"/>
    <n v="8.3145000000000007E-3"/>
    <n v="8.9761750000000001E-2"/>
  </r>
  <r>
    <x v="1"/>
    <x v="5"/>
    <x v="27"/>
    <s v="Machinery"/>
    <s v="Coal &amp; Lignite Products"/>
    <s v="Coke mixed"/>
    <x v="0"/>
    <x v="0"/>
    <s v="India"/>
    <s v="Machinery Industry"/>
    <m/>
    <x v="896"/>
    <n v="1.660975E-2"/>
    <n v="8.8942499999999994E-3"/>
    <n v="2.9647499999999999E-3"/>
    <n v="6.4173000000000008E-2"/>
    <n v="3.8099500000000001E-2"/>
  </r>
  <r>
    <x v="1"/>
    <x v="5"/>
    <x v="27"/>
    <s v="Machinery"/>
    <s v="Coal &amp; Lignite Products"/>
    <s v="Coke mixed"/>
    <x v="0"/>
    <x v="4"/>
    <s v="India"/>
    <s v="Machinery Industry"/>
    <m/>
    <x v="897"/>
    <n v="1769.11"/>
    <n v="947.36250000000007"/>
    <n v="315.78750000000002"/>
    <n v="6835.1024999999991"/>
    <n v="4057.99"/>
  </r>
  <r>
    <x v="1"/>
    <x v="5"/>
    <x v="27"/>
    <s v="Machinery"/>
    <s v="Coal &amp; Lignite Products"/>
    <s v="Coke mixed"/>
    <x v="0"/>
    <x v="1"/>
    <s v="India"/>
    <s v="Machinery Industry"/>
    <m/>
    <x v="898"/>
    <n v="1775.92"/>
    <n v="951.01499999999999"/>
    <n v="317.005"/>
    <n v="6861.4124999999995"/>
    <n v="4073.6075000000001"/>
  </r>
  <r>
    <x v="1"/>
    <x v="5"/>
    <x v="27"/>
    <s v="Machinery"/>
    <s v="Coal &amp; Lignite Products"/>
    <s v="Coke mixed"/>
    <x v="0"/>
    <x v="2"/>
    <s v="India"/>
    <s v="Machinery Industry"/>
    <m/>
    <x v="899"/>
    <n v="1777.1824999999999"/>
    <n v="951.69"/>
    <n v="317.23"/>
    <n v="6866.2874999999995"/>
    <n v="4076.5074999999997"/>
  </r>
  <r>
    <x v="1"/>
    <x v="5"/>
    <x v="27"/>
    <s v="Machinery"/>
    <s v="Coal &amp; Lignite Products"/>
    <s v="Coke mixed"/>
    <x v="0"/>
    <x v="3"/>
    <s v="India"/>
    <s v="Machinery Industry"/>
    <m/>
    <x v="900"/>
    <n v="2.4914749999999999E-2"/>
    <n v="1.3341749999999999E-2"/>
    <n v="4.4472499999999998E-3"/>
    <n v="9.6260249999999992E-2"/>
    <n v="5.7149499999999999E-2"/>
  </r>
  <r>
    <x v="1"/>
    <x v="5"/>
    <x v="27"/>
    <s v="Machinery"/>
    <s v="Coal &amp; Lignite Products"/>
    <s v="Coke soft"/>
    <x v="0"/>
    <x v="0"/>
    <s v="India"/>
    <s v="Machinery Industry"/>
    <m/>
    <x v="119"/>
    <n v="8.4374999999999988E-4"/>
    <n v="2.8124999999999998E-4"/>
    <n v="3.2359499999999999E-2"/>
    <n v="5.0943749999999996E-2"/>
    <n v="1.338575E-2"/>
  </r>
  <r>
    <x v="1"/>
    <x v="5"/>
    <x v="27"/>
    <s v="Machinery"/>
    <s v="Coal &amp; Lignite Products"/>
    <s v="Coke soft"/>
    <x v="0"/>
    <x v="4"/>
    <s v="India"/>
    <s v="Machinery Industry"/>
    <m/>
    <x v="119"/>
    <n v="89.882249999999999"/>
    <n v="29.960750000000001"/>
    <n v="3446.6099999999997"/>
    <n v="5426.0225"/>
    <n v="1425.7175"/>
  </r>
  <r>
    <x v="1"/>
    <x v="5"/>
    <x v="27"/>
    <s v="Machinery"/>
    <s v="Coal &amp; Lignite Products"/>
    <s v="Coke soft"/>
    <x v="0"/>
    <x v="1"/>
    <s v="India"/>
    <s v="Machinery Industry"/>
    <m/>
    <x v="119"/>
    <n v="90.228000000000009"/>
    <n v="30.076000000000001"/>
    <n v="3459.8775000000001"/>
    <n v="5446.9074999999993"/>
    <n v="1431.2049999999999"/>
  </r>
  <r>
    <x v="1"/>
    <x v="5"/>
    <x v="27"/>
    <s v="Machinery"/>
    <s v="Coal &amp; Lignite Products"/>
    <s v="Coke soft"/>
    <x v="0"/>
    <x v="2"/>
    <s v="India"/>
    <s v="Machinery Industry"/>
    <m/>
    <x v="119"/>
    <n v="90.292500000000004"/>
    <n v="30.0975"/>
    <n v="3462.3374999999996"/>
    <n v="5450.7800000000007"/>
    <n v="1432.2225000000001"/>
  </r>
  <r>
    <x v="1"/>
    <x v="5"/>
    <x v="27"/>
    <s v="Machinery"/>
    <s v="Coal &amp; Lignite Products"/>
    <s v="Coke soft"/>
    <x v="0"/>
    <x v="3"/>
    <s v="India"/>
    <s v="Machinery Industry"/>
    <m/>
    <x v="119"/>
    <n v="1.266E-3"/>
    <n v="4.2200000000000001E-4"/>
    <n v="4.8539249999999999E-2"/>
    <n v="7.6415999999999998E-2"/>
    <n v="2.0078749999999999E-2"/>
  </r>
  <r>
    <x v="1"/>
    <x v="5"/>
    <x v="27"/>
    <s v="Machinery"/>
    <s v="Coal &amp; Lignite Products"/>
    <s v="Lignite briquettes"/>
    <x v="0"/>
    <x v="0"/>
    <s v="India"/>
    <s v="Machinery Industry"/>
    <m/>
    <x v="119"/>
    <n v="0"/>
    <n v="0"/>
    <n v="0"/>
    <n v="3.6257999999999999E-2"/>
    <n v="0.21886850000000002"/>
  </r>
  <r>
    <x v="1"/>
    <x v="5"/>
    <x v="27"/>
    <s v="Machinery"/>
    <s v="Coal &amp; Lignite Products"/>
    <s v="Lignite briquettes"/>
    <x v="0"/>
    <x v="4"/>
    <s v="India"/>
    <s v="Machinery Industry"/>
    <m/>
    <x v="119"/>
    <n v="0"/>
    <n v="0"/>
    <n v="0"/>
    <n v="3861.8550000000005"/>
    <n v="23311.634999999998"/>
  </r>
  <r>
    <x v="1"/>
    <x v="5"/>
    <x v="27"/>
    <s v="Machinery"/>
    <s v="Coal &amp; Lignite Products"/>
    <s v="Lignite briquettes"/>
    <x v="0"/>
    <x v="1"/>
    <s v="India"/>
    <s v="Machinery Industry"/>
    <m/>
    <x v="119"/>
    <n v="0"/>
    <n v="0"/>
    <n v="0"/>
    <n v="3876.7275"/>
    <n v="23401.417500000003"/>
  </r>
  <r>
    <x v="1"/>
    <x v="5"/>
    <x v="27"/>
    <s v="Machinery"/>
    <s v="Coal &amp; Lignite Products"/>
    <s v="Lignite briquettes"/>
    <x v="0"/>
    <x v="2"/>
    <s v="India"/>
    <s v="Machinery Industry"/>
    <m/>
    <x v="119"/>
    <n v="0"/>
    <n v="0"/>
    <n v="0"/>
    <n v="3879.4800000000005"/>
    <n v="23418.01"/>
  </r>
  <r>
    <x v="1"/>
    <x v="5"/>
    <x v="27"/>
    <s v="Machinery"/>
    <s v="Coal &amp; Lignite Products"/>
    <s v="Lignite briquettes"/>
    <x v="0"/>
    <x v="3"/>
    <s v="India"/>
    <s v="Machinery Industry"/>
    <m/>
    <x v="119"/>
    <n v="0"/>
    <n v="0"/>
    <n v="0"/>
    <n v="5.4386999999999998E-2"/>
    <n v="0.32830199999999998"/>
  </r>
  <r>
    <x v="1"/>
    <x v="5"/>
    <x v="27"/>
    <s v="Machinery"/>
    <s v="Coal &amp; Lignite Products"/>
    <s v="Oil, coal tar"/>
    <x v="0"/>
    <x v="0"/>
    <s v="India"/>
    <s v="Machinery Industry"/>
    <m/>
    <x v="119"/>
    <n v="0"/>
    <n v="0"/>
    <n v="0"/>
    <n v="0.42004200000000003"/>
    <n v="0.14910699999999999"/>
  </r>
  <r>
    <x v="1"/>
    <x v="5"/>
    <x v="27"/>
    <s v="Machinery"/>
    <s v="Coal &amp; Lignite Products"/>
    <s v="Oil, coal tar"/>
    <x v="0"/>
    <x v="4"/>
    <s v="India"/>
    <s v="Machinery Industry"/>
    <m/>
    <x v="119"/>
    <n v="0"/>
    <n v="0"/>
    <n v="0"/>
    <n v="33897.353999999999"/>
    <n v="12032.92325"/>
  </r>
  <r>
    <x v="1"/>
    <x v="5"/>
    <x v="27"/>
    <s v="Machinery"/>
    <s v="Coal &amp; Lignite Products"/>
    <s v="Oil, coal tar"/>
    <x v="0"/>
    <x v="1"/>
    <s v="India"/>
    <s v="Machinery Industry"/>
    <m/>
    <x v="119"/>
    <n v="0"/>
    <n v="0"/>
    <n v="0"/>
    <n v="34069.609499999999"/>
    <n v="12094.07"/>
  </r>
  <r>
    <x v="1"/>
    <x v="5"/>
    <x v="27"/>
    <s v="Machinery"/>
    <s v="Coal &amp; Lignite Products"/>
    <s v="Oil, coal tar"/>
    <x v="0"/>
    <x v="2"/>
    <s v="India"/>
    <s v="Machinery Industry"/>
    <m/>
    <x v="119"/>
    <n v="0"/>
    <n v="0"/>
    <n v="0"/>
    <n v="34101.545249999996"/>
    <n v="12105.405999999999"/>
  </r>
  <r>
    <x v="1"/>
    <x v="5"/>
    <x v="27"/>
    <s v="Machinery"/>
    <s v="Coal &amp; Lignite Products"/>
    <s v="Oil, coal tar"/>
    <x v="0"/>
    <x v="3"/>
    <s v="India"/>
    <s v="Machinery Industry"/>
    <m/>
    <x v="119"/>
    <n v="0"/>
    <n v="0"/>
    <n v="0"/>
    <n v="0.63006300000000004"/>
    <n v="0.22366050000000001"/>
  </r>
  <r>
    <x v="1"/>
    <x v="5"/>
    <x v="27"/>
    <s v="Machinery"/>
    <s v="Coal &amp; Lignite Products"/>
    <s v="Other coal tar oil pitch products, n.e.c."/>
    <x v="0"/>
    <x v="0"/>
    <s v="India"/>
    <s v="Machinery Industry"/>
    <m/>
    <x v="119"/>
    <n v="0"/>
    <n v="0"/>
    <n v="0.29727075000000003"/>
    <n v="0.10062325000000001"/>
    <n v="7.6300000000000001E-4"/>
  </r>
  <r>
    <x v="1"/>
    <x v="5"/>
    <x v="27"/>
    <s v="Machinery"/>
    <s v="Coal &amp; Lignite Products"/>
    <s v="Other coal tar oil pitch products, n.e.c."/>
    <x v="0"/>
    <x v="4"/>
    <s v="India"/>
    <s v="Machinery Industry"/>
    <m/>
    <x v="119"/>
    <n v="0"/>
    <n v="0"/>
    <n v="23989.724999999999"/>
    <n v="8120.2882499999996"/>
    <n v="61.574150000000003"/>
  </r>
  <r>
    <x v="1"/>
    <x v="5"/>
    <x v="27"/>
    <s v="Machinery"/>
    <s v="Coal &amp; Lignite Products"/>
    <s v="Other coal tar oil pitch products, n.e.c."/>
    <x v="0"/>
    <x v="1"/>
    <s v="India"/>
    <s v="Machinery Industry"/>
    <m/>
    <x v="119"/>
    <n v="0"/>
    <n v="0"/>
    <n v="24111.599999999999"/>
    <n v="8161.5417499999994"/>
    <n v="61.887"/>
  </r>
  <r>
    <x v="1"/>
    <x v="5"/>
    <x v="27"/>
    <s v="Machinery"/>
    <s v="Coal &amp; Lignite Products"/>
    <s v="Other coal tar oil pitch products, n.e.c."/>
    <x v="0"/>
    <x v="2"/>
    <s v="India"/>
    <s v="Machinery Industry"/>
    <m/>
    <x v="119"/>
    <n v="0"/>
    <n v="0"/>
    <n v="24134.25"/>
    <n v="8169.2079999999996"/>
    <n v="61.944874999999996"/>
  </r>
  <r>
    <x v="1"/>
    <x v="5"/>
    <x v="27"/>
    <s v="Machinery"/>
    <s v="Coal &amp; Lignite Products"/>
    <s v="Other coal tar oil pitch products, n.e.c."/>
    <x v="0"/>
    <x v="3"/>
    <s v="India"/>
    <s v="Machinery Industry"/>
    <m/>
    <x v="119"/>
    <n v="0"/>
    <n v="0"/>
    <n v="0.44590574999999999"/>
    <n v="0.15093475000000001"/>
    <n v="1.1445000000000001E-3"/>
  </r>
  <r>
    <x v="1"/>
    <x v="5"/>
    <x v="27"/>
    <s v="Machinery"/>
    <s v="Coal &amp; Lignite Products"/>
    <s v="Pitch other than hard/medium"/>
    <x v="0"/>
    <x v="0"/>
    <s v="India"/>
    <s v="Machinery Industry"/>
    <m/>
    <x v="901"/>
    <n v="6.7999999999999999E-5"/>
    <n v="2.8140000000000001E-3"/>
    <n v="9.3800000000000003E-4"/>
    <n v="0"/>
    <n v="0"/>
  </r>
  <r>
    <x v="1"/>
    <x v="5"/>
    <x v="27"/>
    <s v="Machinery"/>
    <s v="Coal &amp; Lignite Products"/>
    <s v="Pitch other than hard/medium"/>
    <x v="0"/>
    <x v="4"/>
    <s v="India"/>
    <s v="Machinery Industry"/>
    <m/>
    <x v="902"/>
    <n v="5.4795249999999998"/>
    <n v="227.08274999999998"/>
    <n v="75.694249999999997"/>
    <n v="0"/>
    <n v="0"/>
  </r>
  <r>
    <x v="1"/>
    <x v="5"/>
    <x v="27"/>
    <s v="Machinery"/>
    <s v="Coal &amp; Lignite Products"/>
    <s v="Pitch other than hard/medium"/>
    <x v="0"/>
    <x v="1"/>
    <s v="India"/>
    <s v="Machinery Industry"/>
    <m/>
    <x v="903"/>
    <n v="5.5073749999999997"/>
    <n v="228.23624999999998"/>
    <n v="76.078749999999999"/>
    <n v="0"/>
    <n v="0"/>
  </r>
  <r>
    <x v="1"/>
    <x v="5"/>
    <x v="27"/>
    <s v="Machinery"/>
    <s v="Coal &amp; Lignite Products"/>
    <s v="Pitch other than hard/medium"/>
    <x v="0"/>
    <x v="2"/>
    <s v="India"/>
    <s v="Machinery Industry"/>
    <m/>
    <x v="904"/>
    <n v="5.5125250000000001"/>
    <n v="228.45000000000002"/>
    <n v="76.150000000000006"/>
    <n v="0"/>
    <n v="0"/>
  </r>
  <r>
    <x v="1"/>
    <x v="5"/>
    <x v="27"/>
    <s v="Machinery"/>
    <s v="Coal &amp; Lignite Products"/>
    <s v="Pitch other than hard/medium"/>
    <x v="0"/>
    <x v="3"/>
    <s v="India"/>
    <s v="Machinery Industry"/>
    <m/>
    <x v="905"/>
    <n v="1.0175000000000001E-4"/>
    <n v="4.2209999999999999E-3"/>
    <n v="1.407E-3"/>
    <n v="0"/>
    <n v="0"/>
  </r>
  <r>
    <x v="1"/>
    <x v="5"/>
    <x v="27"/>
    <s v="Machinery"/>
    <s v="Coal &amp; Lignite Products"/>
    <s v="Pitch, hard/medium"/>
    <x v="0"/>
    <x v="0"/>
    <s v="India"/>
    <s v="Machinery Industry"/>
    <m/>
    <x v="906"/>
    <n v="1.6940500000000001E-2"/>
    <n v="0.69039600000000001"/>
    <n v="0.230132"/>
    <n v="0"/>
    <n v="0"/>
  </r>
  <r>
    <x v="1"/>
    <x v="5"/>
    <x v="27"/>
    <s v="Machinery"/>
    <s v="Coal &amp; Lignite Products"/>
    <s v="Pitch, hard/medium"/>
    <x v="0"/>
    <x v="4"/>
    <s v="India"/>
    <s v="Machinery Industry"/>
    <m/>
    <x v="907"/>
    <n v="1367.0942250000001"/>
    <n v="55714.950000000004"/>
    <n v="18571.650000000001"/>
    <n v="0"/>
    <n v="0"/>
  </r>
  <r>
    <x v="1"/>
    <x v="5"/>
    <x v="27"/>
    <s v="Machinery"/>
    <s v="Coal &amp; Lignite Products"/>
    <s v="Pitch, hard/medium"/>
    <x v="0"/>
    <x v="1"/>
    <s v="India"/>
    <s v="Machinery Industry"/>
    <m/>
    <x v="908"/>
    <n v="1374.0411999999999"/>
    <n v="55998"/>
    <n v="18666"/>
    <n v="0"/>
    <n v="0"/>
  </r>
  <r>
    <x v="1"/>
    <x v="5"/>
    <x v="27"/>
    <s v="Machinery"/>
    <s v="Coal &amp; Lignite Products"/>
    <s v="Pitch, hard/medium"/>
    <x v="0"/>
    <x v="2"/>
    <s v="India"/>
    <s v="Machinery Industry"/>
    <m/>
    <x v="909"/>
    <n v="1375.3273999999999"/>
    <n v="56050.5"/>
    <n v="18683.5"/>
    <n v="0"/>
    <n v="0"/>
  </r>
  <r>
    <x v="1"/>
    <x v="5"/>
    <x v="27"/>
    <s v="Machinery"/>
    <s v="Coal &amp; Lignite Products"/>
    <s v="Pitch, hard/medium"/>
    <x v="0"/>
    <x v="3"/>
    <s v="India"/>
    <s v="Machinery Industry"/>
    <m/>
    <x v="910"/>
    <n v="2.5410749999999999E-2"/>
    <n v="1.0355924999999999"/>
    <n v="0.34519749999999999"/>
    <n v="0"/>
    <n v="0"/>
  </r>
  <r>
    <x v="1"/>
    <x v="5"/>
    <x v="27"/>
    <s v="Machinery"/>
    <s v="Coal and Lignite"/>
    <s v="Coal consumed"/>
    <x v="0"/>
    <x v="0"/>
    <s v="India"/>
    <s v="Machinery Industry"/>
    <m/>
    <x v="911"/>
    <n v="21.678249999999998"/>
    <n v="36.874250000000004"/>
    <n v="23.941600000000001"/>
    <n v="8.7651724999999985"/>
    <n v="9.7214574999999996"/>
  </r>
  <r>
    <x v="1"/>
    <x v="5"/>
    <x v="27"/>
    <s v="Machinery"/>
    <s v="Coal and Lignite"/>
    <s v="Coal consumed"/>
    <x v="0"/>
    <x v="4"/>
    <s v="India"/>
    <s v="Machinery Industry"/>
    <m/>
    <x v="912"/>
    <n v="2100000"/>
    <n v="3500000"/>
    <n v="2250000"/>
    <n v="829337"/>
    <n v="959779"/>
  </r>
  <r>
    <x v="1"/>
    <x v="5"/>
    <x v="27"/>
    <s v="Machinery"/>
    <s v="Coal and Lignite"/>
    <s v="Coal consumed"/>
    <x v="0"/>
    <x v="1"/>
    <s v="India"/>
    <s v="Machinery Industry"/>
    <m/>
    <x v="912"/>
    <n v="2100000"/>
    <n v="3575000"/>
    <n v="2275000"/>
    <n v="831067.25"/>
    <n v="960355.75"/>
  </r>
  <r>
    <x v="1"/>
    <x v="5"/>
    <x v="27"/>
    <s v="Machinery"/>
    <s v="Coal and Lignite"/>
    <s v="Coal consumed"/>
    <x v="0"/>
    <x v="2"/>
    <s v="India"/>
    <s v="Machinery Industry"/>
    <m/>
    <x v="912"/>
    <n v="2100000"/>
    <n v="3575000"/>
    <n v="2350000"/>
    <n v="856388.25"/>
    <n v="960462.75"/>
  </r>
  <r>
    <x v="1"/>
    <x v="5"/>
    <x v="27"/>
    <s v="Machinery"/>
    <s v="Coal and Lignite"/>
    <s v="Coal consumed"/>
    <x v="0"/>
    <x v="3"/>
    <s v="India"/>
    <s v="Machinery Industry"/>
    <m/>
    <x v="913"/>
    <n v="32.517325"/>
    <n v="55.311325000000004"/>
    <n v="35.912350000000004"/>
    <n v="13.1477425"/>
    <n v="14.5822225"/>
  </r>
  <r>
    <x v="1"/>
    <x v="5"/>
    <x v="27"/>
    <s v="Machinery"/>
    <s v="Lignite"/>
    <s v="Lignite, not agglomerated"/>
    <x v="0"/>
    <x v="0"/>
    <s v="India"/>
    <s v="Machinery Industry"/>
    <m/>
    <x v="914"/>
    <n v="0.16905424999999999"/>
    <n v="0"/>
    <n v="0.181782"/>
    <n v="6.0594000000000002E-2"/>
    <n v="0"/>
  </r>
  <r>
    <x v="1"/>
    <x v="5"/>
    <x v="27"/>
    <s v="Machinery"/>
    <s v="Lignite"/>
    <s v="Lignite, not agglomerated"/>
    <x v="0"/>
    <x v="4"/>
    <s v="India"/>
    <s v="Machinery Industry"/>
    <m/>
    <x v="915"/>
    <n v="18005.95"/>
    <n v="0"/>
    <n v="19361.625"/>
    <n v="6453.875"/>
    <n v="0"/>
  </r>
  <r>
    <x v="1"/>
    <x v="5"/>
    <x v="27"/>
    <s v="Machinery"/>
    <s v="Lignite"/>
    <s v="Lignite, not agglomerated"/>
    <x v="0"/>
    <x v="1"/>
    <s v="India"/>
    <s v="Machinery Industry"/>
    <m/>
    <x v="916"/>
    <n v="18075.275000000001"/>
    <n v="0"/>
    <n v="19436.099999999999"/>
    <n v="6478.7"/>
    <n v="0"/>
  </r>
  <r>
    <x v="1"/>
    <x v="5"/>
    <x v="27"/>
    <s v="Machinery"/>
    <s v="Lignite"/>
    <s v="Lignite, not agglomerated"/>
    <x v="0"/>
    <x v="2"/>
    <s v="India"/>
    <s v="Machinery Industry"/>
    <m/>
    <x v="917"/>
    <n v="18088.125"/>
    <n v="0"/>
    <n v="19449.974999999999"/>
    <n v="6483.3249999999998"/>
    <n v="0"/>
  </r>
  <r>
    <x v="1"/>
    <x v="5"/>
    <x v="27"/>
    <s v="Machinery"/>
    <s v="Lignite"/>
    <s v="Lignite, not agglomerated"/>
    <x v="0"/>
    <x v="3"/>
    <s v="India"/>
    <s v="Machinery Industry"/>
    <m/>
    <x v="918"/>
    <n v="0.25358249999999999"/>
    <n v="0"/>
    <n v="0.272673"/>
    <n v="9.0891E-2"/>
    <n v="0"/>
  </r>
  <r>
    <x v="1"/>
    <x v="5"/>
    <x v="27"/>
    <s v="Machinery"/>
    <s v="Natural gas"/>
    <s v="Compressed natural gas (CNG)"/>
    <x v="0"/>
    <x v="0"/>
    <s v="India"/>
    <s v="Machinery Industry"/>
    <m/>
    <x v="119"/>
    <n v="0"/>
    <n v="0"/>
    <n v="2.6764950000000001"/>
    <n v="1.6947774999999998"/>
    <n v="0.26753749999999998"/>
  </r>
  <r>
    <x v="1"/>
    <x v="5"/>
    <x v="27"/>
    <s v="Machinery"/>
    <s v="Natural gas"/>
    <s v="Compressed natural gas (CNG)"/>
    <x v="0"/>
    <x v="4"/>
    <s v="India"/>
    <s v="Machinery Industry"/>
    <m/>
    <x v="119"/>
    <n v="0"/>
    <n v="0"/>
    <n v="150151.5"/>
    <n v="95077.125"/>
    <n v="15008.875"/>
  </r>
  <r>
    <x v="1"/>
    <x v="5"/>
    <x v="27"/>
    <s v="Machinery"/>
    <s v="Natural gas"/>
    <s v="Compressed natural gas (CNG)"/>
    <x v="0"/>
    <x v="1"/>
    <s v="India"/>
    <s v="Machinery Industry"/>
    <m/>
    <x v="119"/>
    <n v="0"/>
    <n v="0"/>
    <n v="150237"/>
    <n v="95131.274999999994"/>
    <n v="15017.424999999999"/>
  </r>
  <r>
    <x v="1"/>
    <x v="5"/>
    <x v="27"/>
    <s v="Machinery"/>
    <s v="Natural gas"/>
    <s v="Compressed natural gas (CNG)"/>
    <x v="0"/>
    <x v="2"/>
    <s v="India"/>
    <s v="Machinery Industry"/>
    <m/>
    <x v="119"/>
    <n v="0"/>
    <n v="0"/>
    <n v="150290.25"/>
    <n v="95165.074999999997"/>
    <n v="15022.775"/>
  </r>
  <r>
    <x v="1"/>
    <x v="5"/>
    <x v="27"/>
    <s v="Machinery"/>
    <s v="Natural gas"/>
    <s v="Compressed natural gas (CNG)"/>
    <x v="0"/>
    <x v="3"/>
    <s v="India"/>
    <s v="Machinery Industry"/>
    <m/>
    <x v="119"/>
    <n v="0"/>
    <n v="0"/>
    <n v="0.26764874999999999"/>
    <n v="0.1694775"/>
    <n v="2.675375E-2"/>
  </r>
  <r>
    <x v="1"/>
    <x v="5"/>
    <x v="27"/>
    <s v="Machinery"/>
    <s v="Natural gas"/>
    <s v="Gas compressed natural"/>
    <x v="0"/>
    <x v="0"/>
    <s v="India"/>
    <s v="Machinery Industry"/>
    <m/>
    <x v="119"/>
    <n v="2.3064749999999998E-2"/>
    <n v="7.6882499999999998E-3"/>
    <n v="0"/>
    <n v="3.9892499999999997E-3"/>
    <n v="1.32975E-3"/>
  </r>
  <r>
    <x v="1"/>
    <x v="5"/>
    <x v="27"/>
    <s v="Machinery"/>
    <s v="Natural gas"/>
    <s v="Gas compressed natural"/>
    <x v="0"/>
    <x v="4"/>
    <s v="India"/>
    <s v="Machinery Industry"/>
    <m/>
    <x v="119"/>
    <n v="1293.9225000000001"/>
    <n v="431.3075"/>
    <n v="0"/>
    <n v="223.80149999999998"/>
    <n v="74.600499999999997"/>
  </r>
  <r>
    <x v="1"/>
    <x v="5"/>
    <x v="27"/>
    <s v="Machinery"/>
    <s v="Natural gas"/>
    <s v="Gas compressed natural"/>
    <x v="0"/>
    <x v="1"/>
    <s v="India"/>
    <s v="Machinery Industry"/>
    <m/>
    <x v="119"/>
    <n v="1294.6575"/>
    <n v="431.55250000000001"/>
    <n v="0"/>
    <n v="223.92974999999998"/>
    <n v="74.643249999999995"/>
  </r>
  <r>
    <x v="1"/>
    <x v="5"/>
    <x v="27"/>
    <s v="Machinery"/>
    <s v="Natural gas"/>
    <s v="Gas compressed natural"/>
    <x v="0"/>
    <x v="2"/>
    <s v="India"/>
    <s v="Machinery Industry"/>
    <m/>
    <x v="119"/>
    <n v="1295.115"/>
    <n v="431.70499999999998"/>
    <n v="0"/>
    <n v="224.00924999999998"/>
    <n v="74.669749999999993"/>
  </r>
  <r>
    <x v="1"/>
    <x v="5"/>
    <x v="27"/>
    <s v="Machinery"/>
    <s v="Natural gas"/>
    <s v="Gas compressed natural"/>
    <x v="0"/>
    <x v="3"/>
    <s v="India"/>
    <s v="Machinery Industry"/>
    <m/>
    <x v="119"/>
    <n v="2.3062500000000001E-3"/>
    <n v="7.6875000000000001E-4"/>
    <n v="0"/>
    <n v="3.9900000000000005E-4"/>
    <n v="1.3300000000000001E-4"/>
  </r>
  <r>
    <x v="1"/>
    <x v="5"/>
    <x v="27"/>
    <s v="Machinery"/>
    <s v="Natural gas"/>
    <s v="Gas natural"/>
    <x v="0"/>
    <x v="0"/>
    <s v="India"/>
    <s v="Machinery Industry"/>
    <m/>
    <x v="119"/>
    <n v="0"/>
    <n v="0"/>
    <n v="4.9807499999999999E-3"/>
    <n v="1.6602500000000001E-3"/>
    <n v="0"/>
  </r>
  <r>
    <x v="1"/>
    <x v="5"/>
    <x v="27"/>
    <s v="Machinery"/>
    <s v="Natural gas"/>
    <s v="Gas natural"/>
    <x v="0"/>
    <x v="4"/>
    <s v="India"/>
    <s v="Machinery Industry"/>
    <m/>
    <x v="119"/>
    <n v="0"/>
    <n v="0"/>
    <n v="279.43200000000002"/>
    <n v="93.144000000000005"/>
    <n v="0"/>
  </r>
  <r>
    <x v="1"/>
    <x v="5"/>
    <x v="27"/>
    <s v="Machinery"/>
    <s v="Natural gas"/>
    <s v="Gas natural"/>
    <x v="0"/>
    <x v="1"/>
    <s v="India"/>
    <s v="Machinery Industry"/>
    <m/>
    <x v="119"/>
    <n v="0"/>
    <n v="0"/>
    <n v="279.59100000000001"/>
    <n v="93.197000000000003"/>
    <n v="0"/>
  </r>
  <r>
    <x v="1"/>
    <x v="5"/>
    <x v="27"/>
    <s v="Machinery"/>
    <s v="Natural gas"/>
    <s v="Gas natural"/>
    <x v="0"/>
    <x v="2"/>
    <s v="India"/>
    <s v="Machinery Industry"/>
    <m/>
    <x v="119"/>
    <n v="0"/>
    <n v="0"/>
    <n v="279.69074999999998"/>
    <n v="93.230249999999998"/>
    <n v="0"/>
  </r>
  <r>
    <x v="1"/>
    <x v="5"/>
    <x v="27"/>
    <s v="Machinery"/>
    <s v="Natural gas"/>
    <s v="Gas natural"/>
    <x v="0"/>
    <x v="3"/>
    <s v="India"/>
    <s v="Machinery Industry"/>
    <m/>
    <x v="119"/>
    <n v="0"/>
    <n v="0"/>
    <n v="4.9799999999999996E-4"/>
    <n v="1.66E-4"/>
    <n v="0"/>
  </r>
  <r>
    <x v="1"/>
    <x v="5"/>
    <x v="27"/>
    <s v="Machinery"/>
    <s v="Natural gas"/>
    <s v="natural gas"/>
    <x v="0"/>
    <x v="0"/>
    <s v="India"/>
    <s v="Machinery Industry"/>
    <m/>
    <x v="919"/>
    <n v="4.1835932500000004"/>
    <n v="6.4595525"/>
    <n v="1.68836575"/>
    <n v="5.2499999999999997E-6"/>
    <n v="9.7590180000000011"/>
  </r>
  <r>
    <x v="1"/>
    <x v="5"/>
    <x v="27"/>
    <s v="Machinery"/>
    <s v="Natural gas"/>
    <s v="natural gas"/>
    <x v="0"/>
    <x v="4"/>
    <s v="India"/>
    <s v="Machinery Industry"/>
    <m/>
    <x v="920"/>
    <n v="234700.05530000001"/>
    <n v="362381.25"/>
    <n v="94717.396294999999"/>
    <n v="0.298765"/>
    <n v="547481.48325000005"/>
  </r>
  <r>
    <x v="1"/>
    <x v="5"/>
    <x v="27"/>
    <s v="Machinery"/>
    <s v="Natural gas"/>
    <s v="natural gas"/>
    <x v="0"/>
    <x v="1"/>
    <s v="India"/>
    <s v="Machinery Industry"/>
    <m/>
    <x v="921"/>
    <n v="234833.55802500001"/>
    <n v="362587.75"/>
    <n v="94771.396812499996"/>
    <n v="0.29893750000000002"/>
    <n v="547793.61375000002"/>
  </r>
  <r>
    <x v="1"/>
    <x v="5"/>
    <x v="27"/>
    <s v="Machinery"/>
    <s v="Natural gas"/>
    <s v="natural gas"/>
    <x v="0"/>
    <x v="2"/>
    <s v="India"/>
    <s v="Machinery Industry"/>
    <m/>
    <x v="922"/>
    <n v="234917.55974999999"/>
    <n v="362717"/>
    <n v="94805.147127499993"/>
    <n v="0.29904249999999999"/>
    <n v="547988.69475000002"/>
  </r>
  <r>
    <x v="1"/>
    <x v="5"/>
    <x v="27"/>
    <s v="Machinery"/>
    <s v="Natural gas"/>
    <s v="natural gas"/>
    <x v="0"/>
    <x v="3"/>
    <s v="India"/>
    <s v="Machinery Industry"/>
    <m/>
    <x v="923"/>
    <n v="0.41835925000000002"/>
    <n v="0.64595524999999998"/>
    <n v="0.16883657500000002"/>
    <n v="5.2499999999999995E-7"/>
    <n v="0.97590149999999998"/>
  </r>
  <r>
    <x v="1"/>
    <x v="5"/>
    <x v="27"/>
    <s v="Machinery"/>
    <s v="Oil products"/>
    <s v="Liquidified petroleum gas (LPG)"/>
    <x v="0"/>
    <x v="0"/>
    <s v="India"/>
    <s v="Machinery Industry"/>
    <m/>
    <x v="119"/>
    <n v="0"/>
    <n v="0"/>
    <n v="8.1325500000000002"/>
    <n v="9.4388825000000001"/>
    <n v="9.2775500000000015"/>
  </r>
  <r>
    <x v="1"/>
    <x v="5"/>
    <x v="27"/>
    <s v="Machinery"/>
    <s v="Oil products"/>
    <s v="Liquidified petroleum gas (LPG)"/>
    <x v="0"/>
    <x v="4"/>
    <s v="India"/>
    <s v="Machinery Industry"/>
    <m/>
    <x v="119"/>
    <n v="0"/>
    <n v="0"/>
    <n v="513164.25"/>
    <n v="595593.75"/>
    <n v="585414"/>
  </r>
  <r>
    <x v="1"/>
    <x v="5"/>
    <x v="27"/>
    <s v="Machinery"/>
    <s v="Oil products"/>
    <s v="Liquidified petroleum gas (LPG)"/>
    <x v="0"/>
    <x v="1"/>
    <s v="India"/>
    <s v="Machinery Industry"/>
    <m/>
    <x v="119"/>
    <n v="0"/>
    <n v="0"/>
    <n v="513424.5"/>
    <n v="595895.75"/>
    <n v="585710.75"/>
  </r>
  <r>
    <x v="1"/>
    <x v="5"/>
    <x v="27"/>
    <s v="Machinery"/>
    <s v="Oil products"/>
    <s v="Liquidified petroleum gas (LPG)"/>
    <x v="0"/>
    <x v="2"/>
    <s v="India"/>
    <s v="Machinery Industry"/>
    <m/>
    <x v="119"/>
    <n v="0"/>
    <n v="0"/>
    <n v="513587.25"/>
    <n v="596085"/>
    <n v="585896"/>
  </r>
  <r>
    <x v="1"/>
    <x v="5"/>
    <x v="27"/>
    <s v="Machinery"/>
    <s v="Oil products"/>
    <s v="Liquidified petroleum gas (LPG)"/>
    <x v="0"/>
    <x v="3"/>
    <s v="India"/>
    <s v="Machinery Industry"/>
    <m/>
    <x v="119"/>
    <n v="0"/>
    <n v="0"/>
    <n v="0.81325500000000006"/>
    <n v="0.94388824999999998"/>
    <n v="0.927755"/>
  </r>
  <r>
    <x v="1"/>
    <x v="5"/>
    <x v="27"/>
    <s v="Machinery"/>
    <s v="Oil products"/>
    <s v="Motor spirit (gasolene), including aviation spirit n.e.c"/>
    <x v="0"/>
    <x v="0"/>
    <s v="India"/>
    <s v="Machinery Industry"/>
    <m/>
    <x v="119"/>
    <n v="0"/>
    <n v="0"/>
    <n v="3.4920000000000003E-3"/>
    <n v="4.3035E-3"/>
    <n v="4.7964999999999995E-3"/>
  </r>
  <r>
    <x v="1"/>
    <x v="5"/>
    <x v="27"/>
    <s v="Machinery"/>
    <s v="Oil products"/>
    <s v="Motor spirit (gasolene), including aviation spirit n.e.c"/>
    <x v="0"/>
    <x v="4"/>
    <s v="India"/>
    <s v="Machinery Industry"/>
    <m/>
    <x v="119"/>
    <n v="0"/>
    <n v="0"/>
    <n v="80.661750000000012"/>
    <n v="99.403625000000005"/>
    <n v="110.79112499999999"/>
  </r>
  <r>
    <x v="1"/>
    <x v="5"/>
    <x v="27"/>
    <s v="Machinery"/>
    <s v="Oil products"/>
    <s v="Motor spirit (gasolene), including aviation spirit n.e.c"/>
    <x v="0"/>
    <x v="1"/>
    <s v="India"/>
    <s v="Machinery Industry"/>
    <m/>
    <x v="119"/>
    <n v="0"/>
    <n v="0"/>
    <n v="80.867999999999995"/>
    <n v="99.65762500000001"/>
    <n v="111.074125"/>
  </r>
  <r>
    <x v="1"/>
    <x v="5"/>
    <x v="27"/>
    <s v="Machinery"/>
    <s v="Oil products"/>
    <s v="Motor spirit (gasolene), including aviation spirit n.e.c"/>
    <x v="0"/>
    <x v="2"/>
    <s v="India"/>
    <s v="Machinery Industry"/>
    <m/>
    <x v="119"/>
    <n v="0"/>
    <n v="0"/>
    <n v="80.951999999999998"/>
    <n v="99.760925000000015"/>
    <n v="111.18922499999999"/>
  </r>
  <r>
    <x v="1"/>
    <x v="5"/>
    <x v="27"/>
    <s v="Machinery"/>
    <s v="Oil products"/>
    <s v="Motor spirit (gasolene), including aviation spirit n.e.c"/>
    <x v="0"/>
    <x v="3"/>
    <s v="India"/>
    <s v="Machinery Industry"/>
    <m/>
    <x v="119"/>
    <n v="0"/>
    <n v="0"/>
    <n v="6.9824999999999998E-4"/>
    <n v="8.6049999999999994E-4"/>
    <n v="9.5925000000000003E-4"/>
  </r>
  <r>
    <x v="1"/>
    <x v="5"/>
    <x v="27"/>
    <s v="Machinery"/>
    <s v="Oil products"/>
    <s v="furnace oil"/>
    <x v="0"/>
    <x v="0"/>
    <s v="India"/>
    <s v="Machinery Industry"/>
    <m/>
    <x v="924"/>
    <n v="140.1465"/>
    <n v="160.98325"/>
    <n v="41.964028499999998"/>
    <n v="7.4331999999999995E-2"/>
    <n v="7.5011499999999995E-2"/>
  </r>
  <r>
    <x v="1"/>
    <x v="5"/>
    <x v="27"/>
    <s v="Machinery"/>
    <s v="Oil products"/>
    <s v="furnace oil"/>
    <x v="0"/>
    <x v="4"/>
    <s v="India"/>
    <s v="Machinery Industry"/>
    <m/>
    <x v="925"/>
    <n v="3600000"/>
    <n v="4125000"/>
    <n v="1076200.4350000001"/>
    <n v="1917.77"/>
    <n v="1935.2925"/>
  </r>
  <r>
    <x v="1"/>
    <x v="5"/>
    <x v="27"/>
    <s v="Machinery"/>
    <s v="Oil products"/>
    <s v="furnace oil"/>
    <x v="0"/>
    <x v="1"/>
    <s v="India"/>
    <s v="Machinery Industry"/>
    <m/>
    <x v="925"/>
    <n v="3600000"/>
    <n v="4125000"/>
    <n v="1076203.18"/>
    <n v="1922.1575"/>
    <n v="1939.7125000000001"/>
  </r>
  <r>
    <x v="1"/>
    <x v="5"/>
    <x v="27"/>
    <s v="Machinery"/>
    <s v="Oil products"/>
    <s v="furnace oil"/>
    <x v="0"/>
    <x v="2"/>
    <s v="India"/>
    <s v="Machinery Industry"/>
    <m/>
    <x v="926"/>
    <n v="3600000"/>
    <n v="4125000"/>
    <n v="1076204.2975000001"/>
    <n v="1923.94"/>
    <n v="1941.5174999999999"/>
  </r>
  <r>
    <x v="1"/>
    <x v="5"/>
    <x v="27"/>
    <s v="Machinery"/>
    <s v="Oil products"/>
    <s v="furnace oil"/>
    <x v="0"/>
    <x v="3"/>
    <s v="India"/>
    <s v="Machinery Industry"/>
    <m/>
    <x v="927"/>
    <n v="28.029299999999999"/>
    <n v="32.196575000000003"/>
    <n v="8.3927810000000012"/>
    <n v="1.48665E-2"/>
    <n v="1.5002E-2"/>
  </r>
  <r>
    <x v="1"/>
    <x v="5"/>
    <x v="27"/>
    <s v="Machinery"/>
    <s v="Petroleum fuels"/>
    <s v="Liquidified petroleum gas (LPG)"/>
    <x v="0"/>
    <x v="0"/>
    <s v="India"/>
    <s v="Machinery Industry"/>
    <m/>
    <x v="119"/>
    <n v="0"/>
    <n v="0"/>
    <n v="0"/>
    <n v="7.3612717499999993"/>
    <n v="2.5404257499999998"/>
  </r>
  <r>
    <x v="1"/>
    <x v="5"/>
    <x v="27"/>
    <s v="Machinery"/>
    <s v="Petroleum fuels"/>
    <s v="Liquidified petroleum gas (LPG)"/>
    <x v="0"/>
    <x v="4"/>
    <s v="India"/>
    <s v="Machinery Industry"/>
    <m/>
    <x v="119"/>
    <n v="0"/>
    <n v="0"/>
    <n v="0"/>
    <n v="464496.46875"/>
    <n v="160300.93124999999"/>
  </r>
  <r>
    <x v="1"/>
    <x v="5"/>
    <x v="27"/>
    <s v="Machinery"/>
    <s v="Petroleum fuels"/>
    <s v="Liquidified petroleum gas (LPG)"/>
    <x v="0"/>
    <x v="1"/>
    <s v="India"/>
    <s v="Machinery Industry"/>
    <m/>
    <x v="119"/>
    <n v="0"/>
    <n v="0"/>
    <n v="0"/>
    <n v="464732.07225000003"/>
    <n v="160382.24075"/>
  </r>
  <r>
    <x v="1"/>
    <x v="5"/>
    <x v="27"/>
    <s v="Machinery"/>
    <s v="Petroleum fuels"/>
    <s v="Liquidified petroleum gas (LPG)"/>
    <x v="0"/>
    <x v="2"/>
    <s v="India"/>
    <s v="Machinery Industry"/>
    <m/>
    <x v="119"/>
    <n v="0"/>
    <n v="0"/>
    <n v="0"/>
    <n v="464879.136"/>
    <n v="160432.9945"/>
  </r>
  <r>
    <x v="1"/>
    <x v="5"/>
    <x v="27"/>
    <s v="Machinery"/>
    <s v="Petroleum fuels"/>
    <s v="Liquidified petroleum gas (LPG)"/>
    <x v="0"/>
    <x v="3"/>
    <s v="India"/>
    <s v="Machinery Industry"/>
    <m/>
    <x v="119"/>
    <n v="0"/>
    <n v="0"/>
    <n v="0"/>
    <n v="0.73612725000000001"/>
    <n v="0.25404274999999998"/>
  </r>
  <r>
    <x v="1"/>
    <x v="5"/>
    <x v="27"/>
    <s v="Machinery"/>
    <s v="Petroleum fuels"/>
    <s v="Shale Oil"/>
    <x v="0"/>
    <x v="0"/>
    <s v="India"/>
    <s v="Machinery Industry"/>
    <m/>
    <x v="119"/>
    <n v="0"/>
    <n v="0"/>
    <n v="0"/>
    <n v="0"/>
    <n v="186.19575"/>
  </r>
  <r>
    <x v="1"/>
    <x v="5"/>
    <x v="27"/>
    <s v="Machinery"/>
    <s v="Petroleum fuels"/>
    <s v="Shale Oil"/>
    <x v="0"/>
    <x v="4"/>
    <s v="India"/>
    <s v="Machinery Industry"/>
    <m/>
    <x v="119"/>
    <n v="0"/>
    <n v="0"/>
    <n v="0"/>
    <n v="0"/>
    <n v="4575000"/>
  </r>
  <r>
    <x v="1"/>
    <x v="5"/>
    <x v="27"/>
    <s v="Machinery"/>
    <s v="Petroleum fuels"/>
    <s v="Shale Oil"/>
    <x v="0"/>
    <x v="1"/>
    <s v="India"/>
    <s v="Machinery Industry"/>
    <m/>
    <x v="119"/>
    <n v="0"/>
    <n v="0"/>
    <n v="0"/>
    <n v="0"/>
    <n v="4575000"/>
  </r>
  <r>
    <x v="1"/>
    <x v="5"/>
    <x v="27"/>
    <s v="Machinery"/>
    <s v="Petroleum fuels"/>
    <s v="Shale Oil"/>
    <x v="0"/>
    <x v="2"/>
    <s v="India"/>
    <s v="Machinery Industry"/>
    <m/>
    <x v="119"/>
    <n v="0"/>
    <n v="0"/>
    <n v="0"/>
    <n v="0"/>
    <n v="4575000"/>
  </r>
  <r>
    <x v="1"/>
    <x v="5"/>
    <x v="27"/>
    <s v="Machinery"/>
    <s v="Petroleum fuels"/>
    <s v="Shale Oil"/>
    <x v="0"/>
    <x v="3"/>
    <s v="India"/>
    <s v="Machinery Industry"/>
    <m/>
    <x v="119"/>
    <n v="0"/>
    <n v="0"/>
    <n v="0"/>
    <n v="0"/>
    <n v="37.239150000000002"/>
  </r>
  <r>
    <x v="1"/>
    <x v="5"/>
    <x v="27"/>
    <s v="Machinery"/>
    <s v="petroleum fuels"/>
    <s v="Diesel"/>
    <x v="0"/>
    <x v="0"/>
    <s v="India"/>
    <s v="Machinery Industry"/>
    <m/>
    <x v="928"/>
    <n v="2.9805000000000001E-3"/>
    <n v="0"/>
    <n v="0"/>
    <n v="4.2667499999999997E-3"/>
    <n v="4.8771249999999995E-2"/>
  </r>
  <r>
    <x v="1"/>
    <x v="5"/>
    <x v="27"/>
    <s v="Machinery"/>
    <s v="petroleum fuels"/>
    <s v="Diesel"/>
    <x v="0"/>
    <x v="4"/>
    <s v="India"/>
    <s v="Machinery Industry"/>
    <m/>
    <x v="929"/>
    <n v="73.619500000000002"/>
    <n v="0"/>
    <n v="0"/>
    <n v="105.39450000000001"/>
    <n v="1204.6439999999998"/>
  </r>
  <r>
    <x v="1"/>
    <x v="5"/>
    <x v="27"/>
    <s v="Machinery"/>
    <s v="petroleum fuels"/>
    <s v="Diesel"/>
    <x v="0"/>
    <x v="1"/>
    <s v="India"/>
    <s v="Machinery Industry"/>
    <m/>
    <x v="930"/>
    <n v="73.795500000000004"/>
    <n v="0"/>
    <n v="0"/>
    <n v="105.6465"/>
    <n v="1207.518"/>
  </r>
  <r>
    <x v="1"/>
    <x v="5"/>
    <x v="27"/>
    <s v="Machinery"/>
    <s v="petroleum fuels"/>
    <s v="Diesel"/>
    <x v="0"/>
    <x v="2"/>
    <s v="India"/>
    <s v="Machinery Industry"/>
    <m/>
    <x v="931"/>
    <n v="73.867000000000004"/>
    <n v="0"/>
    <n v="0"/>
    <n v="105.74849999999999"/>
    <n v="1208.6919999999998"/>
  </r>
  <r>
    <x v="1"/>
    <x v="5"/>
    <x v="27"/>
    <s v="Machinery"/>
    <s v="petroleum fuels"/>
    <s v="Diesel"/>
    <x v="0"/>
    <x v="3"/>
    <s v="India"/>
    <s v="Machinery Industry"/>
    <m/>
    <x v="932"/>
    <n v="5.9599999999999996E-4"/>
    <n v="0"/>
    <n v="0"/>
    <n v="8.5349999999999988E-4"/>
    <n v="9.7540000000000005E-3"/>
  </r>
  <r>
    <x v="1"/>
    <x v="5"/>
    <x v="27"/>
    <s v="Machinery"/>
    <s v="petroleum fuels"/>
    <s v="Fuel oils n.e.c"/>
    <x v="0"/>
    <x v="0"/>
    <s v="India"/>
    <s v="Machinery Industry"/>
    <m/>
    <x v="119"/>
    <n v="0"/>
    <n v="0"/>
    <n v="3.60820725"/>
    <n v="1.20273575"/>
    <n v="0"/>
  </r>
  <r>
    <x v="1"/>
    <x v="5"/>
    <x v="27"/>
    <s v="Machinery"/>
    <s v="petroleum fuels"/>
    <s v="Fuel oils n.e.c"/>
    <x v="0"/>
    <x v="4"/>
    <s v="India"/>
    <s v="Machinery Industry"/>
    <m/>
    <x v="119"/>
    <n v="0"/>
    <n v="0"/>
    <n v="93091.92"/>
    <n v="31030.639999999999"/>
    <n v="0"/>
  </r>
  <r>
    <x v="1"/>
    <x v="5"/>
    <x v="27"/>
    <s v="Machinery"/>
    <s v="petroleum fuels"/>
    <s v="Fuel oils n.e.c"/>
    <x v="0"/>
    <x v="1"/>
    <s v="India"/>
    <s v="Machinery Industry"/>
    <m/>
    <x v="119"/>
    <n v="0"/>
    <n v="0"/>
    <n v="93304.627500000002"/>
    <n v="31101.5425"/>
    <n v="0"/>
  </r>
  <r>
    <x v="1"/>
    <x v="5"/>
    <x v="27"/>
    <s v="Machinery"/>
    <s v="petroleum fuels"/>
    <s v="Fuel oils n.e.c"/>
    <x v="0"/>
    <x v="2"/>
    <s v="India"/>
    <s v="Machinery Industry"/>
    <m/>
    <x v="119"/>
    <n v="0"/>
    <n v="0"/>
    <n v="93391.537500000006"/>
    <n v="31130.512500000001"/>
    <n v="0"/>
  </r>
  <r>
    <x v="1"/>
    <x v="5"/>
    <x v="27"/>
    <s v="Machinery"/>
    <s v="petroleum fuels"/>
    <s v="Fuel oils n.e.c"/>
    <x v="0"/>
    <x v="3"/>
    <s v="India"/>
    <s v="Machinery Industry"/>
    <m/>
    <x v="119"/>
    <n v="0"/>
    <n v="0"/>
    <n v="0.72164174999999997"/>
    <n v="0.24054724999999999"/>
    <n v="0"/>
  </r>
  <r>
    <x v="1"/>
    <x v="5"/>
    <x v="27"/>
    <s v="Machinery"/>
    <s v="petroleum fuels"/>
    <s v="Fuel, aviation turbine"/>
    <x v="0"/>
    <x v="0"/>
    <s v="India"/>
    <s v="Machinery Industry"/>
    <m/>
    <x v="119"/>
    <n v="0"/>
    <n v="0"/>
    <n v="0"/>
    <n v="0"/>
    <n v="4.6827750000000001E-2"/>
  </r>
  <r>
    <x v="1"/>
    <x v="5"/>
    <x v="27"/>
    <s v="Machinery"/>
    <s v="petroleum fuels"/>
    <s v="Fuel, aviation turbine"/>
    <x v="0"/>
    <x v="4"/>
    <s v="India"/>
    <s v="Machinery Industry"/>
    <m/>
    <x v="119"/>
    <n v="0"/>
    <n v="0"/>
    <n v="0"/>
    <n v="0"/>
    <n v="1081.7249999999999"/>
  </r>
  <r>
    <x v="1"/>
    <x v="5"/>
    <x v="27"/>
    <s v="Machinery"/>
    <s v="petroleum fuels"/>
    <s v="Fuel, aviation turbine"/>
    <x v="0"/>
    <x v="1"/>
    <s v="India"/>
    <s v="Machinery Industry"/>
    <m/>
    <x v="119"/>
    <n v="0"/>
    <n v="0"/>
    <n v="0"/>
    <n v="0"/>
    <n v="1084.4850000000001"/>
  </r>
  <r>
    <x v="1"/>
    <x v="5"/>
    <x v="27"/>
    <s v="Machinery"/>
    <s v="petroleum fuels"/>
    <s v="Fuel, aviation turbine"/>
    <x v="0"/>
    <x v="2"/>
    <s v="India"/>
    <s v="Machinery Industry"/>
    <m/>
    <x v="119"/>
    <n v="0"/>
    <n v="0"/>
    <n v="0"/>
    <n v="0"/>
    <n v="1085.6100000000001"/>
  </r>
  <r>
    <x v="1"/>
    <x v="5"/>
    <x v="27"/>
    <s v="Machinery"/>
    <s v="petroleum fuels"/>
    <s v="Fuel, aviation turbine"/>
    <x v="0"/>
    <x v="3"/>
    <s v="India"/>
    <s v="Machinery Industry"/>
    <m/>
    <x v="119"/>
    <n v="0"/>
    <n v="0"/>
    <n v="0"/>
    <n v="0"/>
    <n v="9.3652500000000003E-3"/>
  </r>
  <r>
    <x v="1"/>
    <x v="5"/>
    <x v="27"/>
    <s v="Machinery"/>
    <s v="petroleum fuels"/>
    <s v="Furnace oil"/>
    <x v="0"/>
    <x v="0"/>
    <s v="India"/>
    <s v="Machinery Industry"/>
    <m/>
    <x v="933"/>
    <n v="0.20800824999999998"/>
    <n v="1.806721"/>
    <n v="0.96402625000000008"/>
    <n v="1.122941"/>
    <n v="1.5197574999999999"/>
  </r>
  <r>
    <x v="1"/>
    <x v="5"/>
    <x v="27"/>
    <s v="Machinery"/>
    <s v="petroleum fuels"/>
    <s v="Furnace oil"/>
    <x v="0"/>
    <x v="4"/>
    <s v="India"/>
    <s v="Machinery Industry"/>
    <m/>
    <x v="934"/>
    <n v="5366.6100000000006"/>
    <n v="46613.530000000006"/>
    <n v="24871.925000000003"/>
    <n v="28971.950000000004"/>
    <n v="39209.799999999996"/>
  </r>
  <r>
    <x v="1"/>
    <x v="5"/>
    <x v="27"/>
    <s v="Machinery"/>
    <s v="petroleum fuels"/>
    <s v="Furnace oil"/>
    <x v="0"/>
    <x v="1"/>
    <s v="India"/>
    <s v="Machinery Industry"/>
    <m/>
    <x v="935"/>
    <n v="5378.8874999999998"/>
    <n v="46720.047499999993"/>
    <n v="24928.75"/>
    <n v="29038.174999999999"/>
    <n v="39299.425000000003"/>
  </r>
  <r>
    <x v="1"/>
    <x v="5"/>
    <x v="27"/>
    <s v="Machinery"/>
    <s v="petroleum fuels"/>
    <s v="Furnace oil"/>
    <x v="0"/>
    <x v="2"/>
    <s v="India"/>
    <s v="Machinery Industry"/>
    <m/>
    <x v="936"/>
    <n v="5383.880000000001"/>
    <n v="46763.412499999999"/>
    <n v="24951.875"/>
    <n v="29065.149999999998"/>
    <n v="39335.9"/>
  </r>
  <r>
    <x v="1"/>
    <x v="5"/>
    <x v="27"/>
    <s v="Machinery"/>
    <s v="petroleum fuels"/>
    <s v="Furnace oil"/>
    <x v="0"/>
    <x v="3"/>
    <s v="India"/>
    <s v="Machinery Industry"/>
    <m/>
    <x v="937"/>
    <n v="4.16015E-2"/>
    <n v="0.36134525000000001"/>
    <n v="0.19280575"/>
    <n v="0.22458825000000002"/>
    <n v="0.30395149999999999"/>
  </r>
  <r>
    <x v="1"/>
    <x v="5"/>
    <x v="27"/>
    <s v="Machinery"/>
    <s v="petroleum fuels"/>
    <s v="Kerosene"/>
    <x v="0"/>
    <x v="0"/>
    <s v="India"/>
    <s v="Machinery Industry"/>
    <m/>
    <x v="119"/>
    <n v="1.3575E-3"/>
    <n v="1.4267500000000001E-3"/>
    <n v="3.2475000000000001E-4"/>
    <n v="0"/>
    <n v="3.1950000000000001E-4"/>
  </r>
  <r>
    <x v="1"/>
    <x v="5"/>
    <x v="27"/>
    <s v="Machinery"/>
    <s v="petroleum fuels"/>
    <s v="Kerosene"/>
    <x v="0"/>
    <x v="4"/>
    <s v="India"/>
    <s v="Machinery Industry"/>
    <m/>
    <x v="119"/>
    <n v="32.542349999999999"/>
    <n v="34.199975000000002"/>
    <n v="7.7841750000000003"/>
    <n v="0"/>
    <n v="7.6625999999999994"/>
  </r>
  <r>
    <x v="1"/>
    <x v="5"/>
    <x v="27"/>
    <s v="Machinery"/>
    <s v="petroleum fuels"/>
    <s v="Kerosene"/>
    <x v="0"/>
    <x v="1"/>
    <s v="India"/>
    <s v="Machinery Industry"/>
    <m/>
    <x v="119"/>
    <n v="32.622450000000001"/>
    <n v="34.284125000000003"/>
    <n v="7.8033250000000001"/>
    <n v="0"/>
    <n v="7.6815000000000007"/>
  </r>
  <r>
    <x v="1"/>
    <x v="5"/>
    <x v="27"/>
    <s v="Machinery"/>
    <s v="petroleum fuels"/>
    <s v="Kerosene"/>
    <x v="0"/>
    <x v="2"/>
    <s v="India"/>
    <s v="Machinery Industry"/>
    <m/>
    <x v="119"/>
    <n v="32.655075000000004"/>
    <n v="34.318399999999997"/>
    <n v="7.8111249999999997"/>
    <n v="0"/>
    <n v="7.6891499999999997"/>
  </r>
  <r>
    <x v="1"/>
    <x v="5"/>
    <x v="27"/>
    <s v="Machinery"/>
    <s v="petroleum fuels"/>
    <s v="Kerosene"/>
    <x v="0"/>
    <x v="3"/>
    <s v="India"/>
    <s v="Machinery Industry"/>
    <m/>
    <x v="119"/>
    <n v="2.7150000000000004E-4"/>
    <n v="2.8549999999999995E-4"/>
    <n v="6.4999999999999994E-5"/>
    <n v="0"/>
    <n v="6.3750000000000005E-5"/>
  </r>
  <r>
    <x v="1"/>
    <x v="5"/>
    <x v="27"/>
    <s v="Machinery"/>
    <s v="petroleum fuels"/>
    <s v="Motor spirit (gasolene), including aviation spirit n.e.c"/>
    <x v="0"/>
    <x v="0"/>
    <s v="India"/>
    <s v="Machinery Industry"/>
    <m/>
    <x v="119"/>
    <n v="0"/>
    <n v="0"/>
    <n v="0"/>
    <n v="0"/>
    <n v="425.99024999999995"/>
  </r>
  <r>
    <x v="1"/>
    <x v="5"/>
    <x v="27"/>
    <s v="Machinery"/>
    <s v="petroleum fuels"/>
    <s v="Motor spirit (gasolene), including aviation spirit n.e.c"/>
    <x v="0"/>
    <x v="4"/>
    <s v="India"/>
    <s v="Machinery Industry"/>
    <m/>
    <x v="119"/>
    <n v="0"/>
    <n v="0"/>
    <n v="0"/>
    <n v="0"/>
    <n v="9750000"/>
  </r>
  <r>
    <x v="1"/>
    <x v="5"/>
    <x v="27"/>
    <s v="Machinery"/>
    <s v="petroleum fuels"/>
    <s v="Motor spirit (gasolene), including aviation spirit n.e.c"/>
    <x v="0"/>
    <x v="1"/>
    <s v="India"/>
    <s v="Machinery Industry"/>
    <m/>
    <x v="119"/>
    <n v="0"/>
    <n v="0"/>
    <n v="0"/>
    <n v="0"/>
    <n v="9750000"/>
  </r>
  <r>
    <x v="1"/>
    <x v="5"/>
    <x v="27"/>
    <s v="Machinery"/>
    <s v="petroleum fuels"/>
    <s v="Motor spirit (gasolene), including aviation spirit n.e.c"/>
    <x v="0"/>
    <x v="2"/>
    <s v="India"/>
    <s v="Machinery Industry"/>
    <m/>
    <x v="119"/>
    <n v="0"/>
    <n v="0"/>
    <n v="0"/>
    <n v="0"/>
    <n v="9750000"/>
  </r>
  <r>
    <x v="1"/>
    <x v="5"/>
    <x v="27"/>
    <s v="Machinery"/>
    <s v="petroleum fuels"/>
    <s v="Motor spirit (gasolene), including aviation spirit n.e.c"/>
    <x v="0"/>
    <x v="3"/>
    <s v="India"/>
    <s v="Machinery Industry"/>
    <m/>
    <x v="119"/>
    <n v="0"/>
    <n v="0"/>
    <n v="0"/>
    <n v="0"/>
    <n v="85.197749999999999"/>
  </r>
  <r>
    <x v="1"/>
    <x v="5"/>
    <x v="27"/>
    <s v="Machinery"/>
    <s v="petroleum fuels"/>
    <s v="Other light petroleum oils and light oils obtained from bituminous minerals n.e.c"/>
    <x v="0"/>
    <x v="0"/>
    <s v="India"/>
    <s v="Machinery Industry"/>
    <m/>
    <x v="119"/>
    <n v="0"/>
    <n v="2.1985499999999998E-2"/>
    <n v="7.3284999999999999E-3"/>
    <n v="0"/>
    <n v="0"/>
  </r>
  <r>
    <x v="1"/>
    <x v="5"/>
    <x v="27"/>
    <s v="Machinery"/>
    <s v="petroleum fuels"/>
    <s v="Other light petroleum oils and light oils obtained from bituminous minerals n.e.c"/>
    <x v="0"/>
    <x v="4"/>
    <s v="India"/>
    <s v="Machinery Industry"/>
    <m/>
    <x v="119"/>
    <n v="0"/>
    <n v="537.17700000000002"/>
    <n v="179.059"/>
    <n v="0"/>
    <n v="0"/>
  </r>
  <r>
    <x v="1"/>
    <x v="5"/>
    <x v="27"/>
    <s v="Machinery"/>
    <s v="petroleum fuels"/>
    <s v="Other light petroleum oils and light oils obtained from bituminous minerals n.e.c"/>
    <x v="0"/>
    <x v="1"/>
    <s v="India"/>
    <s v="Machinery Industry"/>
    <m/>
    <x v="119"/>
    <n v="0"/>
    <n v="538.47450000000003"/>
    <n v="179.4915"/>
    <n v="0"/>
    <n v="0"/>
  </r>
  <r>
    <x v="1"/>
    <x v="5"/>
    <x v="27"/>
    <s v="Machinery"/>
    <s v="petroleum fuels"/>
    <s v="Other light petroleum oils and light oils obtained from bituminous minerals n.e.c"/>
    <x v="0"/>
    <x v="2"/>
    <s v="India"/>
    <s v="Machinery Industry"/>
    <m/>
    <x v="119"/>
    <n v="0"/>
    <n v="539.00175000000002"/>
    <n v="179.66725"/>
    <n v="0"/>
    <n v="0"/>
  </r>
  <r>
    <x v="1"/>
    <x v="5"/>
    <x v="27"/>
    <s v="Machinery"/>
    <s v="petroleum fuels"/>
    <s v="Other light petroleum oils and light oils obtained from bituminous minerals n.e.c"/>
    <x v="0"/>
    <x v="3"/>
    <s v="India"/>
    <s v="Machinery Industry"/>
    <m/>
    <x v="119"/>
    <n v="0"/>
    <n v="4.3972500000000001E-3"/>
    <n v="1.46575E-3"/>
    <n v="0"/>
    <n v="0"/>
  </r>
  <r>
    <x v="1"/>
    <x v="5"/>
    <x v="27"/>
    <s v="Machinery"/>
    <s v="petroleum fuels"/>
    <s v="Petrol / motor spirit/ gasoline"/>
    <x v="0"/>
    <x v="0"/>
    <s v="India"/>
    <s v="Machinery Industry"/>
    <m/>
    <x v="119"/>
    <n v="0"/>
    <n v="0"/>
    <n v="4.5899999999999995E-3"/>
    <n v="1.5299999999999999E-3"/>
    <n v="0"/>
  </r>
  <r>
    <x v="1"/>
    <x v="5"/>
    <x v="27"/>
    <s v="Machinery"/>
    <s v="petroleum fuels"/>
    <s v="Petrol / motor spirit/ gasoline"/>
    <x v="0"/>
    <x v="4"/>
    <s v="India"/>
    <s v="Machinery Industry"/>
    <m/>
    <x v="119"/>
    <n v="0"/>
    <n v="0"/>
    <n v="106.02525"/>
    <n v="35.341749999999998"/>
    <n v="0"/>
  </r>
  <r>
    <x v="1"/>
    <x v="5"/>
    <x v="27"/>
    <s v="Machinery"/>
    <s v="petroleum fuels"/>
    <s v="Petrol / motor spirit/ gasoline"/>
    <x v="0"/>
    <x v="1"/>
    <s v="India"/>
    <s v="Machinery Industry"/>
    <m/>
    <x v="119"/>
    <n v="0"/>
    <n v="0"/>
    <n v="106.29600000000001"/>
    <n v="35.432000000000002"/>
    <n v="0"/>
  </r>
  <r>
    <x v="1"/>
    <x v="5"/>
    <x v="27"/>
    <s v="Machinery"/>
    <s v="petroleum fuels"/>
    <s v="Petrol / motor spirit/ gasoline"/>
    <x v="0"/>
    <x v="2"/>
    <s v="India"/>
    <s v="Machinery Industry"/>
    <m/>
    <x v="119"/>
    <n v="0"/>
    <n v="0"/>
    <n v="106.40625"/>
    <n v="35.46875"/>
    <n v="0"/>
  </r>
  <r>
    <x v="1"/>
    <x v="5"/>
    <x v="27"/>
    <s v="Machinery"/>
    <s v="petroleum fuels"/>
    <s v="Petrol / motor spirit/ gasoline"/>
    <x v="0"/>
    <x v="3"/>
    <s v="India"/>
    <s v="Machinery Industry"/>
    <m/>
    <x v="119"/>
    <n v="0"/>
    <n v="0"/>
    <n v="9.1799999999999998E-4"/>
    <n v="3.0600000000000001E-4"/>
    <n v="0"/>
  </r>
  <r>
    <x v="1"/>
    <x v="5"/>
    <x v="27"/>
    <s v="Machinery"/>
    <s v="petroleum fuels"/>
    <s v="Petroleum coke"/>
    <x v="0"/>
    <x v="0"/>
    <s v="India"/>
    <s v="Machinery Industry"/>
    <m/>
    <x v="938"/>
    <n v="4.0584250000000002E-2"/>
    <n v="1.0335E-2"/>
    <n v="0"/>
    <n v="0"/>
    <n v="0"/>
  </r>
  <r>
    <x v="1"/>
    <x v="5"/>
    <x v="27"/>
    <s v="Machinery"/>
    <s v="petroleum fuels"/>
    <s v="Petroleum coke"/>
    <x v="0"/>
    <x v="4"/>
    <s v="India"/>
    <s v="Machinery Industry"/>
    <m/>
    <x v="939"/>
    <n v="1318.994625"/>
    <n v="335.888125"/>
    <n v="0"/>
    <n v="0"/>
    <n v="0"/>
  </r>
  <r>
    <x v="1"/>
    <x v="5"/>
    <x v="27"/>
    <s v="Machinery"/>
    <s v="petroleum fuels"/>
    <s v="Petroleum coke"/>
    <x v="0"/>
    <x v="1"/>
    <s v="India"/>
    <s v="Machinery Industry"/>
    <m/>
    <x v="940"/>
    <n v="1321.3828250000001"/>
    <n v="336.49627500000003"/>
    <n v="0"/>
    <n v="0"/>
    <n v="0"/>
  </r>
  <r>
    <x v="1"/>
    <x v="5"/>
    <x v="27"/>
    <s v="Machinery"/>
    <s v="petroleum fuels"/>
    <s v="Petroleum coke"/>
    <x v="0"/>
    <x v="2"/>
    <s v="India"/>
    <s v="Machinery Industry"/>
    <m/>
    <x v="941"/>
    <n v="1322.3632250000001"/>
    <n v="336.74632500000001"/>
    <n v="0"/>
    <n v="0"/>
    <n v="0"/>
  </r>
  <r>
    <x v="1"/>
    <x v="5"/>
    <x v="27"/>
    <s v="Machinery"/>
    <s v="petroleum fuels"/>
    <s v="Petroleum coke"/>
    <x v="0"/>
    <x v="3"/>
    <s v="India"/>
    <s v="Machinery Industry"/>
    <m/>
    <x v="942"/>
    <n v="8.1169999999999992E-3"/>
    <n v="2.0669999999999998E-3"/>
    <n v="0"/>
    <n v="0"/>
    <n v="0"/>
  </r>
  <r>
    <x v="1"/>
    <x v="5"/>
    <x v="27"/>
    <s v="Machinery"/>
    <s v="petroleum fuels"/>
    <s v="Petroleum coke calcined"/>
    <x v="0"/>
    <x v="0"/>
    <s v="India"/>
    <s v="Machinery Industry"/>
    <m/>
    <x v="119"/>
    <n v="0"/>
    <n v="3.8641499999999995E-2"/>
    <n v="1.28805E-2"/>
    <n v="2.9984999999999999E-3"/>
    <n v="4.4435750000000003E-2"/>
  </r>
  <r>
    <x v="1"/>
    <x v="5"/>
    <x v="27"/>
    <s v="Machinery"/>
    <s v="petroleum fuels"/>
    <s v="Petroleum coke calcined"/>
    <x v="0"/>
    <x v="4"/>
    <s v="India"/>
    <s v="Machinery Industry"/>
    <m/>
    <x v="119"/>
    <n v="0"/>
    <n v="1255.845"/>
    <n v="418.61500000000001"/>
    <n v="97.439250000000015"/>
    <n v="1444.15975"/>
  </r>
  <r>
    <x v="1"/>
    <x v="5"/>
    <x v="27"/>
    <s v="Machinery"/>
    <s v="petroleum fuels"/>
    <s v="Petroleum coke calcined"/>
    <x v="0"/>
    <x v="1"/>
    <s v="India"/>
    <s v="Machinery Industry"/>
    <m/>
    <x v="119"/>
    <n v="0"/>
    <n v="1258.125"/>
    <n v="419.375"/>
    <n v="97.616250000000008"/>
    <n v="1446.7762500000001"/>
  </r>
  <r>
    <x v="1"/>
    <x v="5"/>
    <x v="27"/>
    <s v="Machinery"/>
    <s v="petroleum fuels"/>
    <s v="Petroleum coke calcined"/>
    <x v="0"/>
    <x v="2"/>
    <s v="India"/>
    <s v="Machinery Industry"/>
    <m/>
    <x v="119"/>
    <n v="0"/>
    <n v="1259.0550000000001"/>
    <n v="419.685"/>
    <n v="97.688250000000011"/>
    <n v="1447.84275"/>
  </r>
  <r>
    <x v="1"/>
    <x v="5"/>
    <x v="27"/>
    <s v="Machinery"/>
    <s v="petroleum fuels"/>
    <s v="Petroleum coke calcined"/>
    <x v="0"/>
    <x v="3"/>
    <s v="India"/>
    <s v="Machinery Industry"/>
    <m/>
    <x v="119"/>
    <n v="0"/>
    <n v="7.7280000000000005E-3"/>
    <n v="2.5760000000000002E-3"/>
    <n v="5.9924999999999996E-4"/>
    <n v="8.8870000000000008E-3"/>
  </r>
  <r>
    <x v="1"/>
    <x v="5"/>
    <x v="27"/>
    <s v="Machinery"/>
    <s v="petroleum fuels"/>
    <s v="Petroleum products obtained from bitumen n.e.c."/>
    <x v="0"/>
    <x v="0"/>
    <s v="India"/>
    <s v="Machinery Industry"/>
    <m/>
    <x v="119"/>
    <n v="0"/>
    <n v="0"/>
    <n v="1.5217500000000001E-3"/>
    <n v="5.0725E-4"/>
    <n v="0"/>
  </r>
  <r>
    <x v="1"/>
    <x v="5"/>
    <x v="27"/>
    <s v="Machinery"/>
    <s v="petroleum fuels"/>
    <s v="Petroleum products obtained from bitumen n.e.c."/>
    <x v="0"/>
    <x v="4"/>
    <s v="India"/>
    <s v="Machinery Industry"/>
    <m/>
    <x v="119"/>
    <n v="0"/>
    <n v="0"/>
    <n v="54.281099999999995"/>
    <n v="18.093699999999998"/>
    <n v="0"/>
  </r>
  <r>
    <x v="1"/>
    <x v="5"/>
    <x v="27"/>
    <s v="Machinery"/>
    <s v="petroleum fuels"/>
    <s v="Petroleum products obtained from bitumen n.e.c."/>
    <x v="0"/>
    <x v="1"/>
    <s v="India"/>
    <s v="Machinery Industry"/>
    <m/>
    <x v="119"/>
    <n v="0"/>
    <n v="0"/>
    <n v="54.370874999999998"/>
    <n v="18.123625000000001"/>
    <n v="0"/>
  </r>
  <r>
    <x v="1"/>
    <x v="5"/>
    <x v="27"/>
    <s v="Machinery"/>
    <s v="petroleum fuels"/>
    <s v="Petroleum products obtained from bitumen n.e.c."/>
    <x v="0"/>
    <x v="2"/>
    <s v="India"/>
    <s v="Machinery Industry"/>
    <m/>
    <x v="119"/>
    <n v="0"/>
    <n v="0"/>
    <n v="54.407399999999996"/>
    <n v="18.1358"/>
    <n v="0"/>
  </r>
  <r>
    <x v="1"/>
    <x v="5"/>
    <x v="27"/>
    <s v="Machinery"/>
    <s v="petroleum fuels"/>
    <s v="Petroleum products obtained from bitumen n.e.c."/>
    <x v="0"/>
    <x v="3"/>
    <s v="India"/>
    <s v="Machinery Industry"/>
    <m/>
    <x v="119"/>
    <n v="0"/>
    <n v="0"/>
    <n v="3.0449999999999997E-4"/>
    <n v="1.015E-4"/>
    <n v="0"/>
  </r>
  <r>
    <x v="1"/>
    <x v="5"/>
    <x v="27"/>
    <s v="Machinery"/>
    <s v="petroleum fuels"/>
    <s v="Superior kerosene"/>
    <x v="0"/>
    <x v="0"/>
    <s v="India"/>
    <s v="Machinery Industry"/>
    <m/>
    <x v="119"/>
    <n v="0"/>
    <n v="0"/>
    <n v="0"/>
    <n v="0"/>
    <n v="1.3125000000000001E-3"/>
  </r>
  <r>
    <x v="1"/>
    <x v="5"/>
    <x v="27"/>
    <s v="Machinery"/>
    <s v="petroleum fuels"/>
    <s v="Superior kerosene"/>
    <x v="0"/>
    <x v="4"/>
    <s v="India"/>
    <s v="Machinery Industry"/>
    <m/>
    <x v="119"/>
    <n v="0"/>
    <n v="0"/>
    <n v="0"/>
    <n v="0"/>
    <n v="31.321424999999998"/>
  </r>
  <r>
    <x v="1"/>
    <x v="5"/>
    <x v="27"/>
    <s v="Machinery"/>
    <s v="petroleum fuels"/>
    <s v="Superior kerosene"/>
    <x v="0"/>
    <x v="1"/>
    <s v="India"/>
    <s v="Machinery Industry"/>
    <m/>
    <x v="119"/>
    <n v="0"/>
    <n v="0"/>
    <n v="0"/>
    <n v="0"/>
    <n v="31.398824999999999"/>
  </r>
  <r>
    <x v="1"/>
    <x v="5"/>
    <x v="27"/>
    <s v="Machinery"/>
    <s v="petroleum fuels"/>
    <s v="Superior kerosene"/>
    <x v="0"/>
    <x v="2"/>
    <s v="India"/>
    <s v="Machinery Industry"/>
    <m/>
    <x v="119"/>
    <n v="0"/>
    <n v="0"/>
    <n v="0"/>
    <n v="0"/>
    <n v="31.430325"/>
  </r>
  <r>
    <x v="1"/>
    <x v="5"/>
    <x v="27"/>
    <s v="Machinery"/>
    <s v="petroleum fuels"/>
    <s v="Superior kerosene"/>
    <x v="0"/>
    <x v="3"/>
    <s v="India"/>
    <s v="Machinery Industry"/>
    <m/>
    <x v="119"/>
    <n v="0"/>
    <n v="0"/>
    <n v="0"/>
    <n v="0"/>
    <n v="2.6249999999999998E-4"/>
  </r>
  <r>
    <x v="1"/>
    <x v="5"/>
    <x v="28"/>
    <s v="Manufacture of Solid Fuels"/>
    <s v="All Gases"/>
    <s v="Liquidified petroleum gas (LPG)"/>
    <x v="0"/>
    <x v="0"/>
    <s v="India"/>
    <s v="Production of Fuel"/>
    <m/>
    <x v="119"/>
    <n v="0"/>
    <n v="0"/>
    <n v="8.856000000000001E-3"/>
    <n v="5.5934999999999995E-3"/>
    <n v="2.0720249999999999E-2"/>
  </r>
  <r>
    <x v="1"/>
    <x v="5"/>
    <x v="28"/>
    <s v="Manufacture of Solid Fuels"/>
    <s v="All Gases"/>
    <s v="Liquidified petroleum gas (LPG)"/>
    <x v="0"/>
    <x v="4"/>
    <s v="India"/>
    <s v="Production of Fuel"/>
    <m/>
    <x v="119"/>
    <n v="0"/>
    <n v="0"/>
    <n v="558.81224999999995"/>
    <n v="352.93200000000002"/>
    <n v="1307.4537500000001"/>
  </r>
  <r>
    <x v="1"/>
    <x v="5"/>
    <x v="28"/>
    <s v="Manufacture of Solid Fuels"/>
    <s v="All Gases"/>
    <s v="Liquidified petroleum gas (LPG)"/>
    <x v="0"/>
    <x v="1"/>
    <s v="India"/>
    <s v="Production of Fuel"/>
    <m/>
    <x v="119"/>
    <n v="0"/>
    <n v="0"/>
    <n v="559.09574999999995"/>
    <n v="353.1105"/>
    <n v="1308.11175"/>
  </r>
  <r>
    <x v="1"/>
    <x v="5"/>
    <x v="28"/>
    <s v="Manufacture of Solid Fuels"/>
    <s v="All Gases"/>
    <s v="Liquidified petroleum gas (LPG)"/>
    <x v="0"/>
    <x v="2"/>
    <s v="India"/>
    <s v="Production of Fuel"/>
    <m/>
    <x v="119"/>
    <n v="0"/>
    <n v="0"/>
    <n v="559.27274999999997"/>
    <n v="353.22275000000002"/>
    <n v="1308.527"/>
  </r>
  <r>
    <x v="1"/>
    <x v="5"/>
    <x v="28"/>
    <s v="Manufacture of Solid Fuels"/>
    <s v="All Gases"/>
    <s v="Liquidified petroleum gas (LPG)"/>
    <x v="0"/>
    <x v="3"/>
    <s v="India"/>
    <s v="Production of Fuel"/>
    <m/>
    <x v="119"/>
    <n v="0"/>
    <n v="0"/>
    <n v="8.8575000000000004E-4"/>
    <n v="5.5925000000000007E-4"/>
    <n v="2.0717500000000002E-3"/>
  </r>
  <r>
    <x v="1"/>
    <x v="5"/>
    <x v="28"/>
    <s v="Manufacture of Solid Fuels"/>
    <s v="Coal"/>
    <s v="Briquettes, coal, coal dust"/>
    <x v="0"/>
    <x v="0"/>
    <s v="India"/>
    <s v="Production of Fuel"/>
    <m/>
    <x v="119"/>
    <n v="0"/>
    <n v="0"/>
    <n v="0"/>
    <n v="0"/>
    <n v="1.3012499999999999E-3"/>
  </r>
  <r>
    <x v="1"/>
    <x v="5"/>
    <x v="28"/>
    <s v="Manufacture of Solid Fuels"/>
    <s v="Coal"/>
    <s v="Briquettes, coal, coal dust"/>
    <x v="0"/>
    <x v="4"/>
    <s v="India"/>
    <s v="Production of Fuel"/>
    <m/>
    <x v="119"/>
    <n v="0"/>
    <n v="0"/>
    <n v="0"/>
    <n v="0"/>
    <n v="138.55725000000001"/>
  </r>
  <r>
    <x v="1"/>
    <x v="5"/>
    <x v="28"/>
    <s v="Manufacture of Solid Fuels"/>
    <s v="Coal"/>
    <s v="Briquettes, coal, coal dust"/>
    <x v="0"/>
    <x v="1"/>
    <s v="India"/>
    <s v="Production of Fuel"/>
    <m/>
    <x v="119"/>
    <n v="0"/>
    <n v="0"/>
    <n v="0"/>
    <n v="0"/>
    <n v="139.09050000000002"/>
  </r>
  <r>
    <x v="1"/>
    <x v="5"/>
    <x v="28"/>
    <s v="Manufacture of Solid Fuels"/>
    <s v="Coal"/>
    <s v="Briquettes, coal, coal dust"/>
    <x v="0"/>
    <x v="2"/>
    <s v="India"/>
    <s v="Production of Fuel"/>
    <m/>
    <x v="119"/>
    <n v="0"/>
    <n v="0"/>
    <n v="0"/>
    <n v="0"/>
    <n v="139.18950000000001"/>
  </r>
  <r>
    <x v="1"/>
    <x v="5"/>
    <x v="28"/>
    <s v="Manufacture of Solid Fuels"/>
    <s v="Coal"/>
    <s v="Briquettes, coal, coal dust"/>
    <x v="0"/>
    <x v="3"/>
    <s v="India"/>
    <s v="Production of Fuel"/>
    <m/>
    <x v="119"/>
    <n v="0"/>
    <n v="0"/>
    <n v="0"/>
    <n v="0"/>
    <n v="1.9515000000000001E-3"/>
  </r>
  <r>
    <x v="1"/>
    <x v="5"/>
    <x v="28"/>
    <s v="Manufacture of Solid Fuels"/>
    <s v="Coal"/>
    <s v="Coal"/>
    <x v="0"/>
    <x v="0"/>
    <s v="India"/>
    <s v="Production of Fuel"/>
    <m/>
    <x v="119"/>
    <n v="2.6847525000000001"/>
    <n v="0.91200999999999999"/>
    <n v="2.0804022500000001"/>
    <n v="2.8535707499999998"/>
    <n v="2.3252489999999999"/>
  </r>
  <r>
    <x v="1"/>
    <x v="5"/>
    <x v="28"/>
    <s v="Manufacture of Solid Fuels"/>
    <s v="Coal"/>
    <s v="Coal"/>
    <x v="0"/>
    <x v="4"/>
    <s v="India"/>
    <s v="Production of Fuel"/>
    <m/>
    <x v="119"/>
    <n v="257226.75"/>
    <n v="87379.912500000006"/>
    <n v="197362.31250000003"/>
    <n v="272562.42499999999"/>
    <n v="221047.99999999997"/>
  </r>
  <r>
    <x v="1"/>
    <x v="5"/>
    <x v="28"/>
    <s v="Manufacture of Solid Fuels"/>
    <s v="Coal"/>
    <s v="Coal"/>
    <x v="0"/>
    <x v="1"/>
    <s v="India"/>
    <s v="Production of Fuel"/>
    <m/>
    <x v="119"/>
    <n v="258327"/>
    <n v="87753.675000000003"/>
    <n v="198215.44999999998"/>
    <n v="273732.67499999999"/>
    <n v="222001"/>
  </r>
  <r>
    <x v="1"/>
    <x v="5"/>
    <x v="28"/>
    <s v="Manufacture of Solid Fuels"/>
    <s v="Coal"/>
    <s v="Coal"/>
    <x v="0"/>
    <x v="2"/>
    <s v="India"/>
    <s v="Production of Fuel"/>
    <m/>
    <x v="119"/>
    <n v="258531"/>
    <n v="87822.972500000003"/>
    <n v="198373.38249999998"/>
    <n v="273949.72500000003"/>
    <n v="222177.72499999998"/>
  </r>
  <r>
    <x v="1"/>
    <x v="5"/>
    <x v="28"/>
    <s v="Manufacture of Solid Fuels"/>
    <s v="Coal"/>
    <s v="Coal"/>
    <x v="0"/>
    <x v="3"/>
    <s v="India"/>
    <s v="Production of Fuel"/>
    <m/>
    <x v="119"/>
    <n v="4.0271325000000004"/>
    <n v="1.368017"/>
    <n v="3.1206002499999999"/>
    <n v="4.2803504999999991"/>
    <n v="3.4878675000000001"/>
  </r>
  <r>
    <x v="1"/>
    <x v="5"/>
    <x v="28"/>
    <s v="Manufacture of Solid Fuels"/>
    <s v="Coal"/>
    <s v="Coal for carbonisation"/>
    <x v="0"/>
    <x v="0"/>
    <s v="India"/>
    <s v="Production of Fuel"/>
    <m/>
    <x v="119"/>
    <n v="0"/>
    <n v="0"/>
    <n v="0"/>
    <n v="0"/>
    <n v="0.15583649999999999"/>
  </r>
  <r>
    <x v="1"/>
    <x v="5"/>
    <x v="28"/>
    <s v="Manufacture of Solid Fuels"/>
    <s v="Coal"/>
    <s v="Coal for carbonisation"/>
    <x v="0"/>
    <x v="4"/>
    <s v="India"/>
    <s v="Production of Fuel"/>
    <m/>
    <x v="119"/>
    <n v="0"/>
    <n v="0"/>
    <n v="0"/>
    <n v="0"/>
    <n v="14587.875"/>
  </r>
  <r>
    <x v="1"/>
    <x v="5"/>
    <x v="28"/>
    <s v="Manufacture of Solid Fuels"/>
    <s v="Coal"/>
    <s v="Coal for carbonisation"/>
    <x v="0"/>
    <x v="1"/>
    <s v="India"/>
    <s v="Production of Fuel"/>
    <m/>
    <x v="119"/>
    <n v="0"/>
    <n v="0"/>
    <n v="0"/>
    <n v="0"/>
    <n v="14651.775000000001"/>
  </r>
  <r>
    <x v="1"/>
    <x v="5"/>
    <x v="28"/>
    <s v="Manufacture of Solid Fuels"/>
    <s v="Coal"/>
    <s v="Coal for carbonisation"/>
    <x v="0"/>
    <x v="2"/>
    <s v="India"/>
    <s v="Production of Fuel"/>
    <m/>
    <x v="119"/>
    <n v="0"/>
    <n v="0"/>
    <n v="0"/>
    <n v="0"/>
    <n v="14663.625"/>
  </r>
  <r>
    <x v="1"/>
    <x v="5"/>
    <x v="28"/>
    <s v="Manufacture of Solid Fuels"/>
    <s v="Coal"/>
    <s v="Coal for carbonisation"/>
    <x v="0"/>
    <x v="3"/>
    <s v="India"/>
    <s v="Production of Fuel"/>
    <m/>
    <x v="119"/>
    <n v="0"/>
    <n v="0"/>
    <n v="0"/>
    <n v="0"/>
    <n v="0.23375474999999998"/>
  </r>
  <r>
    <x v="1"/>
    <x v="5"/>
    <x v="28"/>
    <s v="Manufacture of Solid Fuels"/>
    <s v="Coal &amp; Lignite Products"/>
    <s v="Coal tar processed"/>
    <x v="0"/>
    <x v="0"/>
    <s v="India"/>
    <s v="Production of Fuel"/>
    <m/>
    <x v="943"/>
    <n v="0.78068525000000011"/>
    <n v="0.55096875000000001"/>
    <n v="0.101234"/>
    <n v="0"/>
    <n v="0"/>
  </r>
  <r>
    <x v="1"/>
    <x v="5"/>
    <x v="28"/>
    <s v="Manufacture of Solid Fuels"/>
    <s v="Coal &amp; Lignite Products"/>
    <s v="Coal tar processed"/>
    <x v="0"/>
    <x v="4"/>
    <s v="India"/>
    <s v="Production of Fuel"/>
    <m/>
    <x v="944"/>
    <n v="63001.299999999996"/>
    <n v="44463.149999999994"/>
    <n v="8169.5749999999998"/>
    <n v="0"/>
    <n v="0"/>
  </r>
  <r>
    <x v="1"/>
    <x v="5"/>
    <x v="28"/>
    <s v="Manufacture of Solid Fuels"/>
    <s v="Coal &amp; Lignite Products"/>
    <s v="Coal tar processed"/>
    <x v="0"/>
    <x v="1"/>
    <s v="India"/>
    <s v="Production of Fuel"/>
    <m/>
    <x v="945"/>
    <n v="63321.374999999993"/>
    <n v="44689.100000000006"/>
    <n v="8211.1"/>
    <n v="0"/>
    <n v="0"/>
  </r>
  <r>
    <x v="1"/>
    <x v="5"/>
    <x v="28"/>
    <s v="Manufacture of Solid Fuels"/>
    <s v="Coal &amp; Lignite Products"/>
    <s v="Coal tar processed"/>
    <x v="0"/>
    <x v="2"/>
    <s v="India"/>
    <s v="Production of Fuel"/>
    <m/>
    <x v="946"/>
    <n v="63380.724999999999"/>
    <n v="44730.924999999996"/>
    <n v="8218.7749999999996"/>
    <n v="0"/>
    <n v="0"/>
  </r>
  <r>
    <x v="1"/>
    <x v="5"/>
    <x v="28"/>
    <s v="Manufacture of Solid Fuels"/>
    <s v="Coal &amp; Lignite Products"/>
    <s v="Coal tar processed"/>
    <x v="0"/>
    <x v="3"/>
    <s v="India"/>
    <s v="Production of Fuel"/>
    <m/>
    <x v="947"/>
    <n v="1.1710275000000001"/>
    <n v="0.8264530000000001"/>
    <n v="0.15185100000000001"/>
    <n v="0"/>
    <n v="0"/>
  </r>
  <r>
    <x v="1"/>
    <x v="5"/>
    <x v="28"/>
    <s v="Manufacture of Solid Fuels"/>
    <s v="Coal &amp; Lignite Products"/>
    <s v="Coke and semi-coke of coal, of lignite or of peat; retort carbon n.e.c"/>
    <x v="0"/>
    <x v="0"/>
    <s v="India"/>
    <s v="Production of Fuel"/>
    <m/>
    <x v="119"/>
    <n v="0.285885"/>
    <n v="0.89224500000000007"/>
    <n v="0.26565"/>
    <n v="0"/>
    <n v="0"/>
  </r>
  <r>
    <x v="1"/>
    <x v="5"/>
    <x v="28"/>
    <s v="Manufacture of Solid Fuels"/>
    <s v="Coal &amp; Lignite Products"/>
    <s v="Coke and semi-coke of coal, of lignite or of peat; retort carbon n.e.c"/>
    <x v="0"/>
    <x v="4"/>
    <s v="India"/>
    <s v="Production of Fuel"/>
    <m/>
    <x v="119"/>
    <n v="30449.625"/>
    <n v="95033.375"/>
    <n v="28294.5"/>
    <n v="0"/>
    <n v="0"/>
  </r>
  <r>
    <x v="1"/>
    <x v="5"/>
    <x v="28"/>
    <s v="Manufacture of Solid Fuels"/>
    <s v="Coal &amp; Lignite Products"/>
    <s v="Coke and semi-coke of coal, of lignite or of peat; retort carbon n.e.c"/>
    <x v="0"/>
    <x v="1"/>
    <s v="India"/>
    <s v="Production of Fuel"/>
    <m/>
    <x v="119"/>
    <n v="30566.774999999998"/>
    <n v="95399.425000000003"/>
    <n v="28403.5"/>
    <n v="0"/>
    <n v="0"/>
  </r>
  <r>
    <x v="1"/>
    <x v="5"/>
    <x v="28"/>
    <s v="Manufacture of Solid Fuels"/>
    <s v="Coal &amp; Lignite Products"/>
    <s v="Coke and semi-coke of coal, of lignite or of peat; retort carbon n.e.c"/>
    <x v="0"/>
    <x v="2"/>
    <s v="India"/>
    <s v="Production of Fuel"/>
    <m/>
    <x v="119"/>
    <n v="30588.524999999998"/>
    <n v="95466.675000000003"/>
    <n v="28423.5"/>
    <n v="0"/>
    <n v="0"/>
  </r>
  <r>
    <x v="1"/>
    <x v="5"/>
    <x v="28"/>
    <s v="Manufacture of Solid Fuels"/>
    <s v="Coal &amp; Lignite Products"/>
    <s v="Coke and semi-coke of coal, of lignite or of peat; retort carbon n.e.c"/>
    <x v="0"/>
    <x v="3"/>
    <s v="India"/>
    <s v="Production of Fuel"/>
    <m/>
    <x v="119"/>
    <n v="0.42882674999999998"/>
    <n v="1.3383747499999998"/>
    <n v="0.39847749999999998"/>
    <n v="0"/>
    <n v="0"/>
  </r>
  <r>
    <x v="1"/>
    <x v="5"/>
    <x v="28"/>
    <s v="Manufacture of Solid Fuels"/>
    <s v="Coal and Lignite"/>
    <s v="Coal consumed"/>
    <x v="0"/>
    <x v="0"/>
    <s v="India"/>
    <s v="Production of Fuel"/>
    <m/>
    <x v="948"/>
    <n v="2.5627849999999999"/>
    <n v="0.59654249999999998"/>
    <n v="0.87590749999999995"/>
    <n v="0.46571324999999997"/>
    <n v="5.7850177499999997"/>
  </r>
  <r>
    <x v="1"/>
    <x v="5"/>
    <x v="28"/>
    <s v="Manufacture of Solid Fuels"/>
    <s v="Coal and Lignite"/>
    <s v="Coal consumed"/>
    <x v="0"/>
    <x v="4"/>
    <s v="India"/>
    <s v="Production of Fuel"/>
    <m/>
    <x v="949"/>
    <n v="245540.75"/>
    <n v="57154.845000000001"/>
    <n v="83920.615000000005"/>
    <n v="44619.974999999999"/>
    <n v="554262.82499999995"/>
  </r>
  <r>
    <x v="1"/>
    <x v="5"/>
    <x v="28"/>
    <s v="Manufacture of Solid Fuels"/>
    <s v="Coal and Lignite"/>
    <s v="Coal consumed"/>
    <x v="0"/>
    <x v="1"/>
    <s v="India"/>
    <s v="Production of Fuel"/>
    <m/>
    <x v="950"/>
    <n v="246591.5"/>
    <n v="57399.49"/>
    <n v="84279.58"/>
    <n v="44810.85"/>
    <n v="556634.94999999995"/>
  </r>
  <r>
    <x v="1"/>
    <x v="5"/>
    <x v="28"/>
    <s v="Manufacture of Solid Fuels"/>
    <s v="Coal and Lignite"/>
    <s v="Coal consumed"/>
    <x v="0"/>
    <x v="2"/>
    <s v="India"/>
    <s v="Production of Fuel"/>
    <m/>
    <x v="951"/>
    <n v="246786"/>
    <n v="57444.665000000001"/>
    <n v="84346.304999999993"/>
    <n v="44846.324999999997"/>
    <n v="557074.52500000002"/>
  </r>
  <r>
    <x v="1"/>
    <x v="5"/>
    <x v="28"/>
    <s v="Manufacture of Solid Fuels"/>
    <s v="Coal and Lignite"/>
    <s v="Coal consumed"/>
    <x v="0"/>
    <x v="3"/>
    <s v="India"/>
    <s v="Production of Fuel"/>
    <m/>
    <x v="952"/>
    <n v="3.8441749999999999"/>
    <n v="0.89481374999999996"/>
    <n v="1.31386125"/>
    <n v="0.69856950000000007"/>
    <n v="8.6775339999999996"/>
  </r>
  <r>
    <x v="1"/>
    <x v="5"/>
    <x v="28"/>
    <s v="Manufacture of Solid Fuels"/>
    <s v="Natural gas"/>
    <s v="natural gas"/>
    <x v="0"/>
    <x v="0"/>
    <s v="India"/>
    <s v="Production of Fuel"/>
    <m/>
    <x v="119"/>
    <n v="1.0950000000000001E-4"/>
    <n v="1.2710000000000001E-2"/>
    <n v="4.2245E-3"/>
    <n v="0"/>
    <n v="0"/>
  </r>
  <r>
    <x v="1"/>
    <x v="5"/>
    <x v="28"/>
    <s v="Manufacture of Solid Fuels"/>
    <s v="Natural gas"/>
    <s v="natural gas"/>
    <x v="0"/>
    <x v="4"/>
    <s v="India"/>
    <s v="Production of Fuel"/>
    <m/>
    <x v="119"/>
    <n v="6.1309274999999994"/>
    <n v="713.01139250000006"/>
    <n v="236.98925"/>
    <n v="0"/>
    <n v="0"/>
  </r>
  <r>
    <x v="1"/>
    <x v="5"/>
    <x v="28"/>
    <s v="Manufacture of Solid Fuels"/>
    <s v="Natural gas"/>
    <s v="natural gas"/>
    <x v="0"/>
    <x v="1"/>
    <s v="India"/>
    <s v="Production of Fuel"/>
    <m/>
    <x v="119"/>
    <n v="6.13443"/>
    <n v="713.41831000000002"/>
    <n v="237.12450000000001"/>
    <n v="0"/>
    <n v="0"/>
  </r>
  <r>
    <x v="1"/>
    <x v="5"/>
    <x v="28"/>
    <s v="Manufacture of Solid Fuels"/>
    <s v="Natural gas"/>
    <s v="natural gas"/>
    <x v="0"/>
    <x v="2"/>
    <s v="India"/>
    <s v="Production of Fuel"/>
    <m/>
    <x v="119"/>
    <n v="6.1366125"/>
    <n v="713.67253749999998"/>
    <n v="237.209"/>
    <n v="0"/>
    <n v="0"/>
  </r>
  <r>
    <x v="1"/>
    <x v="5"/>
    <x v="28"/>
    <s v="Manufacture of Solid Fuels"/>
    <s v="Natural gas"/>
    <s v="natural gas"/>
    <x v="0"/>
    <x v="3"/>
    <s v="India"/>
    <s v="Production of Fuel"/>
    <m/>
    <x v="119"/>
    <n v="1.1250000000000001E-5"/>
    <n v="1.27125E-3"/>
    <n v="4.2250000000000002E-4"/>
    <n v="0"/>
    <n v="0"/>
  </r>
  <r>
    <x v="1"/>
    <x v="5"/>
    <x v="28"/>
    <s v="Manufacture of Solid Fuels"/>
    <s v="Oil products"/>
    <s v="Diesel"/>
    <x v="0"/>
    <x v="0"/>
    <s v="India"/>
    <s v="Production of Fuel"/>
    <m/>
    <x v="119"/>
    <n v="3.1823999999999999"/>
    <n v="3.2180024999999999"/>
    <n v="0.71906749999999997"/>
    <n v="0"/>
    <n v="0"/>
  </r>
  <r>
    <x v="1"/>
    <x v="5"/>
    <x v="28"/>
    <s v="Manufacture of Solid Fuels"/>
    <s v="Oil products"/>
    <s v="Diesel"/>
    <x v="0"/>
    <x v="4"/>
    <s v="India"/>
    <s v="Production of Fuel"/>
    <m/>
    <x v="119"/>
    <n v="78605.25"/>
    <n v="79484.674999999988"/>
    <n v="17760.974999999999"/>
    <n v="0"/>
    <n v="0"/>
  </r>
  <r>
    <x v="1"/>
    <x v="5"/>
    <x v="28"/>
    <s v="Manufacture of Solid Fuels"/>
    <s v="Oil products"/>
    <s v="Diesel"/>
    <x v="0"/>
    <x v="1"/>
    <s v="India"/>
    <s v="Production of Fuel"/>
    <m/>
    <x v="119"/>
    <n v="78792.75"/>
    <n v="79674.450000000012"/>
    <n v="17803.400000000001"/>
    <n v="0"/>
    <n v="0"/>
  </r>
  <r>
    <x v="1"/>
    <x v="5"/>
    <x v="28"/>
    <s v="Manufacture of Solid Fuels"/>
    <s v="Oil products"/>
    <s v="Diesel"/>
    <x v="0"/>
    <x v="2"/>
    <s v="India"/>
    <s v="Production of Fuel"/>
    <m/>
    <x v="119"/>
    <n v="78869.25"/>
    <n v="79751.774999999994"/>
    <n v="17820.674999999999"/>
    <n v="0"/>
    <n v="0"/>
  </r>
  <r>
    <x v="1"/>
    <x v="5"/>
    <x v="28"/>
    <s v="Manufacture of Solid Fuels"/>
    <s v="Oil products"/>
    <s v="Diesel"/>
    <x v="0"/>
    <x v="3"/>
    <s v="India"/>
    <s v="Production of Fuel"/>
    <m/>
    <x v="119"/>
    <n v="0.63647999999999993"/>
    <n v="0.64360125000000001"/>
    <n v="0.14381374999999999"/>
    <n v="0"/>
    <n v="0"/>
  </r>
  <r>
    <x v="1"/>
    <x v="5"/>
    <x v="28"/>
    <s v="Manufacture of Solid Fuels"/>
    <s v="Oil products"/>
    <s v="Fuel oils n.e.c"/>
    <x v="0"/>
    <x v="0"/>
    <s v="India"/>
    <s v="Production of Fuel"/>
    <m/>
    <x v="119"/>
    <n v="0"/>
    <n v="0"/>
    <n v="3.2287499999999998E-3"/>
    <n v="1.260375E-2"/>
    <n v="7.0030000000000005E-3"/>
  </r>
  <r>
    <x v="1"/>
    <x v="5"/>
    <x v="28"/>
    <s v="Manufacture of Solid Fuels"/>
    <s v="Oil products"/>
    <s v="Fuel oils n.e.c"/>
    <x v="0"/>
    <x v="4"/>
    <s v="India"/>
    <s v="Production of Fuel"/>
    <m/>
    <x v="119"/>
    <n v="0"/>
    <n v="0"/>
    <n v="83.295749999999998"/>
    <n v="325.16874999999999"/>
    <n v="180.68125000000001"/>
  </r>
  <r>
    <x v="1"/>
    <x v="5"/>
    <x v="28"/>
    <s v="Manufacture of Solid Fuels"/>
    <s v="Oil products"/>
    <s v="Fuel oils n.e.c"/>
    <x v="0"/>
    <x v="1"/>
    <s v="India"/>
    <s v="Production of Fuel"/>
    <m/>
    <x v="119"/>
    <n v="0"/>
    <n v="0"/>
    <n v="83.486249999999998"/>
    <n v="325.91250000000002"/>
    <n v="181.09474999999998"/>
  </r>
  <r>
    <x v="1"/>
    <x v="5"/>
    <x v="28"/>
    <s v="Manufacture of Solid Fuels"/>
    <s v="Oil products"/>
    <s v="Fuel oils n.e.c"/>
    <x v="0"/>
    <x v="2"/>
    <s v="India"/>
    <s v="Production of Fuel"/>
    <m/>
    <x v="119"/>
    <n v="0"/>
    <n v="0"/>
    <n v="83.563500000000005"/>
    <n v="326.21500000000003"/>
    <n v="181.26274999999998"/>
  </r>
  <r>
    <x v="1"/>
    <x v="5"/>
    <x v="28"/>
    <s v="Manufacture of Solid Fuels"/>
    <s v="Oil products"/>
    <s v="Fuel oils n.e.c"/>
    <x v="0"/>
    <x v="3"/>
    <s v="India"/>
    <s v="Production of Fuel"/>
    <m/>
    <x v="119"/>
    <n v="0"/>
    <n v="0"/>
    <n v="6.4575000000000006E-4"/>
    <n v="2.52075E-3"/>
    <n v="1.4007500000000001E-3"/>
  </r>
  <r>
    <x v="1"/>
    <x v="5"/>
    <x v="28"/>
    <s v="Manufacture of Solid Fuels"/>
    <s v="Oil products"/>
    <s v="furnace oil"/>
    <x v="0"/>
    <x v="0"/>
    <s v="India"/>
    <s v="Production of Fuel"/>
    <m/>
    <x v="953"/>
    <n v="0.97140249999999995"/>
    <n v="0"/>
    <n v="0"/>
    <n v="0"/>
    <n v="0"/>
  </r>
  <r>
    <x v="1"/>
    <x v="5"/>
    <x v="28"/>
    <s v="Manufacture of Solid Fuels"/>
    <s v="Oil products"/>
    <s v="furnace oil"/>
    <x v="0"/>
    <x v="4"/>
    <s v="India"/>
    <s v="Production of Fuel"/>
    <m/>
    <x v="954"/>
    <n v="25062.25"/>
    <n v="0"/>
    <n v="0"/>
    <n v="0"/>
    <n v="0"/>
  </r>
  <r>
    <x v="1"/>
    <x v="5"/>
    <x v="28"/>
    <s v="Manufacture of Solid Fuels"/>
    <s v="Oil products"/>
    <s v="furnace oil"/>
    <x v="0"/>
    <x v="1"/>
    <s v="India"/>
    <s v="Production of Fuel"/>
    <m/>
    <x v="955"/>
    <n v="25119.5"/>
    <n v="0"/>
    <n v="0"/>
    <n v="0"/>
    <n v="0"/>
  </r>
  <r>
    <x v="1"/>
    <x v="5"/>
    <x v="28"/>
    <s v="Manufacture of Solid Fuels"/>
    <s v="Oil products"/>
    <s v="furnace oil"/>
    <x v="0"/>
    <x v="2"/>
    <s v="India"/>
    <s v="Production of Fuel"/>
    <m/>
    <x v="956"/>
    <n v="25142.75"/>
    <n v="0"/>
    <n v="0"/>
    <n v="0"/>
    <n v="0"/>
  </r>
  <r>
    <x v="1"/>
    <x v="5"/>
    <x v="28"/>
    <s v="Manufacture of Solid Fuels"/>
    <s v="Oil products"/>
    <s v="furnace oil"/>
    <x v="0"/>
    <x v="3"/>
    <s v="India"/>
    <s v="Production of Fuel"/>
    <m/>
    <x v="957"/>
    <n v="0.19428075"/>
    <n v="0"/>
    <n v="0"/>
    <n v="0"/>
    <n v="0"/>
  </r>
  <r>
    <x v="1"/>
    <x v="5"/>
    <x v="28"/>
    <s v="Manufacture of Solid Fuels"/>
    <s v="Petroleum fuels"/>
    <s v="Shale Oil"/>
    <x v="0"/>
    <x v="0"/>
    <s v="India"/>
    <s v="Production of Fuel"/>
    <m/>
    <x v="119"/>
    <n v="0"/>
    <n v="0"/>
    <n v="0"/>
    <n v="0"/>
    <n v="0.52703699999999998"/>
  </r>
  <r>
    <x v="1"/>
    <x v="5"/>
    <x v="28"/>
    <s v="Manufacture of Solid Fuels"/>
    <s v="Petroleum fuels"/>
    <s v="Shale Oil"/>
    <x v="0"/>
    <x v="4"/>
    <s v="India"/>
    <s v="Production of Fuel"/>
    <m/>
    <x v="119"/>
    <n v="0"/>
    <n v="0"/>
    <n v="0"/>
    <n v="0"/>
    <n v="12877.275000000001"/>
  </r>
  <r>
    <x v="1"/>
    <x v="5"/>
    <x v="28"/>
    <s v="Manufacture of Solid Fuels"/>
    <s v="Petroleum fuels"/>
    <s v="Shale Oil"/>
    <x v="0"/>
    <x v="1"/>
    <s v="India"/>
    <s v="Production of Fuel"/>
    <m/>
    <x v="119"/>
    <n v="0"/>
    <n v="0"/>
    <n v="0"/>
    <n v="0"/>
    <n v="12908.400000000001"/>
  </r>
  <r>
    <x v="1"/>
    <x v="5"/>
    <x v="28"/>
    <s v="Manufacture of Solid Fuels"/>
    <s v="Petroleum fuels"/>
    <s v="Shale Oil"/>
    <x v="0"/>
    <x v="2"/>
    <s v="India"/>
    <s v="Production of Fuel"/>
    <m/>
    <x v="119"/>
    <n v="0"/>
    <n v="0"/>
    <n v="0"/>
    <n v="0"/>
    <n v="12921"/>
  </r>
  <r>
    <x v="1"/>
    <x v="5"/>
    <x v="28"/>
    <s v="Manufacture of Solid Fuels"/>
    <s v="Petroleum fuels"/>
    <s v="Shale Oil"/>
    <x v="0"/>
    <x v="3"/>
    <s v="India"/>
    <s v="Production of Fuel"/>
    <m/>
    <x v="119"/>
    <n v="0"/>
    <n v="0"/>
    <n v="0"/>
    <n v="0"/>
    <n v="0.10540725000000001"/>
  </r>
  <r>
    <x v="1"/>
    <x v="5"/>
    <x v="28"/>
    <s v="Manufacture of Solid Fuels"/>
    <s v="petroleum fuels"/>
    <s v="Diesel"/>
    <x v="0"/>
    <x v="0"/>
    <s v="India"/>
    <s v="Production of Fuel"/>
    <m/>
    <x v="958"/>
    <n v="5.4202780000000006"/>
    <n v="0.10550799999999999"/>
    <n v="1.9428999999999998E-2"/>
    <n v="0"/>
    <n v="1.263975E-2"/>
  </r>
  <r>
    <x v="1"/>
    <x v="5"/>
    <x v="28"/>
    <s v="Manufacture of Solid Fuels"/>
    <s v="petroleum fuels"/>
    <s v="Diesel"/>
    <x v="0"/>
    <x v="4"/>
    <s v="India"/>
    <s v="Production of Fuel"/>
    <m/>
    <x v="959"/>
    <n v="133880.95499999999"/>
    <n v="2606.0450000000001"/>
    <n v="479.89499999999998"/>
    <n v="0"/>
    <n v="312.20024999999998"/>
  </r>
  <r>
    <x v="1"/>
    <x v="5"/>
    <x v="28"/>
    <s v="Manufacture of Solid Fuels"/>
    <s v="petroleum fuels"/>
    <s v="Diesel"/>
    <x v="0"/>
    <x v="1"/>
    <s v="India"/>
    <s v="Production of Fuel"/>
    <m/>
    <x v="960"/>
    <n v="134200.98500000002"/>
    <n v="2612.2725"/>
    <n v="481.04250000000002"/>
    <n v="0"/>
    <n v="312.94575000000003"/>
  </r>
  <r>
    <x v="1"/>
    <x v="5"/>
    <x v="28"/>
    <s v="Manufacture of Solid Fuels"/>
    <s v="petroleum fuels"/>
    <s v="Diesel"/>
    <x v="0"/>
    <x v="2"/>
    <s v="India"/>
    <s v="Production of Fuel"/>
    <m/>
    <x v="961"/>
    <n v="134331.065"/>
    <n v="2614.8024999999998"/>
    <n v="481.50749999999999"/>
    <n v="0"/>
    <n v="313.24950000000001"/>
  </r>
  <r>
    <x v="1"/>
    <x v="5"/>
    <x v="28"/>
    <s v="Manufacture of Solid Fuels"/>
    <s v="petroleum fuels"/>
    <s v="Diesel"/>
    <x v="0"/>
    <x v="3"/>
    <s v="India"/>
    <s v="Production of Fuel"/>
    <m/>
    <x v="962"/>
    <n v="1.08405825"/>
    <n v="2.1101499999999999E-2"/>
    <n v="3.8857499999999999E-3"/>
    <n v="0"/>
    <n v="2.5282500000000001E-3"/>
  </r>
  <r>
    <x v="1"/>
    <x v="5"/>
    <x v="28"/>
    <s v="Manufacture of Solid Fuels"/>
    <s v="petroleum fuels"/>
    <s v="Furnace oil"/>
    <x v="0"/>
    <x v="0"/>
    <s v="India"/>
    <s v="Production of Fuel"/>
    <m/>
    <x v="963"/>
    <n v="0.32068950000000002"/>
    <n v="0.24314625000000001"/>
    <n v="5.0096250000000002E-2"/>
    <n v="0"/>
    <n v="2.556075E-2"/>
  </r>
  <r>
    <x v="1"/>
    <x v="5"/>
    <x v="28"/>
    <s v="Manufacture of Solid Fuels"/>
    <s v="petroleum fuels"/>
    <s v="Furnace oil"/>
    <x v="0"/>
    <x v="4"/>
    <s v="India"/>
    <s v="Production of Fuel"/>
    <m/>
    <x v="964"/>
    <n v="8273.7799999999988"/>
    <n v="6273.1749999999993"/>
    <n v="1292.4849999999999"/>
    <n v="0"/>
    <n v="659.46449999999993"/>
  </r>
  <r>
    <x v="1"/>
    <x v="5"/>
    <x v="28"/>
    <s v="Manufacture of Solid Fuels"/>
    <s v="petroleum fuels"/>
    <s v="Furnace oil"/>
    <x v="0"/>
    <x v="1"/>
    <s v="India"/>
    <s v="Production of Fuel"/>
    <m/>
    <x v="965"/>
    <n v="8292.7024999999994"/>
    <n v="6287.52"/>
    <n v="1295.44"/>
    <n v="0"/>
    <n v="660.97275000000002"/>
  </r>
  <r>
    <x v="1"/>
    <x v="5"/>
    <x v="28"/>
    <s v="Manufacture of Solid Fuels"/>
    <s v="petroleum fuels"/>
    <s v="Furnace oil"/>
    <x v="0"/>
    <x v="2"/>
    <s v="India"/>
    <s v="Production of Fuel"/>
    <m/>
    <x v="966"/>
    <n v="8300.3974999999991"/>
    <n v="6293.3549999999996"/>
    <n v="1296.6424999999999"/>
    <n v="0"/>
    <n v="661.58625000000006"/>
  </r>
  <r>
    <x v="1"/>
    <x v="5"/>
    <x v="28"/>
    <s v="Manufacture of Solid Fuels"/>
    <s v="petroleum fuels"/>
    <s v="Furnace oil"/>
    <x v="0"/>
    <x v="3"/>
    <s v="India"/>
    <s v="Production of Fuel"/>
    <m/>
    <x v="967"/>
    <n v="6.4138000000000001E-2"/>
    <n v="4.8629249999999999E-2"/>
    <n v="1.001925E-2"/>
    <n v="0"/>
    <n v="5.1120000000000002E-3"/>
  </r>
  <r>
    <x v="1"/>
    <x v="5"/>
    <x v="28"/>
    <s v="Manufacture of Solid Fuels"/>
    <s v="petroleum fuels"/>
    <s v="High speed diesel"/>
    <x v="0"/>
    <x v="0"/>
    <s v="India"/>
    <s v="Production of Fuel"/>
    <m/>
    <x v="968"/>
    <n v="7.03625E-3"/>
    <n v="0"/>
    <n v="0"/>
    <n v="0"/>
    <n v="0"/>
  </r>
  <r>
    <x v="1"/>
    <x v="5"/>
    <x v="28"/>
    <s v="Manufacture of Solid Fuels"/>
    <s v="petroleum fuels"/>
    <s v="High speed diesel"/>
    <x v="0"/>
    <x v="4"/>
    <s v="India"/>
    <s v="Production of Fuel"/>
    <m/>
    <x v="969"/>
    <n v="173.79825"/>
    <n v="0"/>
    <n v="0"/>
    <n v="0"/>
    <n v="0"/>
  </r>
  <r>
    <x v="1"/>
    <x v="5"/>
    <x v="28"/>
    <s v="Manufacture of Solid Fuels"/>
    <s v="petroleum fuels"/>
    <s v="High speed diesel"/>
    <x v="0"/>
    <x v="1"/>
    <s v="India"/>
    <s v="Production of Fuel"/>
    <m/>
    <x v="970"/>
    <n v="174.21324999999999"/>
    <n v="0"/>
    <n v="0"/>
    <n v="0"/>
    <n v="0"/>
  </r>
  <r>
    <x v="1"/>
    <x v="5"/>
    <x v="28"/>
    <s v="Manufacture of Solid Fuels"/>
    <s v="petroleum fuels"/>
    <s v="High speed diesel"/>
    <x v="0"/>
    <x v="2"/>
    <s v="India"/>
    <s v="Production of Fuel"/>
    <m/>
    <x v="971"/>
    <n v="174.38225"/>
    <n v="0"/>
    <n v="0"/>
    <n v="0"/>
    <n v="0"/>
  </r>
  <r>
    <x v="1"/>
    <x v="5"/>
    <x v="28"/>
    <s v="Manufacture of Solid Fuels"/>
    <s v="petroleum fuels"/>
    <s v="High speed diesel"/>
    <x v="0"/>
    <x v="3"/>
    <s v="India"/>
    <s v="Production of Fuel"/>
    <m/>
    <x v="972"/>
    <n v="1.4072500000000001E-3"/>
    <n v="0"/>
    <n v="0"/>
    <n v="0"/>
    <n v="0"/>
  </r>
  <r>
    <x v="1"/>
    <x v="5"/>
    <x v="28"/>
    <s v="Manufacture of Solid Fuels"/>
    <s v="petroleum fuels"/>
    <s v="Kerosene"/>
    <x v="0"/>
    <x v="0"/>
    <s v="India"/>
    <s v="Production of Fuel"/>
    <m/>
    <x v="973"/>
    <n v="1.0495000000000001E-3"/>
    <n v="0"/>
    <n v="0"/>
    <n v="0"/>
    <n v="0"/>
  </r>
  <r>
    <x v="1"/>
    <x v="5"/>
    <x v="28"/>
    <s v="Manufacture of Solid Fuels"/>
    <s v="petroleum fuels"/>
    <s v="Kerosene"/>
    <x v="0"/>
    <x v="4"/>
    <s v="India"/>
    <s v="Production of Fuel"/>
    <m/>
    <x v="974"/>
    <n v="25.153500000000001"/>
    <n v="0"/>
    <n v="0"/>
    <n v="0"/>
    <n v="0"/>
  </r>
  <r>
    <x v="1"/>
    <x v="5"/>
    <x v="28"/>
    <s v="Manufacture of Solid Fuels"/>
    <s v="petroleum fuels"/>
    <s v="Kerosene"/>
    <x v="0"/>
    <x v="1"/>
    <s v="India"/>
    <s v="Production of Fuel"/>
    <m/>
    <x v="975"/>
    <n v="25.215499999999999"/>
    <n v="0"/>
    <n v="0"/>
    <n v="0"/>
    <n v="0"/>
  </r>
  <r>
    <x v="1"/>
    <x v="5"/>
    <x v="28"/>
    <s v="Manufacture of Solid Fuels"/>
    <s v="petroleum fuels"/>
    <s v="Kerosene"/>
    <x v="0"/>
    <x v="2"/>
    <s v="India"/>
    <s v="Production of Fuel"/>
    <m/>
    <x v="976"/>
    <n v="25.240749999999998"/>
    <n v="0"/>
    <n v="0"/>
    <n v="0"/>
    <n v="0"/>
  </r>
  <r>
    <x v="1"/>
    <x v="5"/>
    <x v="28"/>
    <s v="Manufacture of Solid Fuels"/>
    <s v="petroleum fuels"/>
    <s v="Kerosene"/>
    <x v="0"/>
    <x v="3"/>
    <s v="India"/>
    <s v="Production of Fuel"/>
    <m/>
    <x v="977"/>
    <n v="2.1000000000000001E-4"/>
    <n v="0"/>
    <n v="0"/>
    <n v="0"/>
    <n v="0"/>
  </r>
  <r>
    <x v="1"/>
    <x v="5"/>
    <x v="28"/>
    <s v="Manufacture of Solid Fuels"/>
    <s v="petroleum fuels"/>
    <s v="Medium petroleum oil, n.e.c."/>
    <x v="0"/>
    <x v="0"/>
    <s v="India"/>
    <s v="Production of Fuel"/>
    <m/>
    <x v="119"/>
    <n v="2.8500000000000002E-5"/>
    <n v="9.5000000000000005E-6"/>
    <n v="0"/>
    <n v="0"/>
    <n v="0"/>
  </r>
  <r>
    <x v="1"/>
    <x v="5"/>
    <x v="28"/>
    <s v="Manufacture of Solid Fuels"/>
    <s v="petroleum fuels"/>
    <s v="Medium petroleum oil, n.e.c."/>
    <x v="0"/>
    <x v="4"/>
    <s v="India"/>
    <s v="Production of Fuel"/>
    <m/>
    <x v="119"/>
    <n v="0.69437850000000001"/>
    <n v="0.23145950000000001"/>
    <n v="0"/>
    <n v="0"/>
    <n v="0"/>
  </r>
  <r>
    <x v="1"/>
    <x v="5"/>
    <x v="28"/>
    <s v="Manufacture of Solid Fuels"/>
    <s v="petroleum fuels"/>
    <s v="Medium petroleum oil, n.e.c."/>
    <x v="0"/>
    <x v="1"/>
    <s v="India"/>
    <s v="Production of Fuel"/>
    <m/>
    <x v="119"/>
    <n v="0.69605625000000004"/>
    <n v="0.23201875"/>
    <n v="0"/>
    <n v="0"/>
    <n v="0"/>
  </r>
  <r>
    <x v="1"/>
    <x v="5"/>
    <x v="28"/>
    <s v="Manufacture of Solid Fuels"/>
    <s v="petroleum fuels"/>
    <s v="Medium petroleum oil, n.e.c."/>
    <x v="0"/>
    <x v="2"/>
    <s v="India"/>
    <s v="Production of Fuel"/>
    <m/>
    <x v="119"/>
    <n v="0.69673800000000008"/>
    <n v="0.23224600000000001"/>
    <n v="0"/>
    <n v="0"/>
    <n v="0"/>
  </r>
  <r>
    <x v="1"/>
    <x v="5"/>
    <x v="28"/>
    <s v="Manufacture of Solid Fuels"/>
    <s v="petroleum fuels"/>
    <s v="Medium petroleum oil, n.e.c."/>
    <x v="0"/>
    <x v="3"/>
    <s v="India"/>
    <s v="Production of Fuel"/>
    <m/>
    <x v="119"/>
    <n v="5.6999999999999996E-6"/>
    <n v="1.9E-6"/>
    <n v="0"/>
    <n v="0"/>
    <n v="0"/>
  </r>
  <r>
    <x v="1"/>
    <x v="5"/>
    <x v="28"/>
    <s v="Manufacture of Solid Fuels"/>
    <s v="petroleum fuels"/>
    <s v="Petroleum coke"/>
    <x v="0"/>
    <x v="0"/>
    <s v="India"/>
    <s v="Production of Fuel"/>
    <m/>
    <x v="978"/>
    <n v="0.71235974999999996"/>
    <n v="16.216201999999999"/>
    <n v="12.629837500000001"/>
    <n v="13.951947500000001"/>
    <n v="13.567662500000001"/>
  </r>
  <r>
    <x v="1"/>
    <x v="5"/>
    <x v="28"/>
    <s v="Manufacture of Solid Fuels"/>
    <s v="petroleum fuels"/>
    <s v="Petroleum coke"/>
    <x v="0"/>
    <x v="4"/>
    <s v="India"/>
    <s v="Production of Fuel"/>
    <m/>
    <x v="979"/>
    <n v="23151.664999999997"/>
    <n v="527025.44999999995"/>
    <n v="410469.5"/>
    <n v="453436.97499999998"/>
    <n v="440949.32500000001"/>
  </r>
  <r>
    <x v="1"/>
    <x v="5"/>
    <x v="28"/>
    <s v="Manufacture of Solid Fuels"/>
    <s v="petroleum fuels"/>
    <s v="Petroleum coke"/>
    <x v="0"/>
    <x v="1"/>
    <s v="India"/>
    <s v="Production of Fuel"/>
    <m/>
    <x v="980"/>
    <n v="23193.737500000003"/>
    <n v="527981.55000000005"/>
    <n v="411214.25"/>
    <n v="454260.125"/>
    <n v="441749.625"/>
  </r>
  <r>
    <x v="1"/>
    <x v="5"/>
    <x v="28"/>
    <s v="Manufacture of Solid Fuels"/>
    <s v="petroleum fuels"/>
    <s v="Petroleum coke"/>
    <x v="0"/>
    <x v="2"/>
    <s v="India"/>
    <s v="Production of Fuel"/>
    <m/>
    <x v="981"/>
    <n v="23210.835000000003"/>
    <n v="528370.97499999998"/>
    <n v="411517.75"/>
    <n v="454595.07499999995"/>
    <n v="442075.02500000002"/>
  </r>
  <r>
    <x v="1"/>
    <x v="5"/>
    <x v="28"/>
    <s v="Manufacture of Solid Fuels"/>
    <s v="petroleum fuels"/>
    <s v="Petroleum coke"/>
    <x v="0"/>
    <x v="3"/>
    <s v="India"/>
    <s v="Production of Fuel"/>
    <m/>
    <x v="982"/>
    <n v="0.14247225000000002"/>
    <n v="3.2432359999999996"/>
    <n v="2.5259675000000001"/>
    <n v="2.7903824999999998"/>
    <n v="2.71353"/>
  </r>
  <r>
    <x v="1"/>
    <x v="5"/>
    <x v="28"/>
    <s v="Manufacture of Solid Fuels"/>
    <s v="petroleum fuels"/>
    <s v="Petroleum coke calcined"/>
    <x v="0"/>
    <x v="0"/>
    <s v="India"/>
    <s v="Production of Fuel"/>
    <m/>
    <x v="119"/>
    <n v="0"/>
    <n v="6.9616350000000002"/>
    <n v="2.5434022500000002"/>
    <n v="7.4285749999999998E-2"/>
    <n v="0.91059000000000001"/>
  </r>
  <r>
    <x v="1"/>
    <x v="5"/>
    <x v="28"/>
    <s v="Manufacture of Solid Fuels"/>
    <s v="petroleum fuels"/>
    <s v="Petroleum coke calcined"/>
    <x v="0"/>
    <x v="4"/>
    <s v="India"/>
    <s v="Production of Fuel"/>
    <m/>
    <x v="119"/>
    <n v="0"/>
    <n v="226253.40000000002"/>
    <n v="82660.67"/>
    <n v="2414.29"/>
    <n v="29594.175000000003"/>
  </r>
  <r>
    <x v="1"/>
    <x v="5"/>
    <x v="28"/>
    <s v="Manufacture of Solid Fuels"/>
    <s v="petroleum fuels"/>
    <s v="Petroleum coke calcined"/>
    <x v="0"/>
    <x v="1"/>
    <s v="India"/>
    <s v="Production of Fuel"/>
    <m/>
    <x v="119"/>
    <n v="0"/>
    <n v="226663.65000000002"/>
    <n v="82810.567500000005"/>
    <n v="2418.6725000000001"/>
    <n v="29647.875"/>
  </r>
  <r>
    <x v="1"/>
    <x v="5"/>
    <x v="28"/>
    <s v="Manufacture of Solid Fuels"/>
    <s v="petroleum fuels"/>
    <s v="Petroleum coke calcined"/>
    <x v="0"/>
    <x v="2"/>
    <s v="India"/>
    <s v="Production of Fuel"/>
    <m/>
    <x v="119"/>
    <n v="0"/>
    <n v="226830.75"/>
    <n v="82871.622499999998"/>
    <n v="2420.4575"/>
    <n v="29669.699999999997"/>
  </r>
  <r>
    <x v="1"/>
    <x v="5"/>
    <x v="28"/>
    <s v="Manufacture of Solid Fuels"/>
    <s v="petroleum fuels"/>
    <s v="Petroleum coke calcined"/>
    <x v="0"/>
    <x v="3"/>
    <s v="India"/>
    <s v="Production of Fuel"/>
    <m/>
    <x v="119"/>
    <n v="0"/>
    <n v="1.3923300000000001"/>
    <n v="0.50868175000000004"/>
    <n v="1.4857250000000001E-2"/>
    <n v="0.182118"/>
  </r>
  <r>
    <x v="1"/>
    <x v="5"/>
    <x v="29"/>
    <s v="Mining and Quarrying"/>
    <s v="All Gases"/>
    <s v="Natural Gas"/>
    <x v="0"/>
    <x v="0"/>
    <s v="India"/>
    <s v="Mining and Quarrying"/>
    <m/>
    <x v="119"/>
    <n v="0"/>
    <n v="0"/>
    <n v="3.1724999999999999E-4"/>
    <n v="3.7725000000000004E-4"/>
    <n v="9.0500000000000004E-5"/>
  </r>
  <r>
    <x v="1"/>
    <x v="5"/>
    <x v="29"/>
    <s v="Mining and Quarrying"/>
    <s v="All Gases"/>
    <s v="Natural Gas"/>
    <x v="0"/>
    <x v="4"/>
    <s v="India"/>
    <s v="Mining and Quarrying"/>
    <m/>
    <x v="119"/>
    <n v="0"/>
    <n v="0"/>
    <n v="17.804774999999999"/>
    <n v="21.184899999999999"/>
    <n v="5.0833250000000003"/>
  </r>
  <r>
    <x v="1"/>
    <x v="5"/>
    <x v="29"/>
    <s v="Mining and Quarrying"/>
    <s v="All Gases"/>
    <s v="Natural Gas"/>
    <x v="0"/>
    <x v="1"/>
    <s v="India"/>
    <s v="Mining and Quarrying"/>
    <m/>
    <x v="119"/>
    <n v="0"/>
    <n v="0"/>
    <n v="17.814975"/>
    <n v="21.196999999999999"/>
    <n v="5.0862249999999998"/>
  </r>
  <r>
    <x v="1"/>
    <x v="5"/>
    <x v="29"/>
    <s v="Mining and Quarrying"/>
    <s v="All Gases"/>
    <s v="Natural Gas"/>
    <x v="0"/>
    <x v="2"/>
    <s v="India"/>
    <s v="Mining and Quarrying"/>
    <m/>
    <x v="119"/>
    <n v="0"/>
    <n v="0"/>
    <n v="17.821275"/>
    <n v="21.204575000000002"/>
    <n v="5.08805"/>
  </r>
  <r>
    <x v="1"/>
    <x v="5"/>
    <x v="29"/>
    <s v="Mining and Quarrying"/>
    <s v="All Gases"/>
    <s v="Natural Gas"/>
    <x v="0"/>
    <x v="3"/>
    <s v="India"/>
    <s v="Mining and Quarrying"/>
    <m/>
    <x v="119"/>
    <n v="0"/>
    <n v="0"/>
    <n v="3.15E-5"/>
    <n v="3.7499999999999997E-5"/>
    <n v="9.0000000000000002E-6"/>
  </r>
  <r>
    <x v="1"/>
    <x v="5"/>
    <x v="29"/>
    <s v="Mining and Quarrying"/>
    <s v="Coal"/>
    <s v="Coal"/>
    <x v="0"/>
    <x v="0"/>
    <s v="India"/>
    <s v="Mining and Quarrying"/>
    <m/>
    <x v="119"/>
    <n v="0"/>
    <n v="0"/>
    <n v="0"/>
    <n v="0"/>
    <n v="4.7951250000000001E-2"/>
  </r>
  <r>
    <x v="1"/>
    <x v="5"/>
    <x v="29"/>
    <s v="Mining and Quarrying"/>
    <s v="Coal"/>
    <s v="Coal"/>
    <x v="0"/>
    <x v="4"/>
    <s v="India"/>
    <s v="Mining and Quarrying"/>
    <m/>
    <x v="119"/>
    <n v="0"/>
    <n v="0"/>
    <n v="0"/>
    <n v="0"/>
    <n v="4594.2000000000007"/>
  </r>
  <r>
    <x v="1"/>
    <x v="5"/>
    <x v="29"/>
    <s v="Mining and Quarrying"/>
    <s v="Coal"/>
    <s v="Coal"/>
    <x v="0"/>
    <x v="1"/>
    <s v="India"/>
    <s v="Mining and Quarrying"/>
    <m/>
    <x v="119"/>
    <n v="0"/>
    <n v="0"/>
    <n v="0"/>
    <n v="0"/>
    <n v="4613.8649999999998"/>
  </r>
  <r>
    <x v="1"/>
    <x v="5"/>
    <x v="29"/>
    <s v="Mining and Quarrying"/>
    <s v="Coal"/>
    <s v="Coal"/>
    <x v="0"/>
    <x v="2"/>
    <s v="India"/>
    <s v="Mining and Quarrying"/>
    <m/>
    <x v="119"/>
    <n v="0"/>
    <n v="0"/>
    <n v="0"/>
    <n v="0"/>
    <n v="4617.51"/>
  </r>
  <r>
    <x v="1"/>
    <x v="5"/>
    <x v="29"/>
    <s v="Mining and Quarrying"/>
    <s v="Coal"/>
    <s v="Coal"/>
    <x v="0"/>
    <x v="3"/>
    <s v="India"/>
    <s v="Mining and Quarrying"/>
    <m/>
    <x v="119"/>
    <n v="0"/>
    <n v="0"/>
    <n v="0"/>
    <n v="0"/>
    <n v="7.1926500000000004E-2"/>
  </r>
  <r>
    <x v="1"/>
    <x v="5"/>
    <x v="29"/>
    <s v="Mining and Quarrying"/>
    <s v="Coal &amp; Lignite Products"/>
    <s v="Coke soft"/>
    <x v="0"/>
    <x v="0"/>
    <s v="India"/>
    <s v="Mining and Quarrying"/>
    <m/>
    <x v="119"/>
    <n v="0"/>
    <n v="0"/>
    <n v="0"/>
    <n v="0"/>
    <n v="5.7315000000000005E-3"/>
  </r>
  <r>
    <x v="1"/>
    <x v="5"/>
    <x v="29"/>
    <s v="Mining and Quarrying"/>
    <s v="Coal &amp; Lignite Products"/>
    <s v="Coke soft"/>
    <x v="0"/>
    <x v="4"/>
    <s v="India"/>
    <s v="Mining and Quarrying"/>
    <m/>
    <x v="119"/>
    <n v="0"/>
    <n v="0"/>
    <n v="0"/>
    <n v="0"/>
    <n v="610.47825"/>
  </r>
  <r>
    <x v="1"/>
    <x v="5"/>
    <x v="29"/>
    <s v="Mining and Quarrying"/>
    <s v="Coal &amp; Lignite Products"/>
    <s v="Coke soft"/>
    <x v="0"/>
    <x v="1"/>
    <s v="India"/>
    <s v="Mining and Quarrying"/>
    <m/>
    <x v="119"/>
    <n v="0"/>
    <n v="0"/>
    <n v="0"/>
    <n v="0"/>
    <n v="612.82799999999997"/>
  </r>
  <r>
    <x v="1"/>
    <x v="5"/>
    <x v="29"/>
    <s v="Mining and Quarrying"/>
    <s v="Coal &amp; Lignite Products"/>
    <s v="Coke soft"/>
    <x v="0"/>
    <x v="2"/>
    <s v="India"/>
    <s v="Mining and Quarrying"/>
    <m/>
    <x v="119"/>
    <n v="0"/>
    <n v="0"/>
    <n v="0"/>
    <n v="0"/>
    <n v="613.26374999999996"/>
  </r>
  <r>
    <x v="1"/>
    <x v="5"/>
    <x v="29"/>
    <s v="Mining and Quarrying"/>
    <s v="Coal &amp; Lignite Products"/>
    <s v="Coke soft"/>
    <x v="0"/>
    <x v="3"/>
    <s v="India"/>
    <s v="Mining and Quarrying"/>
    <m/>
    <x v="119"/>
    <n v="0"/>
    <n v="0"/>
    <n v="0"/>
    <n v="0"/>
    <n v="8.597249999999999E-3"/>
  </r>
  <r>
    <x v="1"/>
    <x v="5"/>
    <x v="29"/>
    <s v="Mining and Quarrying"/>
    <s v="Coal and Lignite"/>
    <s v="Coal consumed"/>
    <x v="0"/>
    <x v="0"/>
    <s v="India"/>
    <s v="Mining and Quarrying"/>
    <m/>
    <x v="119"/>
    <n v="6.5482499999999994E-3"/>
    <n v="0.33023725000000004"/>
    <n v="0.58279800000000004"/>
    <n v="0.63128825"/>
    <n v="0.37658575"/>
  </r>
  <r>
    <x v="1"/>
    <x v="5"/>
    <x v="29"/>
    <s v="Mining and Quarrying"/>
    <s v="Coal and Lignite"/>
    <s v="Coal consumed"/>
    <x v="0"/>
    <x v="4"/>
    <s v="India"/>
    <s v="Mining and Quarrying"/>
    <m/>
    <x v="119"/>
    <n v="627.39975000000004"/>
    <n v="31640.058250000002"/>
    <n v="55837.874999999993"/>
    <n v="60483.675000000003"/>
    <n v="36080.699999999997"/>
  </r>
  <r>
    <x v="1"/>
    <x v="5"/>
    <x v="29"/>
    <s v="Mining and Quarrying"/>
    <s v="Coal and Lignite"/>
    <s v="Coal consumed"/>
    <x v="0"/>
    <x v="1"/>
    <s v="India"/>
    <s v="Mining and Quarrying"/>
    <m/>
    <x v="119"/>
    <n v="630.08474999999999"/>
    <n v="31775.428249999997"/>
    <n v="56076.800000000003"/>
    <n v="60742.475000000006"/>
    <n v="36235.100000000006"/>
  </r>
  <r>
    <x v="1"/>
    <x v="5"/>
    <x v="29"/>
    <s v="Mining and Quarrying"/>
    <s v="Coal and Lignite"/>
    <s v="Coal consumed"/>
    <x v="0"/>
    <x v="2"/>
    <s v="India"/>
    <s v="Mining and Quarrying"/>
    <m/>
    <x v="119"/>
    <n v="630.58275000000003"/>
    <n v="31800.494250000003"/>
    <n v="56121.1"/>
    <n v="60790.475000000006"/>
    <n v="36263.675000000003"/>
  </r>
  <r>
    <x v="1"/>
    <x v="5"/>
    <x v="29"/>
    <s v="Mining and Quarrying"/>
    <s v="Coal and Lignite"/>
    <s v="Coal consumed"/>
    <x v="0"/>
    <x v="3"/>
    <s v="India"/>
    <s v="Mining and Quarrying"/>
    <m/>
    <x v="119"/>
    <n v="9.8227499999999999E-3"/>
    <n v="0.49535600000000002"/>
    <n v="0.87419625000000001"/>
    <n v="0.94693175000000007"/>
    <n v="0.56487849999999995"/>
  </r>
  <r>
    <x v="1"/>
    <x v="5"/>
    <x v="29"/>
    <s v="Mining and Quarrying"/>
    <s v="Natural gas"/>
    <s v="natural gas"/>
    <x v="0"/>
    <x v="0"/>
    <s v="India"/>
    <s v="Mining and Quarrying"/>
    <m/>
    <x v="119"/>
    <n v="1.3424999999999999E-3"/>
    <n v="9.0792500000000005E-3"/>
    <n v="2.87725E-3"/>
    <n v="0"/>
    <n v="0"/>
  </r>
  <r>
    <x v="1"/>
    <x v="5"/>
    <x v="29"/>
    <s v="Mining and Quarrying"/>
    <s v="Natural gas"/>
    <s v="natural gas"/>
    <x v="0"/>
    <x v="4"/>
    <s v="India"/>
    <s v="Mining and Quarrying"/>
    <m/>
    <x v="119"/>
    <n v="75.303750000000008"/>
    <n v="509.33949999999999"/>
    <n v="161.41274999999999"/>
    <n v="0"/>
    <n v="0"/>
  </r>
  <r>
    <x v="1"/>
    <x v="5"/>
    <x v="29"/>
    <s v="Mining and Quarrying"/>
    <s v="Natural gas"/>
    <s v="natural gas"/>
    <x v="0"/>
    <x v="1"/>
    <s v="India"/>
    <s v="Mining and Quarrying"/>
    <m/>
    <x v="119"/>
    <n v="75.346500000000006"/>
    <n v="509.63049999999998"/>
    <n v="161.505"/>
    <n v="0"/>
    <n v="0"/>
  </r>
  <r>
    <x v="1"/>
    <x v="5"/>
    <x v="29"/>
    <s v="Mining and Quarrying"/>
    <s v="Natural gas"/>
    <s v="natural gas"/>
    <x v="0"/>
    <x v="2"/>
    <s v="India"/>
    <s v="Mining and Quarrying"/>
    <m/>
    <x v="119"/>
    <n v="75.373500000000007"/>
    <n v="509.81200000000001"/>
    <n v="161.5625"/>
    <n v="0"/>
    <n v="0"/>
  </r>
  <r>
    <x v="1"/>
    <x v="5"/>
    <x v="29"/>
    <s v="Mining and Quarrying"/>
    <s v="Natural gas"/>
    <s v="natural gas"/>
    <x v="0"/>
    <x v="3"/>
    <s v="India"/>
    <s v="Mining and Quarrying"/>
    <m/>
    <x v="119"/>
    <n v="1.3424999999999998E-4"/>
    <n v="9.0799999999999984E-4"/>
    <n v="2.8774999999999997E-4"/>
    <n v="0"/>
    <n v="0"/>
  </r>
  <r>
    <x v="1"/>
    <x v="5"/>
    <x v="29"/>
    <s v="Mining and Quarrying"/>
    <s v="Oil products"/>
    <s v="diesel"/>
    <x v="0"/>
    <x v="0"/>
    <s v="India"/>
    <s v="Mining and Quarrying"/>
    <m/>
    <x v="119"/>
    <n v="0"/>
    <n v="0"/>
    <n v="4.5000000000000003E-5"/>
    <n v="2.31E-4"/>
    <n v="5.3700000000000004E-4"/>
  </r>
  <r>
    <x v="1"/>
    <x v="5"/>
    <x v="29"/>
    <s v="Mining and Quarrying"/>
    <s v="Oil products"/>
    <s v="diesel"/>
    <x v="0"/>
    <x v="4"/>
    <s v="India"/>
    <s v="Mining and Quarrying"/>
    <m/>
    <x v="119"/>
    <n v="0"/>
    <n v="0"/>
    <n v="1.1207475"/>
    <n v="5.7147075000000003"/>
    <n v="13.2691"/>
  </r>
  <r>
    <x v="1"/>
    <x v="5"/>
    <x v="29"/>
    <s v="Mining and Quarrying"/>
    <s v="Oil products"/>
    <s v="diesel"/>
    <x v="0"/>
    <x v="1"/>
    <s v="India"/>
    <s v="Mining and Quarrying"/>
    <m/>
    <x v="119"/>
    <n v="0"/>
    <n v="0"/>
    <n v="1.1234250000000001"/>
    <n v="5.7283650000000002"/>
    <n v="13.300805"/>
  </r>
  <r>
    <x v="1"/>
    <x v="5"/>
    <x v="29"/>
    <s v="Mining and Quarrying"/>
    <s v="Oil products"/>
    <s v="diesel"/>
    <x v="0"/>
    <x v="2"/>
    <s v="India"/>
    <s v="Mining and Quarrying"/>
    <m/>
    <x v="119"/>
    <n v="0"/>
    <n v="0"/>
    <n v="1.1245125"/>
    <n v="5.7339099999999998"/>
    <n v="13.3137075"/>
  </r>
  <r>
    <x v="1"/>
    <x v="5"/>
    <x v="29"/>
    <s v="Mining and Quarrying"/>
    <s v="Oil products"/>
    <s v="diesel"/>
    <x v="0"/>
    <x v="3"/>
    <s v="India"/>
    <s v="Mining and Quarrying"/>
    <m/>
    <x v="119"/>
    <n v="0"/>
    <n v="0"/>
    <n v="9.0000000000000002E-6"/>
    <n v="4.6499999999999999E-5"/>
    <n v="1.0750000000000001E-4"/>
  </r>
  <r>
    <x v="1"/>
    <x v="5"/>
    <x v="29"/>
    <s v="Mining and Quarrying"/>
    <s v="Oil products"/>
    <s v="furnace oil"/>
    <x v="0"/>
    <x v="0"/>
    <s v="India"/>
    <s v="Mining and Quarrying"/>
    <m/>
    <x v="983"/>
    <n v="0.78174425000000003"/>
    <n v="1.5480359999999997"/>
    <n v="0.44912999999999997"/>
    <n v="0"/>
    <n v="0"/>
  </r>
  <r>
    <x v="1"/>
    <x v="5"/>
    <x v="29"/>
    <s v="Mining and Quarrying"/>
    <s v="Oil products"/>
    <s v="furnace oil"/>
    <x v="0"/>
    <x v="4"/>
    <s v="India"/>
    <s v="Mining and Quarrying"/>
    <m/>
    <x v="984"/>
    <n v="20169.025000000001"/>
    <n v="39939.324999999997"/>
    <n v="11587.55"/>
    <n v="0"/>
    <n v="0"/>
  </r>
  <r>
    <x v="1"/>
    <x v="5"/>
    <x v="29"/>
    <s v="Mining and Quarrying"/>
    <s v="Oil products"/>
    <s v="furnace oil"/>
    <x v="0"/>
    <x v="1"/>
    <s v="India"/>
    <s v="Mining and Quarrying"/>
    <m/>
    <x v="985"/>
    <n v="20215.099999999999"/>
    <n v="40030.649999999994"/>
    <n v="11614.05"/>
    <n v="0"/>
    <n v="0"/>
  </r>
  <r>
    <x v="1"/>
    <x v="5"/>
    <x v="29"/>
    <s v="Mining and Quarrying"/>
    <s v="Oil products"/>
    <s v="furnace oil"/>
    <x v="0"/>
    <x v="2"/>
    <s v="India"/>
    <s v="Mining and Quarrying"/>
    <m/>
    <x v="986"/>
    <n v="20233.899999999998"/>
    <n v="40067.800000000003"/>
    <n v="11624.825000000001"/>
    <n v="0"/>
    <n v="0"/>
  </r>
  <r>
    <x v="1"/>
    <x v="5"/>
    <x v="29"/>
    <s v="Mining and Quarrying"/>
    <s v="Oil products"/>
    <s v="furnace oil"/>
    <x v="0"/>
    <x v="3"/>
    <s v="India"/>
    <s v="Mining and Quarrying"/>
    <m/>
    <x v="987"/>
    <n v="0.15634899999999999"/>
    <n v="0.30960725"/>
    <n v="8.9826000000000003E-2"/>
    <n v="0"/>
    <n v="0"/>
  </r>
  <r>
    <x v="1"/>
    <x v="5"/>
    <x v="30"/>
    <s v="Aluminium"/>
    <s v="All Gases"/>
    <s v="Natural Gas"/>
    <x v="0"/>
    <x v="0"/>
    <s v="India"/>
    <s v="Aluminium"/>
    <m/>
    <x v="119"/>
    <n v="0"/>
    <n v="0"/>
    <n v="0.28091250000000001"/>
    <n v="0.34869374999999997"/>
    <n v="0.70410174999999997"/>
  </r>
  <r>
    <x v="1"/>
    <x v="5"/>
    <x v="30"/>
    <s v="Aluminium"/>
    <s v="All Gases"/>
    <s v="Natural Gas"/>
    <x v="0"/>
    <x v="4"/>
    <s v="India"/>
    <s v="Aluminium"/>
    <m/>
    <x v="119"/>
    <n v="0"/>
    <n v="0"/>
    <n v="15759.224999999999"/>
    <n v="19561.725000000002"/>
    <n v="39500.100000000006"/>
  </r>
  <r>
    <x v="1"/>
    <x v="5"/>
    <x v="30"/>
    <s v="Aluminium"/>
    <s v="All Gases"/>
    <s v="Natural Gas"/>
    <x v="0"/>
    <x v="1"/>
    <s v="India"/>
    <s v="Aluminium"/>
    <m/>
    <x v="119"/>
    <n v="0"/>
    <n v="0"/>
    <n v="15768.224999999999"/>
    <n v="19572.899999999998"/>
    <n v="39522.625000000007"/>
  </r>
  <r>
    <x v="1"/>
    <x v="5"/>
    <x v="30"/>
    <s v="Aluminium"/>
    <s v="All Gases"/>
    <s v="Natural Gas"/>
    <x v="0"/>
    <x v="2"/>
    <s v="India"/>
    <s v="Aluminium"/>
    <m/>
    <x v="119"/>
    <n v="0"/>
    <n v="0"/>
    <n v="15773.775000000001"/>
    <n v="19579.850000000002"/>
    <n v="39536.700000000004"/>
  </r>
  <r>
    <x v="1"/>
    <x v="5"/>
    <x v="30"/>
    <s v="Aluminium"/>
    <s v="All Gases"/>
    <s v="Natural Gas"/>
    <x v="0"/>
    <x v="3"/>
    <s v="India"/>
    <s v="Aluminium"/>
    <m/>
    <x v="119"/>
    <n v="0"/>
    <n v="0"/>
    <n v="2.8091250000000002E-2"/>
    <n v="3.4869749999999998E-2"/>
    <n v="7.041E-2"/>
  </r>
  <r>
    <x v="1"/>
    <x v="5"/>
    <x v="30"/>
    <s v="Aluminium"/>
    <s v="All gases"/>
    <s v="Liquidified petroleum gas (LPG)"/>
    <x v="0"/>
    <x v="0"/>
    <s v="India"/>
    <s v="Aluminium"/>
    <m/>
    <x v="119"/>
    <n v="0"/>
    <n v="0"/>
    <n v="0"/>
    <n v="2.1860999999999998E-2"/>
    <n v="7.2870000000000001E-3"/>
  </r>
  <r>
    <x v="1"/>
    <x v="5"/>
    <x v="30"/>
    <s v="Aluminium"/>
    <s v="All gases"/>
    <s v="Liquidified petroleum gas (LPG)"/>
    <x v="0"/>
    <x v="4"/>
    <s v="India"/>
    <s v="Aluminium"/>
    <m/>
    <x v="119"/>
    <n v="0"/>
    <n v="0"/>
    <n v="0"/>
    <n v="1379.4225000000001"/>
    <n v="459.8075"/>
  </r>
  <r>
    <x v="1"/>
    <x v="5"/>
    <x v="30"/>
    <s v="Aluminium"/>
    <s v="All gases"/>
    <s v="Liquidified petroleum gas (LPG)"/>
    <x v="0"/>
    <x v="1"/>
    <s v="India"/>
    <s v="Aluminium"/>
    <m/>
    <x v="119"/>
    <n v="0"/>
    <n v="0"/>
    <n v="0"/>
    <n v="1380.1275000000001"/>
    <n v="460.04250000000002"/>
  </r>
  <r>
    <x v="1"/>
    <x v="5"/>
    <x v="30"/>
    <s v="Aluminium"/>
    <s v="All gases"/>
    <s v="Liquidified petroleum gas (LPG)"/>
    <x v="0"/>
    <x v="2"/>
    <s v="India"/>
    <s v="Aluminium"/>
    <m/>
    <x v="119"/>
    <n v="0"/>
    <n v="0"/>
    <n v="0"/>
    <n v="1380.5625"/>
    <n v="460.1875"/>
  </r>
  <r>
    <x v="1"/>
    <x v="5"/>
    <x v="30"/>
    <s v="Aluminium"/>
    <s v="All gases"/>
    <s v="Liquidified petroleum gas (LPG)"/>
    <x v="0"/>
    <x v="3"/>
    <s v="India"/>
    <s v="Aluminium"/>
    <m/>
    <x v="119"/>
    <n v="0"/>
    <n v="0"/>
    <n v="0"/>
    <n v="2.1862499999999998E-3"/>
    <n v="7.2875000000000001E-4"/>
  </r>
  <r>
    <x v="1"/>
    <x v="5"/>
    <x v="30"/>
    <s v="Aluminium"/>
    <s v="Coal"/>
    <s v="Anthracite (raw coal)"/>
    <x v="0"/>
    <x v="0"/>
    <s v="India"/>
    <s v="Aluminium"/>
    <m/>
    <x v="119"/>
    <n v="0"/>
    <n v="0"/>
    <n v="1.0373250000000001E-2"/>
    <n v="4.339E-3"/>
    <n v="9.6574249999999986E-2"/>
  </r>
  <r>
    <x v="1"/>
    <x v="5"/>
    <x v="30"/>
    <s v="Aluminium"/>
    <s v="Coal"/>
    <s v="Anthracite (raw coal)"/>
    <x v="0"/>
    <x v="4"/>
    <s v="India"/>
    <s v="Aluminium"/>
    <m/>
    <x v="119"/>
    <n v="0"/>
    <n v="0"/>
    <n v="1019.6624999999999"/>
    <n v="426.49975000000001"/>
    <n v="9493.1957500000008"/>
  </r>
  <r>
    <x v="1"/>
    <x v="5"/>
    <x v="30"/>
    <s v="Aluminium"/>
    <s v="Coal"/>
    <s v="Anthracite (raw coal)"/>
    <x v="0"/>
    <x v="1"/>
    <s v="India"/>
    <s v="Aluminium"/>
    <m/>
    <x v="119"/>
    <n v="0"/>
    <n v="0"/>
    <n v="1023.915"/>
    <n v="428.27800000000002"/>
    <n v="9532.8409999999985"/>
  </r>
  <r>
    <x v="1"/>
    <x v="5"/>
    <x v="30"/>
    <s v="Aluminium"/>
    <s v="Coal"/>
    <s v="Anthracite (raw coal)"/>
    <x v="0"/>
    <x v="2"/>
    <s v="India"/>
    <s v="Aluminium"/>
    <m/>
    <x v="119"/>
    <n v="0"/>
    <n v="0"/>
    <n v="1024.7024999999999"/>
    <n v="428.608"/>
    <n v="9540.1384999999991"/>
  </r>
  <r>
    <x v="1"/>
    <x v="5"/>
    <x v="30"/>
    <s v="Aluminium"/>
    <s v="Coal"/>
    <s v="Anthracite (raw coal)"/>
    <x v="0"/>
    <x v="3"/>
    <s v="India"/>
    <s v="Aluminium"/>
    <m/>
    <x v="119"/>
    <n v="0"/>
    <n v="0"/>
    <n v="1.55595E-2"/>
    <n v="6.5079999999999999E-3"/>
    <n v="0.1448605"/>
  </r>
  <r>
    <x v="1"/>
    <x v="5"/>
    <x v="30"/>
    <s v="Aluminium"/>
    <s v="Coal"/>
    <s v="Briquettes and similar solid fuels manufactured from coal, n.e.c."/>
    <x v="0"/>
    <x v="0"/>
    <s v="India"/>
    <s v="Aluminium"/>
    <m/>
    <x v="119"/>
    <n v="1.82475E-3"/>
    <n v="6.0824999999999996E-4"/>
    <n v="0"/>
    <n v="0"/>
    <n v="0"/>
  </r>
  <r>
    <x v="1"/>
    <x v="5"/>
    <x v="30"/>
    <s v="Aluminium"/>
    <s v="Coal"/>
    <s v="Briquettes and similar solid fuels manufactured from coal, n.e.c."/>
    <x v="0"/>
    <x v="4"/>
    <s v="India"/>
    <s v="Aluminium"/>
    <m/>
    <x v="119"/>
    <n v="179.38274999999999"/>
    <n v="59.794249999999998"/>
    <n v="0"/>
    <n v="0"/>
    <n v="0"/>
  </r>
  <r>
    <x v="1"/>
    <x v="5"/>
    <x v="30"/>
    <s v="Aluminium"/>
    <s v="Coal"/>
    <s v="Briquettes and similar solid fuels manufactured from coal, n.e.c."/>
    <x v="0"/>
    <x v="1"/>
    <s v="India"/>
    <s v="Aluminium"/>
    <m/>
    <x v="119"/>
    <n v="180.13050000000001"/>
    <n v="60.043500000000002"/>
    <n v="0"/>
    <n v="0"/>
    <n v="0"/>
  </r>
  <r>
    <x v="1"/>
    <x v="5"/>
    <x v="30"/>
    <s v="Aluminium"/>
    <s v="Coal"/>
    <s v="Briquettes and similar solid fuels manufactured from coal, n.e.c."/>
    <x v="0"/>
    <x v="2"/>
    <s v="India"/>
    <s v="Aluminium"/>
    <m/>
    <x v="119"/>
    <n v="180.26925"/>
    <n v="60.089750000000002"/>
    <n v="0"/>
    <n v="0"/>
    <n v="0"/>
  </r>
  <r>
    <x v="1"/>
    <x v="5"/>
    <x v="30"/>
    <s v="Aluminium"/>
    <s v="Coal"/>
    <s v="Briquettes and similar solid fuels manufactured from coal, n.e.c."/>
    <x v="0"/>
    <x v="3"/>
    <s v="India"/>
    <s v="Aluminium"/>
    <m/>
    <x v="119"/>
    <n v="2.7374999999999999E-3"/>
    <n v="9.1250000000000001E-4"/>
    <n v="0"/>
    <n v="0"/>
    <n v="0"/>
  </r>
  <r>
    <x v="1"/>
    <x v="5"/>
    <x v="30"/>
    <s v="Aluminium"/>
    <s v="Coal"/>
    <s v="Coal"/>
    <x v="0"/>
    <x v="0"/>
    <s v="India"/>
    <s v="Aluminium"/>
    <m/>
    <x v="988"/>
    <n v="7.0972237500000004"/>
    <n v="14.491321249999999"/>
    <n v="14.316397500000001"/>
    <n v="5.95059"/>
    <n v="15.206827500000001"/>
  </r>
  <r>
    <x v="1"/>
    <x v="5"/>
    <x v="30"/>
    <s v="Aluminium"/>
    <s v="Coal"/>
    <s v="Coal"/>
    <x v="0"/>
    <x v="4"/>
    <s v="India"/>
    <s v="Aluminium"/>
    <m/>
    <x v="989"/>
    <n v="671412.5675"/>
    <n v="1348944.2725"/>
    <n v="1377284.25"/>
    <n v="573014.75"/>
    <n v="1423311.75"/>
  </r>
  <r>
    <x v="1"/>
    <x v="5"/>
    <x v="30"/>
    <s v="Aluminium"/>
    <s v="Coal"/>
    <s v="Coal"/>
    <x v="0"/>
    <x v="1"/>
    <s v="India"/>
    <s v="Aluminium"/>
    <m/>
    <x v="990"/>
    <n v="674322.40249999997"/>
    <n v="1425565.2175"/>
    <n v="1402944.25"/>
    <n v="574198"/>
    <n v="1426197"/>
  </r>
  <r>
    <x v="1"/>
    <x v="5"/>
    <x v="30"/>
    <s v="Aluminium"/>
    <s v="Coal"/>
    <s v="Coal"/>
    <x v="0"/>
    <x v="2"/>
    <s v="India"/>
    <s v="Aluminium"/>
    <m/>
    <x v="991"/>
    <n v="674861.84750000003"/>
    <n v="1425866.0325"/>
    <n v="1403067.25"/>
    <n v="574417.25"/>
    <n v="1426731.75"/>
  </r>
  <r>
    <x v="1"/>
    <x v="5"/>
    <x v="30"/>
    <s v="Aluminium"/>
    <s v="Coal"/>
    <s v="Coal"/>
    <x v="0"/>
    <x v="3"/>
    <s v="India"/>
    <s v="Aluminium"/>
    <m/>
    <x v="992"/>
    <n v="10.645806499999999"/>
    <n v="21.736935500000001"/>
    <n v="21.47458"/>
    <n v="8.9258875"/>
    <n v="22.81025"/>
  </r>
  <r>
    <x v="1"/>
    <x v="5"/>
    <x v="30"/>
    <s v="Aluminium"/>
    <s v="Coal"/>
    <s v="Coal for carbonisation"/>
    <x v="0"/>
    <x v="0"/>
    <s v="India"/>
    <s v="Aluminium"/>
    <m/>
    <x v="119"/>
    <n v="0.95186250000000006"/>
    <n v="8.422012500000001"/>
    <n v="2.7015750000000001"/>
    <n v="0"/>
    <n v="0"/>
  </r>
  <r>
    <x v="1"/>
    <x v="5"/>
    <x v="30"/>
    <s v="Aluminium"/>
    <s v="Coal"/>
    <s v="Coal for carbonisation"/>
    <x v="0"/>
    <x v="4"/>
    <s v="India"/>
    <s v="Aluminium"/>
    <m/>
    <x v="119"/>
    <n v="90046.5"/>
    <n v="780015.5"/>
    <n v="250000"/>
    <n v="0"/>
    <n v="0"/>
  </r>
  <r>
    <x v="1"/>
    <x v="5"/>
    <x v="30"/>
    <s v="Aluminium"/>
    <s v="Coal"/>
    <s v="Coal for carbonisation"/>
    <x v="0"/>
    <x v="1"/>
    <s v="India"/>
    <s v="Aluminium"/>
    <m/>
    <x v="119"/>
    <n v="90436.5"/>
    <n v="780145.5"/>
    <n v="250000"/>
    <n v="0"/>
    <n v="0"/>
  </r>
  <r>
    <x v="1"/>
    <x v="5"/>
    <x v="30"/>
    <s v="Aluminium"/>
    <s v="Coal"/>
    <s v="Coal for carbonisation"/>
    <x v="0"/>
    <x v="2"/>
    <s v="India"/>
    <s v="Aluminium"/>
    <m/>
    <x v="119"/>
    <n v="90508.5"/>
    <n v="780169.5"/>
    <n v="250000"/>
    <n v="0"/>
    <n v="0"/>
  </r>
  <r>
    <x v="1"/>
    <x v="5"/>
    <x v="30"/>
    <s v="Aluminium"/>
    <s v="Coal"/>
    <s v="Coal for carbonisation"/>
    <x v="0"/>
    <x v="3"/>
    <s v="India"/>
    <s v="Aluminium"/>
    <m/>
    <x v="119"/>
    <n v="1.4277900000000001"/>
    <n v="12.633054999999999"/>
    <n v="4.0523749999999996"/>
    <n v="0"/>
    <n v="0"/>
  </r>
  <r>
    <x v="1"/>
    <x v="5"/>
    <x v="30"/>
    <s v="Aluminium"/>
    <s v="Coal &amp; Lignite Products"/>
    <s v="Briquettes, coke"/>
    <x v="0"/>
    <x v="0"/>
    <s v="India"/>
    <s v="Aluminium"/>
    <m/>
    <x v="119"/>
    <n v="0"/>
    <n v="0"/>
    <n v="2.1005324999999999"/>
    <n v="0.70017750000000001"/>
    <n v="0"/>
  </r>
  <r>
    <x v="1"/>
    <x v="5"/>
    <x v="30"/>
    <s v="Aluminium"/>
    <s v="Coal &amp; Lignite Products"/>
    <s v="Briquettes, coke"/>
    <x v="0"/>
    <x v="4"/>
    <s v="India"/>
    <s v="Aluminium"/>
    <m/>
    <x v="119"/>
    <n v="0"/>
    <n v="0"/>
    <n v="224883"/>
    <n v="74961"/>
    <n v="0"/>
  </r>
  <r>
    <x v="1"/>
    <x v="5"/>
    <x v="30"/>
    <s v="Aluminium"/>
    <s v="Coal &amp; Lignite Products"/>
    <s v="Briquettes, coke"/>
    <x v="0"/>
    <x v="1"/>
    <s v="India"/>
    <s v="Aluminium"/>
    <m/>
    <x v="119"/>
    <n v="0"/>
    <n v="0"/>
    <n v="225744.75"/>
    <n v="75248.25"/>
    <n v="0"/>
  </r>
  <r>
    <x v="1"/>
    <x v="5"/>
    <x v="30"/>
    <s v="Aluminium"/>
    <s v="Coal &amp; Lignite Products"/>
    <s v="Briquettes, coke"/>
    <x v="0"/>
    <x v="2"/>
    <s v="India"/>
    <s v="Aluminium"/>
    <m/>
    <x v="119"/>
    <n v="0"/>
    <n v="0"/>
    <n v="225903.75"/>
    <n v="75301.25"/>
    <n v="0"/>
  </r>
  <r>
    <x v="1"/>
    <x v="5"/>
    <x v="30"/>
    <s v="Aluminium"/>
    <s v="Coal &amp; Lignite Products"/>
    <s v="Briquettes, coke"/>
    <x v="0"/>
    <x v="3"/>
    <s v="India"/>
    <s v="Aluminium"/>
    <m/>
    <x v="119"/>
    <n v="0"/>
    <n v="0"/>
    <n v="3.1508024999999997"/>
    <n v="1.0502674999999999"/>
    <n v="0"/>
  </r>
  <r>
    <x v="1"/>
    <x v="5"/>
    <x v="30"/>
    <s v="Aluminium"/>
    <s v="Coal &amp; Lignite Products"/>
    <s v="Coal tar Oil"/>
    <x v="0"/>
    <x v="0"/>
    <s v="India"/>
    <s v="Aluminium"/>
    <m/>
    <x v="119"/>
    <n v="0"/>
    <n v="0"/>
    <n v="0.45729600000000004"/>
    <n v="0.15243200000000001"/>
    <n v="0"/>
  </r>
  <r>
    <x v="1"/>
    <x v="5"/>
    <x v="30"/>
    <s v="Aluminium"/>
    <s v="Coal &amp; Lignite Products"/>
    <s v="Coal tar Oil"/>
    <x v="0"/>
    <x v="4"/>
    <s v="India"/>
    <s v="Aluminium"/>
    <m/>
    <x v="119"/>
    <n v="0"/>
    <n v="0"/>
    <n v="36903.824999999997"/>
    <n v="12301.275"/>
    <n v="0"/>
  </r>
  <r>
    <x v="1"/>
    <x v="5"/>
    <x v="30"/>
    <s v="Aluminium"/>
    <s v="Coal &amp; Lignite Products"/>
    <s v="Coal tar Oil"/>
    <x v="0"/>
    <x v="1"/>
    <s v="India"/>
    <s v="Aluminium"/>
    <m/>
    <x v="119"/>
    <n v="0"/>
    <n v="0"/>
    <n v="37091.25"/>
    <n v="12363.75"/>
    <n v="0"/>
  </r>
  <r>
    <x v="1"/>
    <x v="5"/>
    <x v="30"/>
    <s v="Aluminium"/>
    <s v="Coal &amp; Lignite Products"/>
    <s v="Coal tar Oil"/>
    <x v="0"/>
    <x v="2"/>
    <s v="India"/>
    <s v="Aluminium"/>
    <m/>
    <x v="119"/>
    <n v="0"/>
    <n v="0"/>
    <n v="37126.050000000003"/>
    <n v="12375.35"/>
    <n v="0"/>
  </r>
  <r>
    <x v="1"/>
    <x v="5"/>
    <x v="30"/>
    <s v="Aluminium"/>
    <s v="Coal &amp; Lignite Products"/>
    <s v="Coal tar Oil"/>
    <x v="0"/>
    <x v="3"/>
    <s v="India"/>
    <s v="Aluminium"/>
    <m/>
    <x v="119"/>
    <n v="0"/>
    <n v="0"/>
    <n v="0.685944"/>
    <n v="0.22864799999999999"/>
    <n v="0"/>
  </r>
  <r>
    <x v="1"/>
    <x v="5"/>
    <x v="30"/>
    <s v="Aluminium"/>
    <s v="Coal &amp; Lignite Products"/>
    <s v="Coal tar processed"/>
    <x v="0"/>
    <x v="0"/>
    <s v="India"/>
    <s v="Aluminium"/>
    <m/>
    <x v="993"/>
    <n v="0"/>
    <n v="0"/>
    <n v="0.85721999999999998"/>
    <n v="1.6582775000000001"/>
    <n v="2.47742"/>
  </r>
  <r>
    <x v="1"/>
    <x v="5"/>
    <x v="30"/>
    <s v="Aluminium"/>
    <s v="Coal &amp; Lignite Products"/>
    <s v="Coal tar processed"/>
    <x v="0"/>
    <x v="4"/>
    <s v="India"/>
    <s v="Aluminium"/>
    <m/>
    <x v="994"/>
    <n v="0"/>
    <n v="0"/>
    <n v="69177.674999999988"/>
    <n v="133822.97500000001"/>
    <n v="199927.75"/>
  </r>
  <r>
    <x v="1"/>
    <x v="5"/>
    <x v="30"/>
    <s v="Aluminium"/>
    <s v="Coal &amp; Lignite Products"/>
    <s v="Coal tar processed"/>
    <x v="0"/>
    <x v="1"/>
    <s v="India"/>
    <s v="Aluminium"/>
    <m/>
    <x v="995"/>
    <n v="0"/>
    <n v="0"/>
    <n v="69529.125"/>
    <n v="134503.375"/>
    <n v="200943.5"/>
  </r>
  <r>
    <x v="1"/>
    <x v="5"/>
    <x v="30"/>
    <s v="Aluminium"/>
    <s v="Coal &amp; Lignite Products"/>
    <s v="Coal tar processed"/>
    <x v="0"/>
    <x v="2"/>
    <s v="India"/>
    <s v="Aluminium"/>
    <m/>
    <x v="996"/>
    <n v="0"/>
    <n v="0"/>
    <n v="69594.225000000006"/>
    <n v="134629.32500000001"/>
    <n v="201132"/>
  </r>
  <r>
    <x v="1"/>
    <x v="5"/>
    <x v="30"/>
    <s v="Aluminium"/>
    <s v="Coal &amp; Lignite Products"/>
    <s v="Coal tar processed"/>
    <x v="0"/>
    <x v="3"/>
    <s v="India"/>
    <s v="Aluminium"/>
    <m/>
    <x v="997"/>
    <n v="0"/>
    <n v="0"/>
    <n v="1.28583"/>
    <n v="2.4874200000000002"/>
    <n v="3.7161275000000002"/>
  </r>
  <r>
    <x v="1"/>
    <x v="5"/>
    <x v="30"/>
    <s v="Aluminium"/>
    <s v="Coal &amp; Lignite Products"/>
    <s v="Coal tar, pitch"/>
    <x v="0"/>
    <x v="0"/>
    <s v="India"/>
    <s v="Aluminium"/>
    <m/>
    <x v="998"/>
    <n v="1.5722100000000001"/>
    <n v="1.2511110000000001"/>
    <n v="1.1073145"/>
    <n v="1.0590824999999999"/>
    <n v="0.263934"/>
  </r>
  <r>
    <x v="1"/>
    <x v="5"/>
    <x v="30"/>
    <s v="Aluminium"/>
    <s v="Coal &amp; Lignite Products"/>
    <s v="Coal tar, pitch"/>
    <x v="0"/>
    <x v="4"/>
    <s v="India"/>
    <s v="Aluminium"/>
    <m/>
    <x v="999"/>
    <n v="126877.5"/>
    <n v="100964.70000000001"/>
    <n v="89360.424999999988"/>
    <n v="85468.25"/>
    <n v="21299.554500000002"/>
  </r>
  <r>
    <x v="1"/>
    <x v="5"/>
    <x v="30"/>
    <s v="Aluminium"/>
    <s v="Coal &amp; Lignite Products"/>
    <s v="Coal tar, pitch"/>
    <x v="0"/>
    <x v="1"/>
    <s v="India"/>
    <s v="Aluminium"/>
    <m/>
    <x v="1000"/>
    <n v="127521.75"/>
    <n v="101477.57500000001"/>
    <n v="89814.399999999994"/>
    <n v="85902.424999999988"/>
    <n v="21407.75575"/>
  </r>
  <r>
    <x v="1"/>
    <x v="5"/>
    <x v="30"/>
    <s v="Aluminium"/>
    <s v="Coal &amp; Lignite Products"/>
    <s v="Coal tar, pitch"/>
    <x v="0"/>
    <x v="2"/>
    <s v="India"/>
    <s v="Aluminium"/>
    <m/>
    <x v="1001"/>
    <n v="127641"/>
    <n v="101572.52499999999"/>
    <n v="89898.574999999997"/>
    <n v="85982.925000000003"/>
    <n v="21427.813249999999"/>
  </r>
  <r>
    <x v="1"/>
    <x v="5"/>
    <x v="30"/>
    <s v="Aluminium"/>
    <s v="Coal &amp; Lignite Products"/>
    <s v="Coal tar, pitch"/>
    <x v="0"/>
    <x v="3"/>
    <s v="India"/>
    <s v="Aluminium"/>
    <m/>
    <x v="1002"/>
    <n v="2.3583075"/>
    <n v="1.8766625000000001"/>
    <n v="1.6609750000000001"/>
    <n v="1.5886325000000001"/>
    <n v="0.39590350000000002"/>
  </r>
  <r>
    <x v="1"/>
    <x v="5"/>
    <x v="30"/>
    <s v="Aluminium"/>
    <s v="Coal &amp; Lignite Products"/>
    <s v="Coke and semi-coke of coal, of lignite or of peat; retort carbon n.e.c"/>
    <x v="0"/>
    <x v="0"/>
    <s v="India"/>
    <s v="Aluminium"/>
    <m/>
    <x v="119"/>
    <n v="0"/>
    <n v="1.2855607499999999"/>
    <n v="0.42852024999999999"/>
    <n v="0"/>
    <n v="6.9689250000000008E-2"/>
  </r>
  <r>
    <x v="1"/>
    <x v="5"/>
    <x v="30"/>
    <s v="Aluminium"/>
    <s v="Coal &amp; Lignite Products"/>
    <s v="Coke and semi-coke of coal, of lignite or of peat; retort carbon n.e.c"/>
    <x v="0"/>
    <x v="4"/>
    <s v="India"/>
    <s v="Aluminium"/>
    <m/>
    <x v="119"/>
    <n v="0"/>
    <n v="136924.875"/>
    <n v="45641.625"/>
    <n v="0"/>
    <n v="7422.5999999999995"/>
  </r>
  <r>
    <x v="1"/>
    <x v="5"/>
    <x v="30"/>
    <s v="Aluminium"/>
    <s v="Coal &amp; Lignite Products"/>
    <s v="Coke and semi-coke of coal, of lignite or of peat; retort carbon n.e.c"/>
    <x v="0"/>
    <x v="1"/>
    <s v="India"/>
    <s v="Aluminium"/>
    <m/>
    <x v="119"/>
    <n v="0"/>
    <n v="137451.82500000001"/>
    <n v="45817.275000000001"/>
    <n v="0"/>
    <n v="7451.1749999999993"/>
  </r>
  <r>
    <x v="1"/>
    <x v="5"/>
    <x v="30"/>
    <s v="Aluminium"/>
    <s v="Coal &amp; Lignite Products"/>
    <s v="Coke and semi-coke of coal, of lignite or of peat; retort carbon n.e.c"/>
    <x v="0"/>
    <x v="2"/>
    <s v="India"/>
    <s v="Aluminium"/>
    <m/>
    <x v="119"/>
    <n v="0"/>
    <n v="137549.625"/>
    <n v="45849.875"/>
    <n v="0"/>
    <n v="7456.4699999999993"/>
  </r>
  <r>
    <x v="1"/>
    <x v="5"/>
    <x v="30"/>
    <s v="Aluminium"/>
    <s v="Coal &amp; Lignite Products"/>
    <s v="Coke and semi-coke of coal, of lignite or of peat; retort carbon n.e.c"/>
    <x v="0"/>
    <x v="3"/>
    <s v="India"/>
    <s v="Aluminium"/>
    <m/>
    <x v="119"/>
    <n v="0"/>
    <n v="1.9283399999999999"/>
    <n v="0.64278000000000002"/>
    <n v="0"/>
    <n v="0.10453425"/>
  </r>
  <r>
    <x v="1"/>
    <x v="5"/>
    <x v="30"/>
    <s v="Aluminium"/>
    <s v="Coal &amp; Lignite Products"/>
    <s v="Coke breeze"/>
    <x v="0"/>
    <x v="0"/>
    <s v="India"/>
    <s v="Aluminium"/>
    <m/>
    <x v="1003"/>
    <n v="0"/>
    <n v="0"/>
    <n v="0"/>
    <n v="0"/>
    <n v="0"/>
  </r>
  <r>
    <x v="1"/>
    <x v="5"/>
    <x v="30"/>
    <s v="Aluminium"/>
    <s v="Coal &amp; Lignite Products"/>
    <s v="Coke breeze"/>
    <x v="0"/>
    <x v="4"/>
    <s v="India"/>
    <s v="Aluminium"/>
    <m/>
    <x v="1004"/>
    <n v="0"/>
    <n v="0"/>
    <n v="0"/>
    <n v="0"/>
    <n v="0"/>
  </r>
  <r>
    <x v="1"/>
    <x v="5"/>
    <x v="30"/>
    <s v="Aluminium"/>
    <s v="Coal &amp; Lignite Products"/>
    <s v="Coke breeze"/>
    <x v="0"/>
    <x v="1"/>
    <s v="India"/>
    <s v="Aluminium"/>
    <m/>
    <x v="1005"/>
    <n v="0"/>
    <n v="0"/>
    <n v="0"/>
    <n v="0"/>
    <n v="0"/>
  </r>
  <r>
    <x v="1"/>
    <x v="5"/>
    <x v="30"/>
    <s v="Aluminium"/>
    <s v="Coal &amp; Lignite Products"/>
    <s v="Coke breeze"/>
    <x v="0"/>
    <x v="2"/>
    <s v="India"/>
    <s v="Aluminium"/>
    <m/>
    <x v="1006"/>
    <n v="0"/>
    <n v="0"/>
    <n v="0"/>
    <n v="0"/>
    <n v="0"/>
  </r>
  <r>
    <x v="1"/>
    <x v="5"/>
    <x v="30"/>
    <s v="Aluminium"/>
    <s v="Coal &amp; Lignite Products"/>
    <s v="Coke breeze"/>
    <x v="0"/>
    <x v="3"/>
    <s v="India"/>
    <s v="Aluminium"/>
    <m/>
    <x v="1007"/>
    <n v="0"/>
    <n v="0"/>
    <n v="0"/>
    <n v="0"/>
    <n v="0"/>
  </r>
  <r>
    <x v="1"/>
    <x v="5"/>
    <x v="30"/>
    <s v="Aluminium"/>
    <s v="Coal &amp; Lignite Products"/>
    <s v="Coke cp"/>
    <x v="0"/>
    <x v="0"/>
    <s v="India"/>
    <s v="Aluminium"/>
    <m/>
    <x v="1008"/>
    <n v="9.6748822499999996"/>
    <n v="8.3644370000000006"/>
    <n v="7.6968509999999997"/>
    <n v="7.3742932500000009"/>
    <n v="14.401005000000001"/>
  </r>
  <r>
    <x v="1"/>
    <x v="5"/>
    <x v="30"/>
    <s v="Aluminium"/>
    <s v="Coal &amp; Lignite Products"/>
    <s v="Coke cp"/>
    <x v="0"/>
    <x v="4"/>
    <s v="India"/>
    <s v="Aluminium"/>
    <m/>
    <x v="1009"/>
    <n v="1050612.6749999998"/>
    <n v="900436.52500000002"/>
    <n v="824025.27500000002"/>
    <n v="789492.22499999998"/>
    <n v="1508535.75"/>
  </r>
  <r>
    <x v="1"/>
    <x v="5"/>
    <x v="30"/>
    <s v="Aluminium"/>
    <s v="Coal &amp; Lignite Products"/>
    <s v="Coke cp"/>
    <x v="0"/>
    <x v="1"/>
    <s v="India"/>
    <s v="Aluminium"/>
    <m/>
    <x v="1010"/>
    <n v="1051189.4500000002"/>
    <n v="902735.9"/>
    <n v="827180.72500000009"/>
    <n v="792514.82499999995"/>
    <n v="1510292"/>
  </r>
  <r>
    <x v="1"/>
    <x v="5"/>
    <x v="30"/>
    <s v="Aluminium"/>
    <s v="Coal &amp; Lignite Products"/>
    <s v="Coke cp"/>
    <x v="0"/>
    <x v="2"/>
    <s v="India"/>
    <s v="Aluminium"/>
    <m/>
    <x v="1011"/>
    <n v="1051296.375"/>
    <n v="903161.875"/>
    <n v="827765.625"/>
    <n v="793076.125"/>
    <n v="1585617.75"/>
  </r>
  <r>
    <x v="1"/>
    <x v="5"/>
    <x v="30"/>
    <s v="Aluminium"/>
    <s v="Coal &amp; Lignite Products"/>
    <s v="Coke cp"/>
    <x v="0"/>
    <x v="3"/>
    <s v="India"/>
    <s v="Aluminium"/>
    <m/>
    <x v="1012"/>
    <n v="14.51236125"/>
    <n v="12.546666250000001"/>
    <n v="11.545317499999999"/>
    <n v="11.061457499999999"/>
    <n v="21.601475000000001"/>
  </r>
  <r>
    <x v="1"/>
    <x v="5"/>
    <x v="30"/>
    <s v="Aluminium"/>
    <s v="Coal &amp; Lignite Products"/>
    <s v="Coke hard"/>
    <x v="0"/>
    <x v="0"/>
    <s v="India"/>
    <s v="Aluminium"/>
    <m/>
    <x v="1013"/>
    <n v="1.04051"/>
    <n v="0"/>
    <n v="0"/>
    <n v="0"/>
    <n v="0"/>
  </r>
  <r>
    <x v="1"/>
    <x v="5"/>
    <x v="30"/>
    <s v="Aluminium"/>
    <s v="Coal &amp; Lignite Products"/>
    <s v="Coke hard"/>
    <x v="0"/>
    <x v="4"/>
    <s v="India"/>
    <s v="Aluminium"/>
    <m/>
    <x v="1014"/>
    <n v="110824.5"/>
    <n v="0"/>
    <n v="0"/>
    <n v="0"/>
    <n v="0"/>
  </r>
  <r>
    <x v="1"/>
    <x v="5"/>
    <x v="30"/>
    <s v="Aluminium"/>
    <s v="Coal &amp; Lignite Products"/>
    <s v="Coke hard"/>
    <x v="0"/>
    <x v="1"/>
    <s v="India"/>
    <s v="Aluminium"/>
    <m/>
    <x v="1015"/>
    <n v="111251.25"/>
    <n v="0"/>
    <n v="0"/>
    <n v="0"/>
    <n v="0"/>
  </r>
  <r>
    <x v="1"/>
    <x v="5"/>
    <x v="30"/>
    <s v="Aluminium"/>
    <s v="Coal &amp; Lignite Products"/>
    <s v="Coke hard"/>
    <x v="0"/>
    <x v="2"/>
    <s v="India"/>
    <s v="Aluminium"/>
    <m/>
    <x v="1016"/>
    <n v="111330.5"/>
    <n v="0"/>
    <n v="0"/>
    <n v="0"/>
    <n v="0"/>
  </r>
  <r>
    <x v="1"/>
    <x v="5"/>
    <x v="30"/>
    <s v="Aluminium"/>
    <s v="Coal &amp; Lignite Products"/>
    <s v="Coke hard"/>
    <x v="0"/>
    <x v="3"/>
    <s v="India"/>
    <s v="Aluminium"/>
    <m/>
    <x v="1017"/>
    <n v="1.560765"/>
    <n v="0"/>
    <n v="0"/>
    <n v="0"/>
    <n v="0"/>
  </r>
  <r>
    <x v="1"/>
    <x v="5"/>
    <x v="30"/>
    <s v="Aluminium"/>
    <s v="Coal &amp; Lignite Products"/>
    <s v="Lignite briquettes"/>
    <x v="0"/>
    <x v="0"/>
    <s v="India"/>
    <s v="Aluminium"/>
    <m/>
    <x v="119"/>
    <n v="0"/>
    <n v="0"/>
    <n v="3.5392499999999999E-3"/>
    <n v="1.17975E-3"/>
    <n v="2.0324999999999998E-4"/>
  </r>
  <r>
    <x v="1"/>
    <x v="5"/>
    <x v="30"/>
    <s v="Aluminium"/>
    <s v="Coal &amp; Lignite Products"/>
    <s v="Lignite briquettes"/>
    <x v="0"/>
    <x v="4"/>
    <s v="India"/>
    <s v="Aluminium"/>
    <m/>
    <x v="119"/>
    <n v="0"/>
    <n v="0"/>
    <n v="376.96800000000002"/>
    <n v="125.65600000000001"/>
    <n v="21.673724999999997"/>
  </r>
  <r>
    <x v="1"/>
    <x v="5"/>
    <x v="30"/>
    <s v="Aluminium"/>
    <s v="Coal &amp; Lignite Products"/>
    <s v="Lignite briquettes"/>
    <x v="0"/>
    <x v="1"/>
    <s v="India"/>
    <s v="Aluminium"/>
    <m/>
    <x v="119"/>
    <n v="0"/>
    <n v="0"/>
    <n v="378.41925000000003"/>
    <n v="126.13975000000001"/>
    <n v="21.757124999999998"/>
  </r>
  <r>
    <x v="1"/>
    <x v="5"/>
    <x v="30"/>
    <s v="Aluminium"/>
    <s v="Coal &amp; Lignite Products"/>
    <s v="Lignite briquettes"/>
    <x v="0"/>
    <x v="2"/>
    <s v="India"/>
    <s v="Aluminium"/>
    <m/>
    <x v="119"/>
    <n v="0"/>
    <n v="0"/>
    <n v="378.68774999999999"/>
    <n v="126.22924999999999"/>
    <n v="21.772575"/>
  </r>
  <r>
    <x v="1"/>
    <x v="5"/>
    <x v="30"/>
    <s v="Aluminium"/>
    <s v="Coal &amp; Lignite Products"/>
    <s v="Lignite briquettes"/>
    <x v="0"/>
    <x v="3"/>
    <s v="India"/>
    <s v="Aluminium"/>
    <m/>
    <x v="119"/>
    <n v="0"/>
    <n v="0"/>
    <n v="5.3084999999999999E-3"/>
    <n v="1.7695E-3"/>
    <n v="3.0525000000000002E-4"/>
  </r>
  <r>
    <x v="1"/>
    <x v="5"/>
    <x v="30"/>
    <s v="Aluminium"/>
    <s v="Coal &amp; Lignite Products"/>
    <s v="Oil, coal tar"/>
    <x v="0"/>
    <x v="0"/>
    <s v="India"/>
    <s v="Aluminium"/>
    <m/>
    <x v="119"/>
    <n v="0"/>
    <n v="0"/>
    <n v="3.7652999999999999E-2"/>
    <n v="0.692909"/>
    <n v="2.2908535000000003"/>
  </r>
  <r>
    <x v="1"/>
    <x v="5"/>
    <x v="30"/>
    <s v="Aluminium"/>
    <s v="Coal &amp; Lignite Products"/>
    <s v="Oil, coal tar"/>
    <x v="0"/>
    <x v="4"/>
    <s v="India"/>
    <s v="Aluminium"/>
    <m/>
    <x v="119"/>
    <n v="0"/>
    <n v="0"/>
    <n v="3038.5950000000003"/>
    <n v="55917.74"/>
    <n v="184872.125"/>
  </r>
  <r>
    <x v="1"/>
    <x v="5"/>
    <x v="30"/>
    <s v="Aluminium"/>
    <s v="Coal &amp; Lignite Products"/>
    <s v="Oil, coal tar"/>
    <x v="0"/>
    <x v="1"/>
    <s v="India"/>
    <s v="Aluminium"/>
    <m/>
    <x v="119"/>
    <n v="0"/>
    <n v="0"/>
    <n v="3054.0375000000004"/>
    <n v="56201.812499999993"/>
    <n v="185811.1"/>
  </r>
  <r>
    <x v="1"/>
    <x v="5"/>
    <x v="30"/>
    <s v="Aluminium"/>
    <s v="Coal &amp; Lignite Products"/>
    <s v="Oil, coal tar"/>
    <x v="0"/>
    <x v="2"/>
    <s v="India"/>
    <s v="Aluminium"/>
    <m/>
    <x v="119"/>
    <n v="0"/>
    <n v="0"/>
    <n v="3056.895"/>
    <n v="56254.514999999992"/>
    <n v="185985.1"/>
  </r>
  <r>
    <x v="1"/>
    <x v="5"/>
    <x v="30"/>
    <s v="Aluminium"/>
    <s v="Coal &amp; Lignite Products"/>
    <s v="Oil, coal tar"/>
    <x v="0"/>
    <x v="3"/>
    <s v="India"/>
    <s v="Aluminium"/>
    <m/>
    <x v="119"/>
    <n v="0"/>
    <n v="0"/>
    <n v="5.6479500000000002E-2"/>
    <n v="1.0393665000000001"/>
    <n v="3.4362850000000003"/>
  </r>
  <r>
    <x v="1"/>
    <x v="5"/>
    <x v="30"/>
    <s v="Aluminium"/>
    <s v="Coal &amp; Lignite Products"/>
    <s v="Other coal tar oil pitch products, n.e.c."/>
    <x v="0"/>
    <x v="0"/>
    <s v="India"/>
    <s v="Aluminium"/>
    <m/>
    <x v="119"/>
    <n v="0"/>
    <n v="0"/>
    <n v="0"/>
    <n v="0"/>
    <n v="6.2625000000000007E-4"/>
  </r>
  <r>
    <x v="1"/>
    <x v="5"/>
    <x v="30"/>
    <s v="Aluminium"/>
    <s v="Coal &amp; Lignite Products"/>
    <s v="Other coal tar oil pitch products, n.e.c."/>
    <x v="0"/>
    <x v="4"/>
    <s v="India"/>
    <s v="Aluminium"/>
    <m/>
    <x v="119"/>
    <n v="0"/>
    <n v="0"/>
    <n v="0"/>
    <n v="0"/>
    <n v="50.535974999999993"/>
  </r>
  <r>
    <x v="1"/>
    <x v="5"/>
    <x v="30"/>
    <s v="Aluminium"/>
    <s v="Coal &amp; Lignite Products"/>
    <s v="Other coal tar oil pitch products, n.e.c."/>
    <x v="0"/>
    <x v="1"/>
    <s v="India"/>
    <s v="Aluminium"/>
    <m/>
    <x v="119"/>
    <n v="0"/>
    <n v="0"/>
    <n v="0"/>
    <n v="0"/>
    <n v="50.792700000000004"/>
  </r>
  <r>
    <x v="1"/>
    <x v="5"/>
    <x v="30"/>
    <s v="Aluminium"/>
    <s v="Coal &amp; Lignite Products"/>
    <s v="Other coal tar oil pitch products, n.e.c."/>
    <x v="0"/>
    <x v="2"/>
    <s v="India"/>
    <s v="Aluminium"/>
    <m/>
    <x v="119"/>
    <n v="0"/>
    <n v="0"/>
    <n v="0"/>
    <n v="0"/>
    <n v="50.840324999999993"/>
  </r>
  <r>
    <x v="1"/>
    <x v="5"/>
    <x v="30"/>
    <s v="Aluminium"/>
    <s v="Coal &amp; Lignite Products"/>
    <s v="Other coal tar oil pitch products, n.e.c."/>
    <x v="0"/>
    <x v="3"/>
    <s v="India"/>
    <s v="Aluminium"/>
    <m/>
    <x v="119"/>
    <n v="0"/>
    <n v="0"/>
    <n v="0"/>
    <n v="0"/>
    <n v="9.3900000000000006E-4"/>
  </r>
  <r>
    <x v="1"/>
    <x v="5"/>
    <x v="30"/>
    <s v="Aluminium"/>
    <s v="Coal &amp; Lignite Products"/>
    <s v="Pitch other than hard/medium"/>
    <x v="0"/>
    <x v="0"/>
    <s v="India"/>
    <s v="Aluminium"/>
    <m/>
    <x v="1018"/>
    <n v="0.31502850000000004"/>
    <n v="2.3309999999999997E-2"/>
    <n v="3.5209999999999998E-3"/>
    <n v="0"/>
    <n v="0"/>
  </r>
  <r>
    <x v="1"/>
    <x v="5"/>
    <x v="30"/>
    <s v="Aluminium"/>
    <s v="Coal &amp; Lignite Products"/>
    <s v="Pitch other than hard/medium"/>
    <x v="0"/>
    <x v="4"/>
    <s v="India"/>
    <s v="Aluminium"/>
    <m/>
    <x v="1019"/>
    <n v="25422.747500000001"/>
    <n v="1881.1174999999998"/>
    <n v="284.14499999999998"/>
    <n v="0"/>
    <n v="0"/>
  </r>
  <r>
    <x v="1"/>
    <x v="5"/>
    <x v="30"/>
    <s v="Aluminium"/>
    <s v="Coal &amp; Lignite Products"/>
    <s v="Pitch other than hard/medium"/>
    <x v="0"/>
    <x v="1"/>
    <s v="India"/>
    <s v="Aluminium"/>
    <m/>
    <x v="1020"/>
    <n v="25551.93"/>
    <n v="1890.6725000000001"/>
    <n v="285.58749999999998"/>
    <n v="0"/>
    <n v="0"/>
  </r>
  <r>
    <x v="1"/>
    <x v="5"/>
    <x v="30"/>
    <s v="Aluminium"/>
    <s v="Coal &amp; Lignite Products"/>
    <s v="Pitch other than hard/medium"/>
    <x v="0"/>
    <x v="2"/>
    <s v="India"/>
    <s v="Aluminium"/>
    <m/>
    <x v="1021"/>
    <n v="25575.857499999998"/>
    <n v="1892.4425000000001"/>
    <n v="285.85500000000002"/>
    <n v="0"/>
    <n v="0"/>
  </r>
  <r>
    <x v="1"/>
    <x v="5"/>
    <x v="30"/>
    <s v="Aluminium"/>
    <s v="Coal &amp; Lignite Products"/>
    <s v="Pitch other than hard/medium"/>
    <x v="0"/>
    <x v="3"/>
    <s v="India"/>
    <s v="Aluminium"/>
    <m/>
    <x v="1022"/>
    <n v="0.4725415"/>
    <n v="3.4964999999999996E-2"/>
    <n v="5.2814999999999997E-3"/>
    <n v="0"/>
    <n v="0"/>
  </r>
  <r>
    <x v="1"/>
    <x v="5"/>
    <x v="30"/>
    <s v="Aluminium"/>
    <s v="Coal &amp; Lignite Products"/>
    <s v="Pitch, hard/medium"/>
    <x v="0"/>
    <x v="0"/>
    <s v="India"/>
    <s v="Aluminium"/>
    <m/>
    <x v="1023"/>
    <n v="0.97388300000000005"/>
    <n v="0.97533099999999995"/>
    <n v="0.25007499999999999"/>
    <n v="0"/>
    <n v="0"/>
  </r>
  <r>
    <x v="1"/>
    <x v="5"/>
    <x v="30"/>
    <s v="Aluminium"/>
    <s v="Coal &amp; Lignite Products"/>
    <s v="Pitch, hard/medium"/>
    <x v="0"/>
    <x v="4"/>
    <s v="India"/>
    <s v="Aluminium"/>
    <m/>
    <x v="1024"/>
    <n v="78592.274999999994"/>
    <n v="78709.2"/>
    <n v="20181.05"/>
    <n v="0"/>
    <n v="0"/>
  </r>
  <r>
    <x v="1"/>
    <x v="5"/>
    <x v="30"/>
    <s v="Aluminium"/>
    <s v="Coal &amp; Lignite Products"/>
    <s v="Pitch, hard/medium"/>
    <x v="0"/>
    <x v="1"/>
    <s v="India"/>
    <s v="Aluminium"/>
    <m/>
    <x v="1025"/>
    <n v="78991.574999999997"/>
    <n v="79109.075000000012"/>
    <n v="20283.575000000001"/>
    <n v="0"/>
    <n v="0"/>
  </r>
  <r>
    <x v="1"/>
    <x v="5"/>
    <x v="30"/>
    <s v="Aluminium"/>
    <s v="Coal &amp; Lignite Products"/>
    <s v="Pitch, hard/medium"/>
    <x v="0"/>
    <x v="2"/>
    <s v="India"/>
    <s v="Aluminium"/>
    <m/>
    <x v="1026"/>
    <n v="79065.575000000012"/>
    <n v="79183.25"/>
    <n v="20302.599999999999"/>
    <n v="0"/>
    <n v="0"/>
  </r>
  <r>
    <x v="1"/>
    <x v="5"/>
    <x v="30"/>
    <s v="Aluminium"/>
    <s v="Coal &amp; Lignite Products"/>
    <s v="Pitch, hard/medium"/>
    <x v="0"/>
    <x v="3"/>
    <s v="India"/>
    <s v="Aluminium"/>
    <m/>
    <x v="1027"/>
    <n v="1.460825"/>
    <n v="1.4629975000000002"/>
    <n v="0.37511250000000002"/>
    <n v="0"/>
    <n v="0"/>
  </r>
  <r>
    <x v="1"/>
    <x v="5"/>
    <x v="30"/>
    <s v="Aluminium"/>
    <s v="Coal and Lignite"/>
    <s v="Coal consumed"/>
    <x v="0"/>
    <x v="0"/>
    <s v="India"/>
    <s v="Aluminium"/>
    <m/>
    <x v="1028"/>
    <n v="123.31550000000001"/>
    <n v="140.5085"/>
    <n v="237.89550000000003"/>
    <n v="372.71124999999995"/>
    <n v="434.13900000000001"/>
  </r>
  <r>
    <x v="1"/>
    <x v="5"/>
    <x v="30"/>
    <s v="Aluminium"/>
    <s v="Coal and Lignite"/>
    <s v="Coal consumed"/>
    <x v="0"/>
    <x v="4"/>
    <s v="India"/>
    <s v="Aluminium"/>
    <m/>
    <x v="1029"/>
    <n v="12150000"/>
    <n v="13750000"/>
    <n v="23000000"/>
    <n v="35750000"/>
    <n v="42000000"/>
  </r>
  <r>
    <x v="1"/>
    <x v="5"/>
    <x v="30"/>
    <s v="Aluminium"/>
    <s v="Coal and Lignite"/>
    <s v="Coal consumed"/>
    <x v="0"/>
    <x v="1"/>
    <s v="India"/>
    <s v="Aluminium"/>
    <m/>
    <x v="1029"/>
    <n v="12150000"/>
    <n v="13750000"/>
    <n v="23000000"/>
    <n v="35750000"/>
    <n v="42000000"/>
  </r>
  <r>
    <x v="1"/>
    <x v="5"/>
    <x v="30"/>
    <s v="Aluminium"/>
    <s v="Coal and Lignite"/>
    <s v="Coal consumed"/>
    <x v="0"/>
    <x v="2"/>
    <s v="India"/>
    <s v="Aluminium"/>
    <m/>
    <x v="1030"/>
    <n v="12175000"/>
    <n v="13750000"/>
    <n v="23000000"/>
    <n v="35750000"/>
    <n v="42000000"/>
  </r>
  <r>
    <x v="1"/>
    <x v="5"/>
    <x v="30"/>
    <s v="Aluminium"/>
    <s v="Coal and Lignite"/>
    <s v="Coal consumed"/>
    <x v="0"/>
    <x v="3"/>
    <s v="India"/>
    <s v="Aluminium"/>
    <m/>
    <x v="1031"/>
    <n v="184.97299999999998"/>
    <n v="210.76275000000001"/>
    <n v="356.84325000000001"/>
    <n v="559.06725000000006"/>
    <n v="651.20825000000002"/>
  </r>
  <r>
    <x v="1"/>
    <x v="5"/>
    <x v="30"/>
    <s v="Aluminium"/>
    <s v="Natural gas"/>
    <s v="natural gas"/>
    <x v="0"/>
    <x v="0"/>
    <s v="India"/>
    <s v="Aluminium"/>
    <m/>
    <x v="119"/>
    <n v="4.2859125000000002"/>
    <n v="1.563774"/>
    <n v="4.5045500000000002E-2"/>
    <n v="0"/>
    <n v="0"/>
  </r>
  <r>
    <x v="1"/>
    <x v="5"/>
    <x v="30"/>
    <s v="Aluminium"/>
    <s v="Natural gas"/>
    <s v="natural gas"/>
    <x v="0"/>
    <x v="4"/>
    <s v="India"/>
    <s v="Aluminium"/>
    <m/>
    <x v="119"/>
    <n v="240440.25"/>
    <n v="87727.9"/>
    <n v="2527.0500000000002"/>
    <n v="0"/>
    <n v="0"/>
  </r>
  <r>
    <x v="1"/>
    <x v="5"/>
    <x v="30"/>
    <s v="Aluminium"/>
    <s v="Natural gas"/>
    <s v="natural gas"/>
    <x v="0"/>
    <x v="1"/>
    <s v="India"/>
    <s v="Aluminium"/>
    <m/>
    <x v="119"/>
    <n v="240576.75"/>
    <n v="87777.75"/>
    <n v="2528.5"/>
    <n v="0"/>
    <n v="0"/>
  </r>
  <r>
    <x v="1"/>
    <x v="5"/>
    <x v="30"/>
    <s v="Aluminium"/>
    <s v="Natural gas"/>
    <s v="natural gas"/>
    <x v="0"/>
    <x v="2"/>
    <s v="India"/>
    <s v="Aluminium"/>
    <m/>
    <x v="119"/>
    <n v="240663"/>
    <n v="87809.2"/>
    <n v="2529.4"/>
    <n v="0"/>
    <n v="0"/>
  </r>
  <r>
    <x v="1"/>
    <x v="5"/>
    <x v="30"/>
    <s v="Aluminium"/>
    <s v="Natural gas"/>
    <s v="natural gas"/>
    <x v="0"/>
    <x v="3"/>
    <s v="India"/>
    <s v="Aluminium"/>
    <m/>
    <x v="119"/>
    <n v="0.42859125000000003"/>
    <n v="0.15637725000000002"/>
    <n v="4.5044999999999998E-3"/>
    <n v="0"/>
    <n v="0"/>
  </r>
  <r>
    <x v="1"/>
    <x v="5"/>
    <x v="30"/>
    <s v="Aluminium"/>
    <s v="Oil products"/>
    <s v="furnace oil"/>
    <x v="0"/>
    <x v="0"/>
    <s v="India"/>
    <s v="Aluminium"/>
    <m/>
    <x v="1032"/>
    <n v="27.338424999999997"/>
    <n v="20.715800000000002"/>
    <n v="4.2622455000000006"/>
    <n v="3.6052500000000001E-2"/>
    <n v="3.1781500000000004E-2"/>
  </r>
  <r>
    <x v="1"/>
    <x v="5"/>
    <x v="30"/>
    <s v="Aluminium"/>
    <s v="Oil products"/>
    <s v="furnace oil"/>
    <x v="0"/>
    <x v="4"/>
    <s v="India"/>
    <s v="Aluminium"/>
    <m/>
    <x v="1033"/>
    <n v="705330.5"/>
    <n v="534467.25"/>
    <n v="109965.88075"/>
    <n v="930.15524999999991"/>
    <n v="819.95775000000003"/>
  </r>
  <r>
    <x v="1"/>
    <x v="5"/>
    <x v="30"/>
    <s v="Aluminium"/>
    <s v="Oil products"/>
    <s v="furnace oil"/>
    <x v="0"/>
    <x v="1"/>
    <s v="India"/>
    <s v="Aluminium"/>
    <m/>
    <x v="1034"/>
    <n v="706943.25"/>
    <n v="535689.25"/>
    <n v="110217.2945"/>
    <n v="932.28149999999994"/>
    <n v="821.83324999999991"/>
  </r>
  <r>
    <x v="1"/>
    <x v="5"/>
    <x v="30"/>
    <s v="Aluminium"/>
    <s v="Oil products"/>
    <s v="furnace oil"/>
    <x v="0"/>
    <x v="2"/>
    <s v="India"/>
    <s v="Aluminium"/>
    <m/>
    <x v="1035"/>
    <n v="707599.25"/>
    <n v="536186.25"/>
    <n v="110319.56449999999"/>
    <n v="933.15149999999994"/>
    <n v="822.59725000000003"/>
  </r>
  <r>
    <x v="1"/>
    <x v="5"/>
    <x v="30"/>
    <s v="Aluminium"/>
    <s v="Oil products"/>
    <s v="furnace oil"/>
    <x v="0"/>
    <x v="3"/>
    <s v="India"/>
    <s v="Aluminium"/>
    <m/>
    <x v="1036"/>
    <n v="5.4676775000000006"/>
    <n v="4.1431575"/>
    <n v="0.85244924999999994"/>
    <n v="7.2102499999999996E-3"/>
    <n v="6.3565000000000002E-3"/>
  </r>
  <r>
    <x v="1"/>
    <x v="5"/>
    <x v="30"/>
    <s v="Aluminium"/>
    <s v="petroleum fuels"/>
    <s v="Diesel"/>
    <x v="0"/>
    <x v="0"/>
    <s v="India"/>
    <s v="Aluminium"/>
    <m/>
    <x v="119"/>
    <n v="0"/>
    <n v="0"/>
    <n v="0"/>
    <n v="0"/>
    <n v="0.24185099999999998"/>
  </r>
  <r>
    <x v="1"/>
    <x v="5"/>
    <x v="30"/>
    <s v="Aluminium"/>
    <s v="petroleum fuels"/>
    <s v="Diesel"/>
    <x v="0"/>
    <x v="4"/>
    <s v="India"/>
    <s v="Aluminium"/>
    <m/>
    <x v="119"/>
    <n v="0"/>
    <n v="0"/>
    <n v="0"/>
    <n v="0"/>
    <n v="5973.7275"/>
  </r>
  <r>
    <x v="1"/>
    <x v="5"/>
    <x v="30"/>
    <s v="Aluminium"/>
    <s v="petroleum fuels"/>
    <s v="Diesel"/>
    <x v="0"/>
    <x v="1"/>
    <s v="India"/>
    <s v="Aluminium"/>
    <m/>
    <x v="119"/>
    <n v="0"/>
    <n v="0"/>
    <n v="0"/>
    <n v="0"/>
    <n v="5987.9925000000003"/>
  </r>
  <r>
    <x v="1"/>
    <x v="5"/>
    <x v="30"/>
    <s v="Aluminium"/>
    <s v="petroleum fuels"/>
    <s v="Diesel"/>
    <x v="0"/>
    <x v="2"/>
    <s v="India"/>
    <s v="Aluminium"/>
    <m/>
    <x v="119"/>
    <n v="0"/>
    <n v="0"/>
    <n v="0"/>
    <n v="0"/>
    <n v="5993.7974999999997"/>
  </r>
  <r>
    <x v="1"/>
    <x v="5"/>
    <x v="30"/>
    <s v="Aluminium"/>
    <s v="petroleum fuels"/>
    <s v="Diesel"/>
    <x v="0"/>
    <x v="3"/>
    <s v="India"/>
    <s v="Aluminium"/>
    <m/>
    <x v="119"/>
    <n v="0"/>
    <n v="0"/>
    <n v="0"/>
    <n v="0"/>
    <n v="4.8370499999999997E-2"/>
  </r>
  <r>
    <x v="1"/>
    <x v="5"/>
    <x v="30"/>
    <s v="Aluminium"/>
    <s v="petroleum fuels"/>
    <s v="Furnace oil"/>
    <x v="0"/>
    <x v="0"/>
    <s v="India"/>
    <s v="Aluminium"/>
    <m/>
    <x v="119"/>
    <n v="0"/>
    <n v="0"/>
    <n v="1.5488999999999999E-2"/>
    <n v="3.4242750000000002E-2"/>
    <n v="5.8902250000000003E-2"/>
  </r>
  <r>
    <x v="1"/>
    <x v="5"/>
    <x v="30"/>
    <s v="Aluminium"/>
    <s v="petroleum fuels"/>
    <s v="Furnace oil"/>
    <x v="0"/>
    <x v="4"/>
    <s v="India"/>
    <s v="Aluminium"/>
    <m/>
    <x v="119"/>
    <n v="0"/>
    <n v="0"/>
    <n v="399.61275000000001"/>
    <n v="883.47424999999998"/>
    <n v="1519.6824999999999"/>
  </r>
  <r>
    <x v="1"/>
    <x v="5"/>
    <x v="30"/>
    <s v="Aluminium"/>
    <s v="petroleum fuels"/>
    <s v="Furnace oil"/>
    <x v="0"/>
    <x v="1"/>
    <s v="India"/>
    <s v="Aluminium"/>
    <m/>
    <x v="119"/>
    <n v="0"/>
    <n v="0"/>
    <n v="400.52699999999993"/>
    <n v="885.49649999999997"/>
    <n v="1523.1575"/>
  </r>
  <r>
    <x v="1"/>
    <x v="5"/>
    <x v="30"/>
    <s v="Aluminium"/>
    <s v="petroleum fuels"/>
    <s v="Furnace oil"/>
    <x v="0"/>
    <x v="2"/>
    <s v="India"/>
    <s v="Aluminium"/>
    <m/>
    <x v="119"/>
    <n v="0"/>
    <n v="0"/>
    <n v="400.89824999999996"/>
    <n v="886.31775000000005"/>
    <n v="1524.5675000000001"/>
  </r>
  <r>
    <x v="1"/>
    <x v="5"/>
    <x v="30"/>
    <s v="Aluminium"/>
    <s v="petroleum fuels"/>
    <s v="Furnace oil"/>
    <x v="0"/>
    <x v="3"/>
    <s v="India"/>
    <s v="Aluminium"/>
    <m/>
    <x v="119"/>
    <n v="0"/>
    <n v="0"/>
    <n v="3.0975E-3"/>
    <n v="6.8487500000000007E-3"/>
    <n v="1.1780249999999999E-2"/>
  </r>
  <r>
    <x v="1"/>
    <x v="5"/>
    <x v="30"/>
    <s v="Lead/Zinc"/>
    <s v="All Gases"/>
    <s v="Natural Gas"/>
    <x v="0"/>
    <x v="0"/>
    <s v="India"/>
    <s v="Other non ferrous metal industry"/>
    <m/>
    <x v="119"/>
    <n v="0"/>
    <n v="0"/>
    <n v="0.16503224999999999"/>
    <n v="0.15331549999999999"/>
    <n v="3.6503250000000001E-2"/>
  </r>
  <r>
    <x v="1"/>
    <x v="5"/>
    <x v="30"/>
    <s v="Lead/Zinc"/>
    <s v="All Gases"/>
    <s v="Natural Gas"/>
    <x v="0"/>
    <x v="4"/>
    <s v="India"/>
    <s v="Other non ferrous metal industry"/>
    <m/>
    <x v="119"/>
    <n v="0"/>
    <n v="0"/>
    <n v="9258.2999999999993"/>
    <n v="8600.9775000000009"/>
    <n v="2047.808"/>
  </r>
  <r>
    <x v="1"/>
    <x v="5"/>
    <x v="30"/>
    <s v="Lead/Zinc"/>
    <s v="All Gases"/>
    <s v="Natural Gas"/>
    <x v="0"/>
    <x v="1"/>
    <s v="India"/>
    <s v="Other non ferrous metal industry"/>
    <m/>
    <x v="119"/>
    <n v="0"/>
    <n v="0"/>
    <n v="9263.625"/>
    <n v="8605.8950000000004"/>
    <n v="2048.9747499999999"/>
  </r>
  <r>
    <x v="1"/>
    <x v="5"/>
    <x v="30"/>
    <s v="Lead/Zinc"/>
    <s v="All Gases"/>
    <s v="Natural Gas"/>
    <x v="0"/>
    <x v="2"/>
    <s v="India"/>
    <s v="Other non ferrous metal industry"/>
    <m/>
    <x v="119"/>
    <n v="0"/>
    <n v="0"/>
    <n v="9266.9249999999993"/>
    <n v="8608.9599999999991"/>
    <n v="2049.7047499999999"/>
  </r>
  <r>
    <x v="1"/>
    <x v="5"/>
    <x v="30"/>
    <s v="Lead/Zinc"/>
    <s v="All Gases"/>
    <s v="Natural Gas"/>
    <x v="0"/>
    <x v="3"/>
    <s v="India"/>
    <s v="Other non ferrous metal industry"/>
    <m/>
    <x v="119"/>
    <n v="0"/>
    <n v="0"/>
    <n v="1.6503E-2"/>
    <n v="1.5331250000000001E-2"/>
    <n v="3.6502500000000003E-3"/>
  </r>
  <r>
    <x v="1"/>
    <x v="5"/>
    <x v="30"/>
    <s v="Lead/Zinc"/>
    <s v="Coal"/>
    <s v="Coal"/>
    <x v="0"/>
    <x v="0"/>
    <s v="India"/>
    <s v="Other non ferrous metal industry"/>
    <m/>
    <x v="119"/>
    <n v="0"/>
    <n v="0"/>
    <n v="0"/>
    <n v="0"/>
    <n v="2.5912500000000002E-3"/>
  </r>
  <r>
    <x v="1"/>
    <x v="5"/>
    <x v="30"/>
    <s v="Lead/Zinc"/>
    <s v="Coal"/>
    <s v="Coal"/>
    <x v="0"/>
    <x v="4"/>
    <s v="India"/>
    <s v="Other non ferrous metal industry"/>
    <m/>
    <x v="119"/>
    <n v="0"/>
    <n v="0"/>
    <n v="0"/>
    <n v="0"/>
    <n v="248.25900000000001"/>
  </r>
  <r>
    <x v="1"/>
    <x v="5"/>
    <x v="30"/>
    <s v="Lead/Zinc"/>
    <s v="Coal"/>
    <s v="Coal"/>
    <x v="0"/>
    <x v="1"/>
    <s v="India"/>
    <s v="Other non ferrous metal industry"/>
    <m/>
    <x v="119"/>
    <n v="0"/>
    <n v="0"/>
    <n v="0"/>
    <n v="0"/>
    <n v="249.321"/>
  </r>
  <r>
    <x v="1"/>
    <x v="5"/>
    <x v="30"/>
    <s v="Lead/Zinc"/>
    <s v="Coal"/>
    <s v="Coal"/>
    <x v="0"/>
    <x v="2"/>
    <s v="India"/>
    <s v="Other non ferrous metal industry"/>
    <m/>
    <x v="119"/>
    <n v="0"/>
    <n v="0"/>
    <n v="0"/>
    <n v="0"/>
    <n v="249.51824999999997"/>
  </r>
  <r>
    <x v="1"/>
    <x v="5"/>
    <x v="30"/>
    <s v="Lead/Zinc"/>
    <s v="Coal"/>
    <s v="Coal"/>
    <x v="0"/>
    <x v="3"/>
    <s v="India"/>
    <s v="Other non ferrous metal industry"/>
    <m/>
    <x v="119"/>
    <n v="0"/>
    <n v="0"/>
    <n v="0"/>
    <n v="0"/>
    <n v="3.8865000000000002E-3"/>
  </r>
  <r>
    <x v="1"/>
    <x v="5"/>
    <x v="30"/>
    <s v="Lead/Zinc"/>
    <s v="Coal and Lignite"/>
    <s v="Coal consumed"/>
    <x v="0"/>
    <x v="0"/>
    <s v="India"/>
    <s v="Other non ferrous metal industry"/>
    <m/>
    <x v="119"/>
    <n v="12.0456"/>
    <n v="4.5854287500000002"/>
    <n v="5.4659062499999997"/>
    <n v="9.1336149999999989"/>
    <n v="3.8570324999999999"/>
  </r>
  <r>
    <x v="1"/>
    <x v="5"/>
    <x v="30"/>
    <s v="Lead/Zinc"/>
    <s v="Coal and Lignite"/>
    <s v="Coal consumed"/>
    <x v="0"/>
    <x v="4"/>
    <s v="India"/>
    <s v="Other non ferrous metal industry"/>
    <m/>
    <x v="119"/>
    <n v="1125000"/>
    <n v="429633.6"/>
    <n v="523688.7"/>
    <n v="875091.5"/>
    <n v="369542.25"/>
  </r>
  <r>
    <x v="1"/>
    <x v="5"/>
    <x v="30"/>
    <s v="Lead/Zinc"/>
    <s v="Coal and Lignite"/>
    <s v="Coal consumed"/>
    <x v="0"/>
    <x v="1"/>
    <s v="India"/>
    <s v="Other non ferrous metal industry"/>
    <m/>
    <x v="119"/>
    <n v="1125000"/>
    <n v="429867.375"/>
    <n v="525929.625"/>
    <n v="878836.5"/>
    <n v="371123.25"/>
  </r>
  <r>
    <x v="1"/>
    <x v="5"/>
    <x v="30"/>
    <s v="Lead/Zinc"/>
    <s v="Coal and Lignite"/>
    <s v="Coal consumed"/>
    <x v="0"/>
    <x v="2"/>
    <s v="India"/>
    <s v="Other non ferrous metal industry"/>
    <m/>
    <x v="119"/>
    <n v="1125000"/>
    <n v="429910.72499999998"/>
    <n v="526345.32499999995"/>
    <n v="879530.5"/>
    <n v="371416.5"/>
  </r>
  <r>
    <x v="1"/>
    <x v="5"/>
    <x v="30"/>
    <s v="Lead/Zinc"/>
    <s v="Coal and Lignite"/>
    <s v="Coal consumed"/>
    <x v="0"/>
    <x v="3"/>
    <s v="India"/>
    <s v="Other non ferrous metal industry"/>
    <m/>
    <x v="119"/>
    <n v="18.0684"/>
    <n v="6.878145"/>
    <n v="8.1988900000000005"/>
    <n v="13.700424999999999"/>
    <n v="5.7855425"/>
  </r>
  <r>
    <x v="1"/>
    <x v="5"/>
    <x v="30"/>
    <s v="Lead/Zinc"/>
    <s v="Natural gas"/>
    <s v="natural gas"/>
    <x v="0"/>
    <x v="0"/>
    <s v="India"/>
    <s v="Other non ferrous metal industry"/>
    <m/>
    <x v="119"/>
    <n v="7.3672500000000005E-3"/>
    <n v="3.6333999999999998E-2"/>
    <n v="1.1292750000000001E-2"/>
    <n v="0"/>
    <n v="0"/>
  </r>
  <r>
    <x v="1"/>
    <x v="5"/>
    <x v="30"/>
    <s v="Lead/Zinc"/>
    <s v="Natural gas"/>
    <s v="natural gas"/>
    <x v="0"/>
    <x v="4"/>
    <s v="India"/>
    <s v="Other non ferrous metal industry"/>
    <m/>
    <x v="119"/>
    <n v="413.29875000000004"/>
    <n v="2038.3562499999998"/>
    <n v="633.53"/>
    <n v="0"/>
    <n v="0"/>
  </r>
  <r>
    <x v="1"/>
    <x v="5"/>
    <x v="30"/>
    <s v="Lead/Zinc"/>
    <s v="Natural gas"/>
    <s v="natural gas"/>
    <x v="0"/>
    <x v="1"/>
    <s v="India"/>
    <s v="Other non ferrous metal industry"/>
    <m/>
    <x v="119"/>
    <n v="413.53499999999997"/>
    <n v="2039.5225000000003"/>
    <n v="633.89250000000004"/>
    <n v="0"/>
    <n v="0"/>
  </r>
  <r>
    <x v="1"/>
    <x v="5"/>
    <x v="30"/>
    <s v="Lead/Zinc"/>
    <s v="Natural gas"/>
    <s v="natural gas"/>
    <x v="0"/>
    <x v="2"/>
    <s v="India"/>
    <s v="Other non ferrous metal industry"/>
    <m/>
    <x v="119"/>
    <n v="413.68200000000002"/>
    <n v="2040.2465"/>
    <n v="634.11749999999995"/>
    <n v="0"/>
    <n v="0"/>
  </r>
  <r>
    <x v="1"/>
    <x v="5"/>
    <x v="30"/>
    <s v="Lead/Zinc"/>
    <s v="Natural gas"/>
    <s v="natural gas"/>
    <x v="0"/>
    <x v="3"/>
    <s v="India"/>
    <s v="Other non ferrous metal industry"/>
    <m/>
    <x v="119"/>
    <n v="7.3649999999999996E-4"/>
    <n v="3.6332500000000002E-3"/>
    <n v="1.12925E-3"/>
    <n v="0"/>
    <n v="0"/>
  </r>
  <r>
    <x v="1"/>
    <x v="5"/>
    <x v="30"/>
    <s v="Lead/Zinc"/>
    <s v="Oil products"/>
    <s v="furnace oil"/>
    <x v="0"/>
    <x v="0"/>
    <s v="India"/>
    <s v="Other non ferrous metal industry"/>
    <m/>
    <x v="119"/>
    <n v="2.3351700000000002"/>
    <n v="2.4119575000000002"/>
    <n v="0.5474175"/>
    <n v="4.6775000000000002E-3"/>
    <n v="4.8840000000000003E-3"/>
  </r>
  <r>
    <x v="1"/>
    <x v="5"/>
    <x v="30"/>
    <s v="Lead/Zinc"/>
    <s v="Oil products"/>
    <s v="furnace oil"/>
    <x v="0"/>
    <x v="4"/>
    <s v="India"/>
    <s v="Other non ferrous metal industry"/>
    <m/>
    <x v="119"/>
    <n v="60247.424999999996"/>
    <n v="62228.575000000004"/>
    <n v="14123.390475"/>
    <n v="120.68007499999999"/>
    <n v="126.01"/>
  </r>
  <r>
    <x v="1"/>
    <x v="5"/>
    <x v="30"/>
    <s v="Lead/Zinc"/>
    <s v="Oil products"/>
    <s v="furnace oil"/>
    <x v="0"/>
    <x v="1"/>
    <s v="India"/>
    <s v="Other non ferrous metal industry"/>
    <m/>
    <x v="119"/>
    <n v="60385.200000000004"/>
    <n v="62370.875000000007"/>
    <n v="14155.686250000001"/>
    <n v="120.95599999999999"/>
    <n v="126.29825"/>
  </r>
  <r>
    <x v="1"/>
    <x v="5"/>
    <x v="30"/>
    <s v="Lead/Zinc"/>
    <s v="Oil products"/>
    <s v="furnace oil"/>
    <x v="0"/>
    <x v="2"/>
    <s v="India"/>
    <s v="Other non ferrous metal industry"/>
    <m/>
    <x v="119"/>
    <n v="60441.299999999996"/>
    <n v="62428.799999999996"/>
    <n v="14168.830775"/>
    <n v="121.06842500000002"/>
    <n v="126.41575"/>
  </r>
  <r>
    <x v="1"/>
    <x v="5"/>
    <x v="30"/>
    <s v="Lead/Zinc"/>
    <s v="Oil products"/>
    <s v="furnace oil"/>
    <x v="0"/>
    <x v="3"/>
    <s v="India"/>
    <s v="Other non ferrous metal industry"/>
    <m/>
    <x v="119"/>
    <n v="0.46703474999999994"/>
    <n v="0.4823925"/>
    <n v="0.10948374999999999"/>
    <n v="9.3550000000000003E-4"/>
    <n v="9.7650000000000005E-4"/>
  </r>
  <r>
    <x v="1"/>
    <x v="5"/>
    <x v="30"/>
    <s v="Lead/Zinc"/>
    <s v="petroleum fuels"/>
    <s v="Furnace oil"/>
    <x v="0"/>
    <x v="0"/>
    <s v="India"/>
    <s v="Other non ferrous metal industry"/>
    <m/>
    <x v="119"/>
    <n v="0"/>
    <n v="0"/>
    <n v="0"/>
    <n v="7.3904999999999998E-2"/>
    <n v="2.7856249999999999E-2"/>
  </r>
  <r>
    <x v="1"/>
    <x v="5"/>
    <x v="30"/>
    <s v="Lead/Zinc"/>
    <s v="petroleum fuels"/>
    <s v="Furnace oil"/>
    <x v="0"/>
    <x v="4"/>
    <s v="India"/>
    <s v="Other non ferrous metal industry"/>
    <m/>
    <x v="119"/>
    <n v="0"/>
    <n v="0"/>
    <n v="0"/>
    <n v="1906.7474999999999"/>
    <n v="718.69150000000002"/>
  </r>
  <r>
    <x v="1"/>
    <x v="5"/>
    <x v="30"/>
    <s v="Lead/Zinc"/>
    <s v="petroleum fuels"/>
    <s v="Furnace oil"/>
    <x v="0"/>
    <x v="1"/>
    <s v="India"/>
    <s v="Other non ferrous metal industry"/>
    <m/>
    <x v="119"/>
    <n v="0"/>
    <n v="0"/>
    <n v="0"/>
    <n v="1911.105"/>
    <n v="720.33449999999993"/>
  </r>
  <r>
    <x v="1"/>
    <x v="5"/>
    <x v="30"/>
    <s v="Lead/Zinc"/>
    <s v="petroleum fuels"/>
    <s v="Furnace oil"/>
    <x v="0"/>
    <x v="2"/>
    <s v="India"/>
    <s v="Other non ferrous metal industry"/>
    <m/>
    <x v="119"/>
    <n v="0"/>
    <n v="0"/>
    <n v="0"/>
    <n v="1912.8825000000002"/>
    <n v="721.00425000000007"/>
  </r>
  <r>
    <x v="1"/>
    <x v="5"/>
    <x v="30"/>
    <s v="Lead/Zinc"/>
    <s v="petroleum fuels"/>
    <s v="Furnace oil"/>
    <x v="0"/>
    <x v="3"/>
    <s v="India"/>
    <s v="Other non ferrous metal industry"/>
    <m/>
    <x v="119"/>
    <n v="0"/>
    <n v="0"/>
    <n v="0"/>
    <n v="1.4780999999999999E-2"/>
    <n v="5.5712499999999998E-3"/>
  </r>
  <r>
    <x v="1"/>
    <x v="5"/>
    <x v="30"/>
    <s v="Other non-ferrous metals"/>
    <s v="All Gases"/>
    <s v="Natural Gas"/>
    <x v="0"/>
    <x v="0"/>
    <s v="India"/>
    <s v="Other non ferrous metal industry"/>
    <m/>
    <x v="119"/>
    <n v="0"/>
    <n v="0"/>
    <n v="0.61512449999999996"/>
    <n v="3.0896840000000001"/>
    <n v="5.0221974999999999"/>
  </r>
  <r>
    <x v="1"/>
    <x v="5"/>
    <x v="30"/>
    <s v="Other non-ferrous metals"/>
    <s v="All Gases"/>
    <s v="Natural Gas"/>
    <x v="0"/>
    <x v="4"/>
    <s v="India"/>
    <s v="Other non ferrous metal industry"/>
    <m/>
    <x v="119"/>
    <n v="0"/>
    <n v="0"/>
    <n v="34508.475000000006"/>
    <n v="173331.07500000001"/>
    <n v="281745.5"/>
  </r>
  <r>
    <x v="1"/>
    <x v="5"/>
    <x v="30"/>
    <s v="Other non-ferrous metals"/>
    <s v="All Gases"/>
    <s v="Natural Gas"/>
    <x v="0"/>
    <x v="1"/>
    <s v="India"/>
    <s v="Other non ferrous metal industry"/>
    <m/>
    <x v="119"/>
    <n v="0"/>
    <n v="0"/>
    <n v="34528.125"/>
    <n v="173429.875"/>
    <n v="281906"/>
  </r>
  <r>
    <x v="1"/>
    <x v="5"/>
    <x v="30"/>
    <s v="Other non-ferrous metals"/>
    <s v="All Gases"/>
    <s v="Natural Gas"/>
    <x v="0"/>
    <x v="2"/>
    <s v="India"/>
    <s v="Other non ferrous metal industry"/>
    <m/>
    <x v="119"/>
    <n v="0"/>
    <n v="0"/>
    <n v="34540.425000000003"/>
    <n v="173491.72500000001"/>
    <n v="282006.25"/>
  </r>
  <r>
    <x v="1"/>
    <x v="5"/>
    <x v="30"/>
    <s v="Other non-ferrous metals"/>
    <s v="All Gases"/>
    <s v="Natural Gas"/>
    <x v="0"/>
    <x v="3"/>
    <s v="India"/>
    <s v="Other non ferrous metal industry"/>
    <m/>
    <x v="119"/>
    <n v="0"/>
    <n v="0"/>
    <n v="6.1512750000000005E-2"/>
    <n v="0.30896849999999998"/>
    <n v="0.50221974999999996"/>
  </r>
  <r>
    <x v="1"/>
    <x v="5"/>
    <x v="30"/>
    <s v="Other non-ferrous metals"/>
    <s v="All gases"/>
    <s v="Gas, n.e.c"/>
    <x v="0"/>
    <x v="0"/>
    <s v="India"/>
    <s v="Other non ferrous metal industry"/>
    <m/>
    <x v="119"/>
    <n v="0"/>
    <n v="0"/>
    <n v="1.4250000000000001E-7"/>
    <n v="4.7500000000000002E-8"/>
    <n v="0"/>
  </r>
  <r>
    <x v="1"/>
    <x v="5"/>
    <x v="30"/>
    <s v="Other non-ferrous metals"/>
    <s v="All gases"/>
    <s v="Gas, n.e.c"/>
    <x v="0"/>
    <x v="4"/>
    <s v="India"/>
    <s v="Other non ferrous metal industry"/>
    <m/>
    <x v="119"/>
    <n v="0"/>
    <n v="0"/>
    <n v="7.7692500000000001E-3"/>
    <n v="2.58975E-3"/>
    <n v="0"/>
  </r>
  <r>
    <x v="1"/>
    <x v="5"/>
    <x v="30"/>
    <s v="Other non-ferrous metals"/>
    <s v="All gases"/>
    <s v="Gas, n.e.c"/>
    <x v="0"/>
    <x v="1"/>
    <s v="India"/>
    <s v="Other non ferrous metal industry"/>
    <m/>
    <x v="119"/>
    <n v="0"/>
    <n v="0"/>
    <n v="7.7737499999999994E-3"/>
    <n v="2.5912499999999998E-3"/>
    <n v="0"/>
  </r>
  <r>
    <x v="1"/>
    <x v="5"/>
    <x v="30"/>
    <s v="Other non-ferrous metals"/>
    <s v="All gases"/>
    <s v="Gas, n.e.c"/>
    <x v="0"/>
    <x v="2"/>
    <s v="India"/>
    <s v="Other non ferrous metal industry"/>
    <m/>
    <x v="119"/>
    <n v="0"/>
    <n v="0"/>
    <n v="7.7767499999999998E-3"/>
    <n v="2.5922499999999999E-3"/>
    <n v="0"/>
  </r>
  <r>
    <x v="1"/>
    <x v="5"/>
    <x v="30"/>
    <s v="Other non-ferrous metals"/>
    <s v="All gases"/>
    <s v="Gas, n.e.c"/>
    <x v="0"/>
    <x v="3"/>
    <s v="India"/>
    <s v="Other non ferrous metal industry"/>
    <m/>
    <x v="119"/>
    <n v="0"/>
    <n v="0"/>
    <n v="1.3499999999999998E-8"/>
    <n v="4.4999999999999998E-9"/>
    <n v="0"/>
  </r>
  <r>
    <x v="1"/>
    <x v="5"/>
    <x v="30"/>
    <s v="Other non-ferrous metals"/>
    <s v="All gases"/>
    <s v="Liquid or liquid gas fuel for lighter"/>
    <x v="0"/>
    <x v="0"/>
    <s v="India"/>
    <s v="Other non ferrous metal industry"/>
    <m/>
    <x v="119"/>
    <n v="0"/>
    <n v="3.6591749999999999E-2"/>
    <n v="1.219725E-2"/>
    <n v="0"/>
    <n v="0"/>
  </r>
  <r>
    <x v="1"/>
    <x v="5"/>
    <x v="30"/>
    <s v="Other non-ferrous metals"/>
    <s v="All gases"/>
    <s v="Liquid or liquid gas fuel for lighter"/>
    <x v="0"/>
    <x v="4"/>
    <s v="India"/>
    <s v="Other non ferrous metal industry"/>
    <m/>
    <x v="119"/>
    <n v="0"/>
    <n v="894.06"/>
    <n v="298.02"/>
    <n v="0"/>
    <n v="0"/>
  </r>
  <r>
    <x v="1"/>
    <x v="5"/>
    <x v="30"/>
    <s v="Other non-ferrous metals"/>
    <s v="All gases"/>
    <s v="Liquid or liquid gas fuel for lighter"/>
    <x v="0"/>
    <x v="1"/>
    <s v="India"/>
    <s v="Other non ferrous metal industry"/>
    <m/>
    <x v="119"/>
    <n v="0"/>
    <n v="896.22"/>
    <n v="298.74"/>
    <n v="0"/>
    <n v="0"/>
  </r>
  <r>
    <x v="1"/>
    <x v="5"/>
    <x v="30"/>
    <s v="Other non-ferrous metals"/>
    <s v="All gases"/>
    <s v="Liquid or liquid gas fuel for lighter"/>
    <x v="0"/>
    <x v="2"/>
    <s v="India"/>
    <s v="Other non ferrous metal industry"/>
    <m/>
    <x v="119"/>
    <n v="0"/>
    <n v="897.09750000000008"/>
    <n v="299.03250000000003"/>
    <n v="0"/>
    <n v="0"/>
  </r>
  <r>
    <x v="1"/>
    <x v="5"/>
    <x v="30"/>
    <s v="Other non-ferrous metals"/>
    <s v="All gases"/>
    <s v="Liquid or liquid gas fuel for lighter"/>
    <x v="0"/>
    <x v="3"/>
    <s v="India"/>
    <s v="Other non ferrous metal industry"/>
    <m/>
    <x v="119"/>
    <n v="0"/>
    <n v="7.3184999999999995E-3"/>
    <n v="2.4394999999999998E-3"/>
    <n v="0"/>
    <n v="0"/>
  </r>
  <r>
    <x v="1"/>
    <x v="5"/>
    <x v="30"/>
    <s v="Other non-ferrous metals"/>
    <s v="All gases"/>
    <s v="Liquidified petroleum gas (LPG)"/>
    <x v="0"/>
    <x v="0"/>
    <s v="India"/>
    <s v="Other non ferrous metal industry"/>
    <m/>
    <x v="119"/>
    <n v="6.8122500000000006E-3"/>
    <n v="2.2707500000000002E-3"/>
    <n v="0"/>
    <n v="0"/>
    <n v="0"/>
  </r>
  <r>
    <x v="1"/>
    <x v="5"/>
    <x v="30"/>
    <s v="Other non-ferrous metals"/>
    <s v="All gases"/>
    <s v="Liquidified petroleum gas (LPG)"/>
    <x v="0"/>
    <x v="4"/>
    <s v="India"/>
    <s v="Other non ferrous metal industry"/>
    <m/>
    <x v="119"/>
    <n v="429.85574999999994"/>
    <n v="143.28524999999999"/>
    <n v="0"/>
    <n v="0"/>
    <n v="0"/>
  </r>
  <r>
    <x v="1"/>
    <x v="5"/>
    <x v="30"/>
    <s v="Other non-ferrous metals"/>
    <s v="All gases"/>
    <s v="Liquidified petroleum gas (LPG)"/>
    <x v="0"/>
    <x v="1"/>
    <s v="India"/>
    <s v="Other non ferrous metal industry"/>
    <m/>
    <x v="119"/>
    <n v="430.07400000000001"/>
    <n v="143.358"/>
    <n v="0"/>
    <n v="0"/>
    <n v="0"/>
  </r>
  <r>
    <x v="1"/>
    <x v="5"/>
    <x v="30"/>
    <s v="Other non-ferrous metals"/>
    <s v="All gases"/>
    <s v="Liquidified petroleum gas (LPG)"/>
    <x v="0"/>
    <x v="2"/>
    <s v="India"/>
    <s v="Other non ferrous metal industry"/>
    <m/>
    <x v="119"/>
    <n v="430.21050000000002"/>
    <n v="143.40350000000001"/>
    <n v="0"/>
    <n v="0"/>
    <n v="0"/>
  </r>
  <r>
    <x v="1"/>
    <x v="5"/>
    <x v="30"/>
    <s v="Other non-ferrous metals"/>
    <s v="All gases"/>
    <s v="Liquidified petroleum gas (LPG)"/>
    <x v="0"/>
    <x v="3"/>
    <s v="India"/>
    <s v="Other non ferrous metal industry"/>
    <m/>
    <x v="119"/>
    <n v="6.8099999999999996E-4"/>
    <n v="2.2699999999999999E-4"/>
    <n v="0"/>
    <n v="0"/>
    <n v="0"/>
  </r>
  <r>
    <x v="1"/>
    <x v="5"/>
    <x v="30"/>
    <s v="Other non-ferrous metals"/>
    <s v="Coal"/>
    <s v="Anthracite (raw coal)"/>
    <x v="0"/>
    <x v="0"/>
    <s v="India"/>
    <s v="Other non ferrous metal industry"/>
    <m/>
    <x v="1037"/>
    <n v="6.3444999999999994E-3"/>
    <n v="1.2515E-3"/>
    <n v="0"/>
    <n v="0"/>
    <n v="0.13655100000000001"/>
  </r>
  <r>
    <x v="1"/>
    <x v="5"/>
    <x v="30"/>
    <s v="Other non-ferrous metals"/>
    <s v="Coal"/>
    <s v="Anthracite (raw coal)"/>
    <x v="0"/>
    <x v="4"/>
    <s v="India"/>
    <s v="Other non ferrous metal industry"/>
    <m/>
    <x v="1038"/>
    <n v="614.28075000000001"/>
    <n v="119.89775"/>
    <n v="0"/>
    <n v="0"/>
    <n v="13083"/>
  </r>
  <r>
    <x v="1"/>
    <x v="5"/>
    <x v="30"/>
    <s v="Other non-ferrous metals"/>
    <s v="Coal"/>
    <s v="Anthracite (raw coal)"/>
    <x v="0"/>
    <x v="1"/>
    <s v="India"/>
    <s v="Other non ferrous metal industry"/>
    <m/>
    <x v="1039"/>
    <n v="616.88300000000004"/>
    <n v="120.411"/>
    <n v="0"/>
    <n v="0"/>
    <n v="13138.949999999999"/>
  </r>
  <r>
    <x v="1"/>
    <x v="5"/>
    <x v="30"/>
    <s v="Other non-ferrous metals"/>
    <s v="Coal"/>
    <s v="Anthracite (raw coal)"/>
    <x v="0"/>
    <x v="2"/>
    <s v="India"/>
    <s v="Other non ferrous metal industry"/>
    <m/>
    <x v="1040"/>
    <n v="617.36300000000006"/>
    <n v="120.506"/>
    <n v="0"/>
    <n v="0"/>
    <n v="13149.300000000001"/>
  </r>
  <r>
    <x v="1"/>
    <x v="5"/>
    <x v="30"/>
    <s v="Other non-ferrous metals"/>
    <s v="Coal"/>
    <s v="Anthracite (raw coal)"/>
    <x v="0"/>
    <x v="3"/>
    <s v="India"/>
    <s v="Other non ferrous metal industry"/>
    <m/>
    <x v="1041"/>
    <n v="9.5165000000000007E-3"/>
    <n v="1.87725E-3"/>
    <n v="0"/>
    <n v="0"/>
    <n v="0.20482650000000002"/>
  </r>
  <r>
    <x v="1"/>
    <x v="5"/>
    <x v="30"/>
    <s v="Other non-ferrous metals"/>
    <s v="Coal"/>
    <s v="Briquettes and similar solid fuels manufactured from coal, n.e.c."/>
    <x v="0"/>
    <x v="0"/>
    <s v="India"/>
    <s v="Other non ferrous metal industry"/>
    <m/>
    <x v="119"/>
    <n v="5.3871750000000003E-2"/>
    <n v="1.7957250000000001E-2"/>
    <n v="0"/>
    <n v="0"/>
    <n v="0"/>
  </r>
  <r>
    <x v="1"/>
    <x v="5"/>
    <x v="30"/>
    <s v="Other non-ferrous metals"/>
    <s v="Coal"/>
    <s v="Briquettes and similar solid fuels manufactured from coal, n.e.c."/>
    <x v="0"/>
    <x v="4"/>
    <s v="India"/>
    <s v="Other non ferrous metal industry"/>
    <m/>
    <x v="119"/>
    <n v="5295.57"/>
    <n v="1765.19"/>
    <n v="0"/>
    <n v="0"/>
    <n v="0"/>
  </r>
  <r>
    <x v="1"/>
    <x v="5"/>
    <x v="30"/>
    <s v="Other non-ferrous metals"/>
    <s v="Coal"/>
    <s v="Briquettes and similar solid fuels manufactured from coal, n.e.c."/>
    <x v="0"/>
    <x v="1"/>
    <s v="India"/>
    <s v="Other non ferrous metal industry"/>
    <m/>
    <x v="119"/>
    <n v="5317.6575000000003"/>
    <n v="1772.5525"/>
    <n v="0"/>
    <n v="0"/>
    <n v="0"/>
  </r>
  <r>
    <x v="1"/>
    <x v="5"/>
    <x v="30"/>
    <s v="Other non-ferrous metals"/>
    <s v="Coal"/>
    <s v="Briquettes and similar solid fuels manufactured from coal, n.e.c."/>
    <x v="0"/>
    <x v="2"/>
    <s v="India"/>
    <s v="Other non ferrous metal industry"/>
    <m/>
    <x v="119"/>
    <n v="5321.7525000000005"/>
    <n v="1773.9175"/>
    <n v="0"/>
    <n v="0"/>
    <n v="0"/>
  </r>
  <r>
    <x v="1"/>
    <x v="5"/>
    <x v="30"/>
    <s v="Other non-ferrous metals"/>
    <s v="Coal"/>
    <s v="Briquettes and similar solid fuels manufactured from coal, n.e.c."/>
    <x v="0"/>
    <x v="3"/>
    <s v="India"/>
    <s v="Other non ferrous metal industry"/>
    <m/>
    <x v="119"/>
    <n v="8.0807249999999997E-2"/>
    <n v="2.6935750000000001E-2"/>
    <n v="0"/>
    <n v="0"/>
    <n v="0"/>
  </r>
  <r>
    <x v="1"/>
    <x v="5"/>
    <x v="30"/>
    <s v="Other non-ferrous metals"/>
    <s v="Coal"/>
    <s v="Coal"/>
    <x v="0"/>
    <x v="0"/>
    <s v="India"/>
    <s v="Other non ferrous metal industry"/>
    <m/>
    <x v="1042"/>
    <n v="7.0562372500000006"/>
    <n v="2.9029965"/>
    <n v="9.6231954999999996"/>
    <n v="3.3418032499999999"/>
    <n v="2.1919202499999999"/>
  </r>
  <r>
    <x v="1"/>
    <x v="5"/>
    <x v="30"/>
    <s v="Other non-ferrous metals"/>
    <s v="Coal"/>
    <s v="Coal"/>
    <x v="0"/>
    <x v="4"/>
    <s v="India"/>
    <s v="Other non ferrous metal industry"/>
    <m/>
    <x v="1043"/>
    <n v="667564.9"/>
    <n v="275305.02500000002"/>
    <n v="919229.92500000005"/>
    <n v="319255.375"/>
    <n v="210008.125"/>
  </r>
  <r>
    <x v="1"/>
    <x v="5"/>
    <x v="30"/>
    <s v="Other non-ferrous metals"/>
    <s v="Coal"/>
    <s v="Coal"/>
    <x v="0"/>
    <x v="1"/>
    <s v="India"/>
    <s v="Other non ferrous metal industry"/>
    <m/>
    <x v="1044"/>
    <n v="670457.77500000002"/>
    <n v="276495.2"/>
    <n v="923175.4"/>
    <n v="320625.5"/>
    <n v="210906.5"/>
  </r>
  <r>
    <x v="1"/>
    <x v="5"/>
    <x v="30"/>
    <s v="Other non-ferrous metals"/>
    <s v="Coal"/>
    <s v="Coal"/>
    <x v="0"/>
    <x v="2"/>
    <s v="India"/>
    <s v="Other non ferrous metal industry"/>
    <m/>
    <x v="1045"/>
    <n v="670993.82499999995"/>
    <n v="276715.77500000002"/>
    <n v="923905.92500000005"/>
    <n v="320879.25"/>
    <n v="211073.5"/>
  </r>
  <r>
    <x v="1"/>
    <x v="5"/>
    <x v="30"/>
    <s v="Other non-ferrous metals"/>
    <s v="Coal"/>
    <s v="Coal"/>
    <x v="0"/>
    <x v="3"/>
    <s v="India"/>
    <s v="Other non ferrous metal industry"/>
    <m/>
    <x v="1046"/>
    <n v="10.584359500000001"/>
    <n v="4.3544974999999999"/>
    <n v="14.4347525"/>
    <n v="5.0126914999999999"/>
    <n v="3.2878805000000004"/>
  </r>
  <r>
    <x v="1"/>
    <x v="5"/>
    <x v="30"/>
    <s v="Other non-ferrous metals"/>
    <s v="Coal"/>
    <s v="Coal ash"/>
    <x v="0"/>
    <x v="0"/>
    <s v="India"/>
    <s v="Other non ferrous metal industry"/>
    <m/>
    <x v="1047"/>
    <n v="0"/>
    <n v="0"/>
    <n v="3.1213500000000002E-2"/>
    <n v="0.56926550000000009"/>
    <n v="0.18628700000000001"/>
  </r>
  <r>
    <x v="1"/>
    <x v="5"/>
    <x v="30"/>
    <s v="Other non-ferrous metals"/>
    <s v="Coal"/>
    <s v="Coal ash"/>
    <x v="0"/>
    <x v="4"/>
    <s v="India"/>
    <s v="Other non ferrous metal industry"/>
    <m/>
    <x v="1048"/>
    <n v="0"/>
    <n v="0"/>
    <n v="3324.5924999999997"/>
    <n v="60632.465000000004"/>
    <n v="19841.422500000001"/>
  </r>
  <r>
    <x v="1"/>
    <x v="5"/>
    <x v="30"/>
    <s v="Other non-ferrous metals"/>
    <s v="Coal"/>
    <s v="Coal ash"/>
    <x v="0"/>
    <x v="1"/>
    <s v="India"/>
    <s v="Other non ferrous metal industry"/>
    <m/>
    <x v="1049"/>
    <n v="0"/>
    <n v="0"/>
    <n v="3337.3949999999995"/>
    <n v="60865.895000000004"/>
    <n v="19917.810000000001"/>
  </r>
  <r>
    <x v="1"/>
    <x v="5"/>
    <x v="30"/>
    <s v="Other non-ferrous metals"/>
    <s v="Coal"/>
    <s v="Coal ash"/>
    <x v="0"/>
    <x v="2"/>
    <s v="India"/>
    <s v="Other non ferrous metal industry"/>
    <m/>
    <x v="1050"/>
    <n v="0"/>
    <n v="0"/>
    <n v="3339.7650000000003"/>
    <n v="60909.165000000001"/>
    <n v="19931.97"/>
  </r>
  <r>
    <x v="1"/>
    <x v="5"/>
    <x v="30"/>
    <s v="Other non-ferrous metals"/>
    <s v="Coal"/>
    <s v="Coal ash"/>
    <x v="0"/>
    <x v="3"/>
    <s v="India"/>
    <s v="Other non ferrous metal industry"/>
    <m/>
    <x v="1051"/>
    <n v="0"/>
    <n v="0"/>
    <n v="4.6821000000000002E-2"/>
    <n v="0.85389775000000001"/>
    <n v="0.27943024999999999"/>
  </r>
  <r>
    <x v="1"/>
    <x v="5"/>
    <x v="30"/>
    <s v="Other non-ferrous metals"/>
    <s v="Coal"/>
    <s v="Coal, not agglomerated, n.e.c."/>
    <x v="0"/>
    <x v="0"/>
    <s v="India"/>
    <s v="Other non ferrous metal industry"/>
    <m/>
    <x v="1052"/>
    <n v="0.31170674999999998"/>
    <n v="8.9884749999999999E-2"/>
    <n v="0"/>
    <n v="0"/>
    <n v="0"/>
  </r>
  <r>
    <x v="1"/>
    <x v="5"/>
    <x v="30"/>
    <s v="Other non-ferrous metals"/>
    <s v="Coal"/>
    <s v="Coal, not agglomerated, n.e.c."/>
    <x v="0"/>
    <x v="4"/>
    <s v="India"/>
    <s v="Other non ferrous metal industry"/>
    <m/>
    <x v="1053"/>
    <n v="30640.774999999998"/>
    <n v="8835.6749999999993"/>
    <n v="0"/>
    <n v="0"/>
    <n v="0"/>
  </r>
  <r>
    <x v="1"/>
    <x v="5"/>
    <x v="30"/>
    <s v="Other non-ferrous metals"/>
    <s v="Coal"/>
    <s v="Coal, not agglomerated, n.e.c."/>
    <x v="0"/>
    <x v="1"/>
    <s v="India"/>
    <s v="Other non ferrous metal industry"/>
    <m/>
    <x v="1054"/>
    <n v="30768.574999999997"/>
    <n v="8872.5249999999996"/>
    <n v="0"/>
    <n v="0"/>
    <n v="0"/>
  </r>
  <r>
    <x v="1"/>
    <x v="5"/>
    <x v="30"/>
    <s v="Other non-ferrous metals"/>
    <s v="Coal"/>
    <s v="Coal, not agglomerated, n.e.c."/>
    <x v="0"/>
    <x v="2"/>
    <s v="India"/>
    <s v="Other non ferrous metal industry"/>
    <m/>
    <x v="1055"/>
    <n v="30792.250000000004"/>
    <n v="8879.35"/>
    <n v="0"/>
    <n v="0"/>
    <n v="0"/>
  </r>
  <r>
    <x v="1"/>
    <x v="5"/>
    <x v="30"/>
    <s v="Other non-ferrous metals"/>
    <s v="Coal"/>
    <s v="Coal, not agglomerated, n.e.c."/>
    <x v="0"/>
    <x v="3"/>
    <s v="India"/>
    <s v="Other non ferrous metal industry"/>
    <m/>
    <x v="1056"/>
    <n v="0.46756050000000005"/>
    <n v="0.13482725000000001"/>
    <n v="0"/>
    <n v="0"/>
    <n v="0"/>
  </r>
  <r>
    <x v="1"/>
    <x v="5"/>
    <x v="30"/>
    <s v="Other non-ferrous metals"/>
    <s v="Coal &amp; Lignite Products"/>
    <s v="Benzol"/>
    <x v="0"/>
    <x v="0"/>
    <s v="India"/>
    <s v="Other non ferrous metal industry"/>
    <m/>
    <x v="119"/>
    <n v="0"/>
    <n v="0"/>
    <n v="0"/>
    <n v="5.4600000000000004E-4"/>
    <n v="1.8200000000000001E-4"/>
  </r>
  <r>
    <x v="1"/>
    <x v="5"/>
    <x v="30"/>
    <s v="Other non-ferrous metals"/>
    <s v="Coal &amp; Lignite Products"/>
    <s v="Benzol"/>
    <x v="0"/>
    <x v="4"/>
    <s v="India"/>
    <s v="Other non ferrous metal industry"/>
    <m/>
    <x v="119"/>
    <n v="0"/>
    <n v="0"/>
    <n v="0"/>
    <n v="44.062200000000004"/>
    <n v="14.6874"/>
  </r>
  <r>
    <x v="1"/>
    <x v="5"/>
    <x v="30"/>
    <s v="Other non-ferrous metals"/>
    <s v="Coal &amp; Lignite Products"/>
    <s v="Benzol"/>
    <x v="0"/>
    <x v="1"/>
    <s v="India"/>
    <s v="Other non ferrous metal industry"/>
    <m/>
    <x v="119"/>
    <n v="0"/>
    <n v="0"/>
    <n v="0"/>
    <n v="44.286074999999997"/>
    <n v="14.762025"/>
  </r>
  <r>
    <x v="1"/>
    <x v="5"/>
    <x v="30"/>
    <s v="Other non-ferrous metals"/>
    <s v="Coal &amp; Lignite Products"/>
    <s v="Benzol"/>
    <x v="0"/>
    <x v="2"/>
    <s v="India"/>
    <s v="Other non ferrous metal industry"/>
    <m/>
    <x v="119"/>
    <n v="0"/>
    <n v="0"/>
    <n v="0"/>
    <n v="44.327550000000002"/>
    <n v="14.77585"/>
  </r>
  <r>
    <x v="1"/>
    <x v="5"/>
    <x v="30"/>
    <s v="Other non-ferrous metals"/>
    <s v="Coal &amp; Lignite Products"/>
    <s v="Benzol"/>
    <x v="0"/>
    <x v="3"/>
    <s v="India"/>
    <s v="Other non ferrous metal industry"/>
    <m/>
    <x v="119"/>
    <n v="0"/>
    <n v="0"/>
    <n v="0"/>
    <n v="8.1900000000000007E-4"/>
    <n v="2.7300000000000002E-4"/>
  </r>
  <r>
    <x v="1"/>
    <x v="5"/>
    <x v="30"/>
    <s v="Other non-ferrous metals"/>
    <s v="Coal &amp; Lignite Products"/>
    <s v="Coal tar by-product"/>
    <x v="0"/>
    <x v="0"/>
    <s v="India"/>
    <s v="Other non ferrous metal industry"/>
    <m/>
    <x v="119"/>
    <n v="0"/>
    <n v="0"/>
    <n v="5.8275000000000004E-4"/>
    <n v="1.9425000000000001E-4"/>
    <n v="0"/>
  </r>
  <r>
    <x v="1"/>
    <x v="5"/>
    <x v="30"/>
    <s v="Other non-ferrous metals"/>
    <s v="Coal &amp; Lignite Products"/>
    <s v="Coal tar by-product"/>
    <x v="0"/>
    <x v="4"/>
    <s v="India"/>
    <s v="Other non ferrous metal industry"/>
    <m/>
    <x v="119"/>
    <n v="0"/>
    <n v="0"/>
    <n v="47.019149999999996"/>
    <n v="15.67305"/>
    <n v="0"/>
  </r>
  <r>
    <x v="1"/>
    <x v="5"/>
    <x v="30"/>
    <s v="Other non-ferrous metals"/>
    <s v="Coal &amp; Lignite Products"/>
    <s v="Coal tar by-product"/>
    <x v="0"/>
    <x v="1"/>
    <s v="India"/>
    <s v="Other non ferrous metal industry"/>
    <m/>
    <x v="119"/>
    <n v="0"/>
    <n v="0"/>
    <n v="47.258025000000004"/>
    <n v="15.752675"/>
    <n v="0"/>
  </r>
  <r>
    <x v="1"/>
    <x v="5"/>
    <x v="30"/>
    <s v="Other non-ferrous metals"/>
    <s v="Coal &amp; Lignite Products"/>
    <s v="Coal tar by-product"/>
    <x v="0"/>
    <x v="2"/>
    <s v="India"/>
    <s v="Other non ferrous metal industry"/>
    <m/>
    <x v="119"/>
    <n v="0"/>
    <n v="0"/>
    <n v="47.302274999999995"/>
    <n v="15.767424999999999"/>
    <n v="0"/>
  </r>
  <r>
    <x v="1"/>
    <x v="5"/>
    <x v="30"/>
    <s v="Other non-ferrous metals"/>
    <s v="Coal &amp; Lignite Products"/>
    <s v="Coal tar by-product"/>
    <x v="0"/>
    <x v="3"/>
    <s v="India"/>
    <s v="Other non ferrous metal industry"/>
    <m/>
    <x v="119"/>
    <n v="0"/>
    <n v="0"/>
    <n v="8.7374999999999996E-4"/>
    <n v="2.9125E-4"/>
    <n v="0"/>
  </r>
  <r>
    <x v="1"/>
    <x v="5"/>
    <x v="30"/>
    <s v="Other non-ferrous metals"/>
    <s v="Coal &amp; Lignite Products"/>
    <s v="Coke and semi-coke of coal, of lignite or of peat; retort carbon n.e.c"/>
    <x v="0"/>
    <x v="0"/>
    <s v="India"/>
    <s v="Other non ferrous metal industry"/>
    <m/>
    <x v="1057"/>
    <n v="0.44706000000000001"/>
    <n v="0.14902000000000001"/>
    <n v="0.81530250000000004"/>
    <n v="0.29450599999999999"/>
    <n v="0.37948125000000005"/>
  </r>
  <r>
    <x v="1"/>
    <x v="5"/>
    <x v="30"/>
    <s v="Other non-ferrous metals"/>
    <s v="Coal &amp; Lignite Products"/>
    <s v="Coke and semi-coke of coal, of lignite or of peat; retort carbon n.e.c"/>
    <x v="0"/>
    <x v="4"/>
    <s v="India"/>
    <s v="Other non ferrous metal industry"/>
    <m/>
    <x v="1058"/>
    <n v="47616.375"/>
    <n v="15872.125"/>
    <n v="86838"/>
    <n v="31367.84"/>
    <n v="40418.53"/>
  </r>
  <r>
    <x v="1"/>
    <x v="5"/>
    <x v="30"/>
    <s v="Other non-ferrous metals"/>
    <s v="Coal &amp; Lignite Products"/>
    <s v="Coke and semi-coke of coal, of lignite or of peat; retort carbon n.e.c"/>
    <x v="0"/>
    <x v="1"/>
    <s v="India"/>
    <s v="Other non ferrous metal industry"/>
    <m/>
    <x v="1059"/>
    <n v="47799.675000000003"/>
    <n v="15933.225"/>
    <n v="87171.75"/>
    <n v="31488.412499999999"/>
    <n v="40574.112500000003"/>
  </r>
  <r>
    <x v="1"/>
    <x v="5"/>
    <x v="30"/>
    <s v="Other non-ferrous metals"/>
    <s v="Coal &amp; Lignite Products"/>
    <s v="Coke and semi-coke of coal, of lignite or of peat; retort carbon n.e.c"/>
    <x v="0"/>
    <x v="2"/>
    <s v="India"/>
    <s v="Other non ferrous metal industry"/>
    <m/>
    <x v="1060"/>
    <n v="47833.649999999994"/>
    <n v="15944.55"/>
    <n v="87234"/>
    <n v="31510.887500000001"/>
    <n v="40602.962500000001"/>
  </r>
  <r>
    <x v="1"/>
    <x v="5"/>
    <x v="30"/>
    <s v="Other non-ferrous metals"/>
    <s v="Coal &amp; Lignite Products"/>
    <s v="Coke and semi-coke of coal, of lignite or of peat; retort carbon n.e.c"/>
    <x v="0"/>
    <x v="3"/>
    <s v="India"/>
    <s v="Other non ferrous metal industry"/>
    <m/>
    <x v="1061"/>
    <n v="0.67059000000000002"/>
    <n v="0.22353000000000001"/>
    <n v="1.22295"/>
    <n v="0.44175700000000001"/>
    <n v="0.56922125000000001"/>
  </r>
  <r>
    <x v="1"/>
    <x v="5"/>
    <x v="30"/>
    <s v="Other non-ferrous metals"/>
    <s v="Coal &amp; Lignite Products"/>
    <s v="Coke breeze"/>
    <x v="0"/>
    <x v="0"/>
    <s v="India"/>
    <s v="Other non ferrous metal industry"/>
    <m/>
    <x v="1062"/>
    <n v="9.1603000000000004E-2"/>
    <n v="0"/>
    <n v="0.13165725"/>
    <n v="4.3885750000000001E-2"/>
    <n v="0"/>
  </r>
  <r>
    <x v="1"/>
    <x v="5"/>
    <x v="30"/>
    <s v="Other non-ferrous metals"/>
    <s v="Coal &amp; Lignite Products"/>
    <s v="Coke breeze"/>
    <x v="0"/>
    <x v="4"/>
    <s v="India"/>
    <s v="Other non ferrous metal industry"/>
    <m/>
    <x v="1063"/>
    <n v="4094.65"/>
    <n v="0"/>
    <n v="5885.085"/>
    <n v="1961.6949999999999"/>
    <n v="0"/>
  </r>
  <r>
    <x v="1"/>
    <x v="5"/>
    <x v="30"/>
    <s v="Other non-ferrous metals"/>
    <s v="Coal &amp; Lignite Products"/>
    <s v="Coke breeze"/>
    <x v="0"/>
    <x v="1"/>
    <s v="India"/>
    <s v="Other non ferrous metal industry"/>
    <m/>
    <x v="1064"/>
    <n v="4097.5749999999998"/>
    <n v="0"/>
    <n v="5889.2999999999993"/>
    <n v="1963.1"/>
    <n v="0"/>
  </r>
  <r>
    <x v="1"/>
    <x v="5"/>
    <x v="30"/>
    <s v="Other non-ferrous metals"/>
    <s v="Coal &amp; Lignite Products"/>
    <s v="Coke breeze"/>
    <x v="0"/>
    <x v="2"/>
    <s v="India"/>
    <s v="Other non ferrous metal industry"/>
    <m/>
    <x v="1065"/>
    <n v="4099.4250000000002"/>
    <n v="0"/>
    <n v="5891.9324999999999"/>
    <n v="1963.9775"/>
    <n v="0"/>
  </r>
  <r>
    <x v="1"/>
    <x v="5"/>
    <x v="30"/>
    <s v="Other non-ferrous metals"/>
    <s v="Coal &amp; Lignite Products"/>
    <s v="Coke breeze"/>
    <x v="0"/>
    <x v="3"/>
    <s v="India"/>
    <s v="Other non ferrous metal industry"/>
    <m/>
    <x v="1066"/>
    <n v="9.16025E-3"/>
    <n v="0"/>
    <n v="1.31655E-2"/>
    <n v="4.3885E-3"/>
    <n v="0"/>
  </r>
  <r>
    <x v="1"/>
    <x v="5"/>
    <x v="30"/>
    <s v="Other non-ferrous metals"/>
    <s v="Coal &amp; Lignite Products"/>
    <s v="Coke cp"/>
    <x v="0"/>
    <x v="0"/>
    <s v="India"/>
    <s v="Other non ferrous metal industry"/>
    <m/>
    <x v="1067"/>
    <n v="1.19991"/>
    <n v="4.512E-2"/>
    <n v="0"/>
    <n v="0"/>
    <n v="0"/>
  </r>
  <r>
    <x v="1"/>
    <x v="5"/>
    <x v="30"/>
    <s v="Other non-ferrous metals"/>
    <s v="Coal &amp; Lignite Products"/>
    <s v="Coke cp"/>
    <x v="0"/>
    <x v="4"/>
    <s v="India"/>
    <s v="Other non ferrous metal industry"/>
    <m/>
    <x v="1068"/>
    <n v="128462.39999999999"/>
    <n v="4830.55"/>
    <n v="0"/>
    <n v="0"/>
    <n v="0"/>
  </r>
  <r>
    <x v="1"/>
    <x v="5"/>
    <x v="30"/>
    <s v="Other non-ferrous metals"/>
    <s v="Coal &amp; Lignite Products"/>
    <s v="Coke cp"/>
    <x v="0"/>
    <x v="1"/>
    <s v="India"/>
    <s v="Other non ferrous metal industry"/>
    <m/>
    <x v="1069"/>
    <n v="128954.4"/>
    <n v="4849.05"/>
    <n v="0"/>
    <n v="0"/>
    <n v="0"/>
  </r>
  <r>
    <x v="1"/>
    <x v="5"/>
    <x v="30"/>
    <s v="Other non-ferrous metals"/>
    <s v="Coal &amp; Lignite Products"/>
    <s v="Coke cp"/>
    <x v="0"/>
    <x v="2"/>
    <s v="India"/>
    <s v="Other non ferrous metal industry"/>
    <m/>
    <x v="1070"/>
    <n v="129045.425"/>
    <n v="4852.4750000000004"/>
    <n v="0"/>
    <n v="0"/>
    <n v="0"/>
  </r>
  <r>
    <x v="1"/>
    <x v="5"/>
    <x v="30"/>
    <s v="Other non-ferrous metals"/>
    <s v="Coal &amp; Lignite Products"/>
    <s v="Coke cp"/>
    <x v="0"/>
    <x v="3"/>
    <s v="India"/>
    <s v="Other non ferrous metal industry"/>
    <m/>
    <x v="1071"/>
    <n v="1.799865"/>
    <n v="6.7680000000000004E-2"/>
    <n v="0"/>
    <n v="0"/>
    <n v="0"/>
  </r>
  <r>
    <x v="1"/>
    <x v="5"/>
    <x v="30"/>
    <s v="Other non-ferrous metals"/>
    <s v="Coal &amp; Lignite Products"/>
    <s v="Coke dust"/>
    <x v="0"/>
    <x v="0"/>
    <s v="India"/>
    <s v="Other non ferrous metal industry"/>
    <m/>
    <x v="119"/>
    <n v="0"/>
    <n v="0"/>
    <n v="0"/>
    <n v="0.10989974999999999"/>
    <n v="3.9249249999999999E-2"/>
  </r>
  <r>
    <x v="1"/>
    <x v="5"/>
    <x v="30"/>
    <s v="Other non-ferrous metals"/>
    <s v="Coal &amp; Lignite Products"/>
    <s v="Coke dust"/>
    <x v="0"/>
    <x v="4"/>
    <s v="India"/>
    <s v="Other non ferrous metal industry"/>
    <m/>
    <x v="119"/>
    <n v="0"/>
    <n v="0"/>
    <n v="0"/>
    <n v="11705.400000000001"/>
    <n v="4180.4617500000004"/>
  </r>
  <r>
    <x v="1"/>
    <x v="5"/>
    <x v="30"/>
    <s v="Other non-ferrous metals"/>
    <s v="Coal &amp; Lignite Products"/>
    <s v="Coke dust"/>
    <x v="0"/>
    <x v="1"/>
    <s v="India"/>
    <s v="Other non ferrous metal industry"/>
    <m/>
    <x v="119"/>
    <n v="0"/>
    <n v="0"/>
    <n v="0"/>
    <n v="11750.474999999999"/>
    <n v="4196.5599999999995"/>
  </r>
  <r>
    <x v="1"/>
    <x v="5"/>
    <x v="30"/>
    <s v="Other non-ferrous metals"/>
    <s v="Coal &amp; Lignite Products"/>
    <s v="Coke dust"/>
    <x v="0"/>
    <x v="2"/>
    <s v="India"/>
    <s v="Other non ferrous metal industry"/>
    <m/>
    <x v="119"/>
    <n v="0"/>
    <n v="0"/>
    <n v="0"/>
    <n v="11758.8"/>
    <n v="4199.5337499999996"/>
  </r>
  <r>
    <x v="1"/>
    <x v="5"/>
    <x v="30"/>
    <s v="Other non-ferrous metals"/>
    <s v="Coal &amp; Lignite Products"/>
    <s v="Coke dust"/>
    <x v="0"/>
    <x v="3"/>
    <s v="India"/>
    <s v="Other non ferrous metal industry"/>
    <m/>
    <x v="119"/>
    <n v="0"/>
    <n v="0"/>
    <n v="0"/>
    <n v="0.16484925"/>
    <n v="5.8874499999999996E-2"/>
  </r>
  <r>
    <x v="1"/>
    <x v="5"/>
    <x v="30"/>
    <s v="Other non-ferrous metals"/>
    <s v="Coal &amp; Lignite Products"/>
    <s v="Coke hard"/>
    <x v="0"/>
    <x v="0"/>
    <s v="India"/>
    <s v="Other non ferrous metal industry"/>
    <m/>
    <x v="1072"/>
    <n v="1.5790000000000001E-3"/>
    <n v="0.110599"/>
    <n v="3.6711250000000001E-2"/>
    <n v="0.29280075"/>
    <n v="9.760025E-2"/>
  </r>
  <r>
    <x v="1"/>
    <x v="5"/>
    <x v="30"/>
    <s v="Other non-ferrous metals"/>
    <s v="Coal &amp; Lignite Products"/>
    <s v="Coke hard"/>
    <x v="0"/>
    <x v="4"/>
    <s v="India"/>
    <s v="Other non ferrous metal industry"/>
    <m/>
    <x v="1073"/>
    <n v="168.200275"/>
    <n v="11779.858999999999"/>
    <n v="3910.1"/>
    <n v="31186.199999999997"/>
    <n v="10395.4"/>
  </r>
  <r>
    <x v="1"/>
    <x v="5"/>
    <x v="30"/>
    <s v="Other non-ferrous metals"/>
    <s v="Coal &amp; Lignite Products"/>
    <s v="Coke hard"/>
    <x v="0"/>
    <x v="1"/>
    <s v="India"/>
    <s v="Other non ferrous metal industry"/>
    <m/>
    <x v="1074"/>
    <n v="168.84767499999998"/>
    <n v="11825.199750000002"/>
    <n v="3925.15"/>
    <n v="31306.274999999998"/>
    <n v="10435.424999999999"/>
  </r>
  <r>
    <x v="1"/>
    <x v="5"/>
    <x v="30"/>
    <s v="Other non-ferrous metals"/>
    <s v="Coal &amp; Lignite Products"/>
    <s v="Coke hard"/>
    <x v="0"/>
    <x v="2"/>
    <s v="India"/>
    <s v="Other non ferrous metal industry"/>
    <m/>
    <x v="1075"/>
    <n v="168.96812499999999"/>
    <n v="11833.635249999999"/>
    <n v="3927.95"/>
    <n v="31328.475000000002"/>
    <n v="10442.825000000001"/>
  </r>
  <r>
    <x v="1"/>
    <x v="5"/>
    <x v="30"/>
    <s v="Other non-ferrous metals"/>
    <s v="Coal &amp; Lignite Products"/>
    <s v="Coke hard"/>
    <x v="0"/>
    <x v="3"/>
    <s v="India"/>
    <s v="Other non ferrous metal industry"/>
    <m/>
    <x v="1076"/>
    <n v="2.3690000000000004E-3"/>
    <n v="0.16589825"/>
    <n v="5.5066749999999998E-2"/>
    <n v="0.43920075000000003"/>
    <n v="0.14640025000000001"/>
  </r>
  <r>
    <x v="1"/>
    <x v="5"/>
    <x v="30"/>
    <s v="Other non-ferrous metals"/>
    <s v="Coal &amp; Lignite Products"/>
    <s v="Coke mixed"/>
    <x v="0"/>
    <x v="0"/>
    <s v="India"/>
    <s v="Other non ferrous metal industry"/>
    <m/>
    <x v="1077"/>
    <n v="0"/>
    <n v="0.57002249999999999"/>
    <n v="0.1900075"/>
    <n v="0"/>
    <n v="6.9330000000000003E-2"/>
  </r>
  <r>
    <x v="1"/>
    <x v="5"/>
    <x v="30"/>
    <s v="Other non-ferrous metals"/>
    <s v="Coal &amp; Lignite Products"/>
    <s v="Coke mixed"/>
    <x v="0"/>
    <x v="4"/>
    <s v="India"/>
    <s v="Other non ferrous metal industry"/>
    <m/>
    <x v="1078"/>
    <n v="0"/>
    <n v="60713.100000000006"/>
    <n v="20237.7"/>
    <n v="0"/>
    <n v="7384.3050000000003"/>
  </r>
  <r>
    <x v="1"/>
    <x v="5"/>
    <x v="30"/>
    <s v="Other non-ferrous metals"/>
    <s v="Coal &amp; Lignite Products"/>
    <s v="Coke mixed"/>
    <x v="0"/>
    <x v="1"/>
    <s v="India"/>
    <s v="Other non ferrous metal industry"/>
    <m/>
    <x v="1079"/>
    <n v="0"/>
    <n v="60946.799999999996"/>
    <n v="20315.599999999999"/>
    <n v="0"/>
    <n v="7412.73"/>
  </r>
  <r>
    <x v="1"/>
    <x v="5"/>
    <x v="30"/>
    <s v="Other non-ferrous metals"/>
    <s v="Coal &amp; Lignite Products"/>
    <s v="Coke mixed"/>
    <x v="0"/>
    <x v="2"/>
    <s v="India"/>
    <s v="Other non ferrous metal industry"/>
    <m/>
    <x v="1080"/>
    <n v="0"/>
    <n v="60990.075000000004"/>
    <n v="20330.025000000001"/>
    <n v="0"/>
    <n v="7418.0025000000005"/>
  </r>
  <r>
    <x v="1"/>
    <x v="5"/>
    <x v="30"/>
    <s v="Other non-ferrous metals"/>
    <s v="Coal &amp; Lignite Products"/>
    <s v="Coke mixed"/>
    <x v="0"/>
    <x v="3"/>
    <s v="India"/>
    <s v="Other non ferrous metal industry"/>
    <m/>
    <x v="1081"/>
    <n v="0"/>
    <n v="0.85503750000000001"/>
    <n v="0.2850125"/>
    <n v="0"/>
    <n v="0.10399425000000001"/>
  </r>
  <r>
    <x v="1"/>
    <x v="5"/>
    <x v="30"/>
    <s v="Other non-ferrous metals"/>
    <s v="Coal &amp; Lignite Products"/>
    <s v="Coke soft"/>
    <x v="0"/>
    <x v="0"/>
    <s v="India"/>
    <s v="Other non ferrous metal industry"/>
    <m/>
    <x v="119"/>
    <n v="0"/>
    <n v="0"/>
    <n v="0"/>
    <n v="0.32302425000000001"/>
    <n v="0.16344700000000001"/>
  </r>
  <r>
    <x v="1"/>
    <x v="5"/>
    <x v="30"/>
    <s v="Other non-ferrous metals"/>
    <s v="Coal &amp; Lignite Products"/>
    <s v="Coke soft"/>
    <x v="0"/>
    <x v="4"/>
    <s v="India"/>
    <s v="Other non ferrous metal industry"/>
    <m/>
    <x v="119"/>
    <n v="0"/>
    <n v="0"/>
    <n v="0"/>
    <n v="34405.274999999994"/>
    <n v="17408.762499999997"/>
  </r>
  <r>
    <x v="1"/>
    <x v="5"/>
    <x v="30"/>
    <s v="Other non-ferrous metals"/>
    <s v="Coal &amp; Lignite Products"/>
    <s v="Coke soft"/>
    <x v="0"/>
    <x v="1"/>
    <s v="India"/>
    <s v="Other non ferrous metal industry"/>
    <m/>
    <x v="119"/>
    <n v="0"/>
    <n v="0"/>
    <n v="0"/>
    <n v="34537.725000000006"/>
    <n v="17475.78"/>
  </r>
  <r>
    <x v="1"/>
    <x v="5"/>
    <x v="30"/>
    <s v="Other non-ferrous metals"/>
    <s v="Coal &amp; Lignite Products"/>
    <s v="Coke soft"/>
    <x v="0"/>
    <x v="2"/>
    <s v="India"/>
    <s v="Other non ferrous metal industry"/>
    <m/>
    <x v="119"/>
    <n v="0"/>
    <n v="0"/>
    <n v="0"/>
    <n v="34562.25"/>
    <n v="17488.192500000001"/>
  </r>
  <r>
    <x v="1"/>
    <x v="5"/>
    <x v="30"/>
    <s v="Other non-ferrous metals"/>
    <s v="Coal &amp; Lignite Products"/>
    <s v="Coke soft"/>
    <x v="0"/>
    <x v="3"/>
    <s v="India"/>
    <s v="Other non ferrous metal industry"/>
    <m/>
    <x v="119"/>
    <n v="0"/>
    <n v="0"/>
    <n v="0"/>
    <n v="0.48453599999999997"/>
    <n v="0.24517074999999999"/>
  </r>
  <r>
    <x v="1"/>
    <x v="5"/>
    <x v="30"/>
    <s v="Other non-ferrous metals"/>
    <s v="Coal &amp; Lignite Products"/>
    <s v="Lignite briquettes"/>
    <x v="0"/>
    <x v="0"/>
    <s v="India"/>
    <s v="Other non ferrous metal industry"/>
    <m/>
    <x v="119"/>
    <n v="0"/>
    <n v="0"/>
    <n v="2.020125E-2"/>
    <n v="0.18268600000000002"/>
    <n v="9.8070000000000004E-2"/>
  </r>
  <r>
    <x v="1"/>
    <x v="5"/>
    <x v="30"/>
    <s v="Other non-ferrous metals"/>
    <s v="Coal &amp; Lignite Products"/>
    <s v="Lignite briquettes"/>
    <x v="0"/>
    <x v="4"/>
    <s v="India"/>
    <s v="Other non ferrous metal industry"/>
    <m/>
    <x v="119"/>
    <n v="0"/>
    <n v="0"/>
    <n v="2151.6150000000002"/>
    <n v="19457.904999999999"/>
    <n v="10445.407499999999"/>
  </r>
  <r>
    <x v="1"/>
    <x v="5"/>
    <x v="30"/>
    <s v="Other non-ferrous metals"/>
    <s v="Coal &amp; Lignite Products"/>
    <s v="Lignite briquettes"/>
    <x v="0"/>
    <x v="1"/>
    <s v="India"/>
    <s v="Other non ferrous metal industry"/>
    <m/>
    <x v="119"/>
    <n v="0"/>
    <n v="0"/>
    <n v="2159.895"/>
    <n v="19532.814999999999"/>
    <n v="10485.619999999999"/>
  </r>
  <r>
    <x v="1"/>
    <x v="5"/>
    <x v="30"/>
    <s v="Other non-ferrous metals"/>
    <s v="Coal &amp; Lignite Products"/>
    <s v="Lignite briquettes"/>
    <x v="0"/>
    <x v="2"/>
    <s v="India"/>
    <s v="Other non ferrous metal industry"/>
    <m/>
    <x v="119"/>
    <n v="0"/>
    <n v="0"/>
    <n v="2161.4324999999999"/>
    <n v="19546.677499999998"/>
    <n v="10493.07"/>
  </r>
  <r>
    <x v="1"/>
    <x v="5"/>
    <x v="30"/>
    <s v="Other non-ferrous metals"/>
    <s v="Coal &amp; Lignite Products"/>
    <s v="Lignite briquettes"/>
    <x v="0"/>
    <x v="3"/>
    <s v="India"/>
    <s v="Other non ferrous metal industry"/>
    <m/>
    <x v="119"/>
    <n v="0"/>
    <n v="0"/>
    <n v="3.0301500000000002E-2"/>
    <n v="0.27402925000000006"/>
    <n v="0.14710475000000001"/>
  </r>
  <r>
    <x v="1"/>
    <x v="5"/>
    <x v="30"/>
    <s v="Other non-ferrous metals"/>
    <s v="Coal &amp; Lignite Products"/>
    <s v="Pitch other than hard/medium"/>
    <x v="0"/>
    <x v="0"/>
    <s v="India"/>
    <s v="Other non ferrous metal industry"/>
    <m/>
    <x v="1082"/>
    <n v="0.11214"/>
    <n v="2.8035000000000001E-2"/>
    <n v="0"/>
    <n v="0"/>
    <n v="0"/>
  </r>
  <r>
    <x v="1"/>
    <x v="5"/>
    <x v="30"/>
    <s v="Other non-ferrous metals"/>
    <s v="Coal &amp; Lignite Products"/>
    <s v="Pitch other than hard/medium"/>
    <x v="0"/>
    <x v="4"/>
    <s v="India"/>
    <s v="Other non ferrous metal industry"/>
    <m/>
    <x v="1083"/>
    <n v="9049.7000000000007"/>
    <n v="2262.4250000000002"/>
    <n v="0"/>
    <n v="0"/>
    <n v="0"/>
  </r>
  <r>
    <x v="1"/>
    <x v="5"/>
    <x v="30"/>
    <s v="Other non-ferrous metals"/>
    <s v="Coal &amp; Lignite Products"/>
    <s v="Pitch other than hard/medium"/>
    <x v="0"/>
    <x v="1"/>
    <s v="India"/>
    <s v="Other non ferrous metal industry"/>
    <m/>
    <x v="1084"/>
    <n v="9095.67"/>
    <n v="2273.9175"/>
    <n v="0"/>
    <n v="0"/>
    <n v="0"/>
  </r>
  <r>
    <x v="1"/>
    <x v="5"/>
    <x v="30"/>
    <s v="Other non-ferrous metals"/>
    <s v="Coal &amp; Lignite Products"/>
    <s v="Pitch other than hard/medium"/>
    <x v="0"/>
    <x v="2"/>
    <s v="India"/>
    <s v="Other non ferrous metal industry"/>
    <m/>
    <x v="1085"/>
    <n v="9104.2000000000007"/>
    <n v="2276.0500000000002"/>
    <n v="0"/>
    <n v="0"/>
    <n v="0"/>
  </r>
  <r>
    <x v="1"/>
    <x v="5"/>
    <x v="30"/>
    <s v="Other non-ferrous metals"/>
    <s v="Coal &amp; Lignite Products"/>
    <s v="Pitch other than hard/medium"/>
    <x v="0"/>
    <x v="3"/>
    <s v="India"/>
    <s v="Other non ferrous metal industry"/>
    <m/>
    <x v="1052"/>
    <n v="0.16821"/>
    <n v="4.20525E-2"/>
    <n v="0"/>
    <n v="0"/>
    <n v="0"/>
  </r>
  <r>
    <x v="1"/>
    <x v="5"/>
    <x v="30"/>
    <s v="Other non-ferrous metals"/>
    <s v="Coal &amp; Lignite Products"/>
    <s v="Pitch, hard/medium"/>
    <x v="0"/>
    <x v="0"/>
    <s v="India"/>
    <s v="Other non ferrous metal industry"/>
    <m/>
    <x v="1086"/>
    <n v="0.22753499999999999"/>
    <n v="0"/>
    <n v="0"/>
    <n v="0"/>
    <n v="0"/>
  </r>
  <r>
    <x v="1"/>
    <x v="5"/>
    <x v="30"/>
    <s v="Other non-ferrous metals"/>
    <s v="Coal &amp; Lignite Products"/>
    <s v="Pitch, hard/medium"/>
    <x v="0"/>
    <x v="4"/>
    <s v="India"/>
    <s v="Other non ferrous metal industry"/>
    <m/>
    <x v="1087"/>
    <n v="18362.075000000001"/>
    <n v="0"/>
    <n v="0"/>
    <n v="0"/>
    <n v="0"/>
  </r>
  <r>
    <x v="1"/>
    <x v="5"/>
    <x v="30"/>
    <s v="Other non-ferrous metals"/>
    <s v="Coal &amp; Lignite Products"/>
    <s v="Pitch, hard/medium"/>
    <x v="0"/>
    <x v="1"/>
    <s v="India"/>
    <s v="Other non ferrous metal industry"/>
    <m/>
    <x v="1088"/>
    <n v="18455.375"/>
    <n v="0"/>
    <n v="0"/>
    <n v="0"/>
    <n v="0"/>
  </r>
  <r>
    <x v="1"/>
    <x v="5"/>
    <x v="30"/>
    <s v="Other non-ferrous metals"/>
    <s v="Coal &amp; Lignite Products"/>
    <s v="Pitch, hard/medium"/>
    <x v="0"/>
    <x v="2"/>
    <s v="India"/>
    <s v="Other non ferrous metal industry"/>
    <m/>
    <x v="1089"/>
    <n v="18472.650000000001"/>
    <n v="0"/>
    <n v="0"/>
    <n v="0"/>
    <n v="0"/>
  </r>
  <r>
    <x v="1"/>
    <x v="5"/>
    <x v="30"/>
    <s v="Other non-ferrous metals"/>
    <s v="Coal &amp; Lignite Products"/>
    <s v="Pitch, hard/medium"/>
    <x v="0"/>
    <x v="3"/>
    <s v="India"/>
    <s v="Other non ferrous metal industry"/>
    <m/>
    <x v="1090"/>
    <n v="0.34130250000000001"/>
    <n v="0"/>
    <n v="0"/>
    <n v="0"/>
    <n v="0"/>
  </r>
  <r>
    <x v="1"/>
    <x v="5"/>
    <x v="30"/>
    <s v="Other non-ferrous metals"/>
    <s v="Coal and Lignite"/>
    <s v="Coal consumed"/>
    <x v="0"/>
    <x v="0"/>
    <s v="India"/>
    <s v="Other non ferrous metal industry"/>
    <m/>
    <x v="1091"/>
    <n v="5.9844300000000006"/>
    <n v="14.814635000000001"/>
    <n v="10.667982500000001"/>
    <n v="24.7012775"/>
    <n v="17.01445"/>
  </r>
  <r>
    <x v="1"/>
    <x v="5"/>
    <x v="30"/>
    <s v="Other non-ferrous metals"/>
    <s v="Coal and Lignite"/>
    <s v="Coal consumed"/>
    <x v="0"/>
    <x v="4"/>
    <s v="India"/>
    <s v="Other non ferrous metal industry"/>
    <m/>
    <x v="1092"/>
    <n v="573368.5"/>
    <n v="1428383.25"/>
    <n v="1025097.5"/>
    <n v="2375032.5"/>
    <n v="1625000"/>
  </r>
  <r>
    <x v="1"/>
    <x v="5"/>
    <x v="30"/>
    <s v="Other non-ferrous metals"/>
    <s v="Coal and Lignite"/>
    <s v="Coal consumed"/>
    <x v="0"/>
    <x v="1"/>
    <s v="India"/>
    <s v="Other non ferrous metal industry"/>
    <m/>
    <x v="1093"/>
    <n v="575821.75"/>
    <n v="1429039.5"/>
    <n v="1027665.5"/>
    <n v="2375888.5"/>
    <n v="1625000"/>
  </r>
  <r>
    <x v="1"/>
    <x v="5"/>
    <x v="30"/>
    <s v="Other non-ferrous metals"/>
    <s v="Coal and Lignite"/>
    <s v="Coal consumed"/>
    <x v="0"/>
    <x v="2"/>
    <s v="India"/>
    <s v="Other non ferrous metal industry"/>
    <m/>
    <x v="1094"/>
    <n v="576276.75"/>
    <n v="1429161.25"/>
    <n v="1028141"/>
    <n v="2376047"/>
    <n v="1625000"/>
  </r>
  <r>
    <x v="1"/>
    <x v="5"/>
    <x v="30"/>
    <s v="Other non-ferrous metals"/>
    <s v="Coal and Lignite"/>
    <s v="Coal consumed"/>
    <x v="0"/>
    <x v="3"/>
    <s v="India"/>
    <s v="Other non ferrous metal industry"/>
    <m/>
    <x v="1095"/>
    <n v="8.9766450000000013"/>
    <n v="22.221989999999998"/>
    <n v="16.001974999999998"/>
    <n v="37.051949999999998"/>
    <n v="25.521724999999996"/>
  </r>
  <r>
    <x v="1"/>
    <x v="5"/>
    <x v="30"/>
    <s v="Other non-ferrous metals"/>
    <s v="Natural gas"/>
    <s v="natural gas"/>
    <x v="0"/>
    <x v="0"/>
    <s v="India"/>
    <s v="Other non ferrous metal industry"/>
    <m/>
    <x v="119"/>
    <n v="1.4671125"/>
    <n v="1.3359750000000001"/>
    <n v="0.28231250000000002"/>
    <n v="0"/>
    <n v="0"/>
  </r>
  <r>
    <x v="1"/>
    <x v="5"/>
    <x v="30"/>
    <s v="Other non-ferrous metals"/>
    <s v="Natural gas"/>
    <s v="natural gas"/>
    <x v="0"/>
    <x v="4"/>
    <s v="India"/>
    <s v="Other non ferrous metal industry"/>
    <m/>
    <x v="119"/>
    <n v="82305"/>
    <n v="74948.324999999997"/>
    <n v="15837.775"/>
    <n v="0"/>
    <n v="0"/>
  </r>
  <r>
    <x v="1"/>
    <x v="5"/>
    <x v="30"/>
    <s v="Other non-ferrous metals"/>
    <s v="Natural gas"/>
    <s v="natural gas"/>
    <x v="0"/>
    <x v="1"/>
    <s v="India"/>
    <s v="Other non ferrous metal industry"/>
    <m/>
    <x v="119"/>
    <n v="82351.5"/>
    <n v="74990.899999999994"/>
    <n v="15846.8"/>
    <n v="0"/>
    <n v="0"/>
  </r>
  <r>
    <x v="1"/>
    <x v="5"/>
    <x v="30"/>
    <s v="Other non-ferrous metals"/>
    <s v="Natural gas"/>
    <s v="natural gas"/>
    <x v="0"/>
    <x v="2"/>
    <s v="India"/>
    <s v="Other non ferrous metal industry"/>
    <m/>
    <x v="119"/>
    <n v="82381.5"/>
    <n v="75017.850000000006"/>
    <n v="15852.45"/>
    <n v="0"/>
    <n v="0"/>
  </r>
  <r>
    <x v="1"/>
    <x v="5"/>
    <x v="30"/>
    <s v="Other non-ferrous metals"/>
    <s v="Natural gas"/>
    <s v="natural gas"/>
    <x v="0"/>
    <x v="3"/>
    <s v="India"/>
    <s v="Other non ferrous metal industry"/>
    <m/>
    <x v="119"/>
    <n v="0.14671125000000002"/>
    <n v="0.13359750000000001"/>
    <n v="2.8231249999999999E-2"/>
    <n v="0"/>
    <n v="0"/>
  </r>
  <r>
    <x v="1"/>
    <x v="5"/>
    <x v="30"/>
    <s v="Other non-ferrous metals"/>
    <s v="Oil products"/>
    <s v="furnace oil"/>
    <x v="0"/>
    <x v="0"/>
    <s v="India"/>
    <s v="Other non ferrous metal industry"/>
    <m/>
    <x v="1096"/>
    <n v="15.50745"/>
    <n v="16.853250000000003"/>
    <n v="4.5251717500000002"/>
    <n v="1.7092E-2"/>
    <n v="1.5713500000000002E-2"/>
  </r>
  <r>
    <x v="1"/>
    <x v="5"/>
    <x v="30"/>
    <s v="Other non-ferrous metals"/>
    <s v="Oil products"/>
    <s v="furnace oil"/>
    <x v="0"/>
    <x v="4"/>
    <s v="India"/>
    <s v="Other non ferrous metal industry"/>
    <m/>
    <x v="1097"/>
    <n v="400092.75"/>
    <n v="434815"/>
    <n v="116749.76700000001"/>
    <n v="440.97899999999998"/>
    <n v="405.40525000000002"/>
  </r>
  <r>
    <x v="1"/>
    <x v="5"/>
    <x v="30"/>
    <s v="Other non-ferrous metals"/>
    <s v="Oil products"/>
    <s v="furnace oil"/>
    <x v="0"/>
    <x v="1"/>
    <s v="India"/>
    <s v="Other non ferrous metal industry"/>
    <m/>
    <x v="1098"/>
    <n v="401007.25"/>
    <n v="435809.25"/>
    <n v="117016.77075"/>
    <n v="441.98699999999997"/>
    <n v="406.33249999999998"/>
  </r>
  <r>
    <x v="1"/>
    <x v="5"/>
    <x v="30"/>
    <s v="Other non-ferrous metals"/>
    <s v="Oil products"/>
    <s v="furnace oil"/>
    <x v="0"/>
    <x v="2"/>
    <s v="India"/>
    <s v="Other non ferrous metal industry"/>
    <m/>
    <x v="1099"/>
    <n v="401380"/>
    <n v="436213.75"/>
    <n v="117125.3275"/>
    <n v="442.39749999999998"/>
    <n v="406.70974999999999"/>
  </r>
  <r>
    <x v="1"/>
    <x v="5"/>
    <x v="30"/>
    <s v="Other non-ferrous metals"/>
    <s v="Oil products"/>
    <s v="furnace oil"/>
    <x v="0"/>
    <x v="3"/>
    <s v="India"/>
    <s v="Other non ferrous metal industry"/>
    <m/>
    <x v="1100"/>
    <n v="3.1014900000000001"/>
    <n v="3.3706574999999996"/>
    <n v="0.90503699999999998"/>
    <n v="3.4187499999999999E-3"/>
    <n v="3.1425000000000003E-3"/>
  </r>
  <r>
    <x v="1"/>
    <x v="5"/>
    <x v="30"/>
    <s v="Other non-ferrous metals"/>
    <s v="Petroleum fuels"/>
    <s v="Shale Oil"/>
    <x v="0"/>
    <x v="0"/>
    <s v="India"/>
    <s v="Other non ferrous metal industry"/>
    <m/>
    <x v="119"/>
    <n v="0"/>
    <n v="0"/>
    <n v="0"/>
    <n v="0"/>
    <n v="15.614174999999999"/>
  </r>
  <r>
    <x v="1"/>
    <x v="5"/>
    <x v="30"/>
    <s v="Other non-ferrous metals"/>
    <s v="Petroleum fuels"/>
    <s v="Shale Oil"/>
    <x v="0"/>
    <x v="4"/>
    <s v="India"/>
    <s v="Other non ferrous metal industry"/>
    <m/>
    <x v="119"/>
    <n v="0"/>
    <n v="0"/>
    <n v="0"/>
    <n v="0"/>
    <n v="381507"/>
  </r>
  <r>
    <x v="1"/>
    <x v="5"/>
    <x v="30"/>
    <s v="Other non-ferrous metals"/>
    <s v="Petroleum fuels"/>
    <s v="Shale Oil"/>
    <x v="0"/>
    <x v="1"/>
    <s v="India"/>
    <s v="Other non ferrous metal industry"/>
    <m/>
    <x v="119"/>
    <n v="0"/>
    <n v="0"/>
    <n v="0"/>
    <n v="0"/>
    <n v="382428.75"/>
  </r>
  <r>
    <x v="1"/>
    <x v="5"/>
    <x v="30"/>
    <s v="Other non-ferrous metals"/>
    <s v="Petroleum fuels"/>
    <s v="Shale Oil"/>
    <x v="0"/>
    <x v="2"/>
    <s v="India"/>
    <s v="Other non ferrous metal industry"/>
    <m/>
    <x v="119"/>
    <n v="0"/>
    <n v="0"/>
    <n v="0"/>
    <n v="0"/>
    <n v="382803"/>
  </r>
  <r>
    <x v="1"/>
    <x v="5"/>
    <x v="30"/>
    <s v="Other non-ferrous metals"/>
    <s v="Petroleum fuels"/>
    <s v="Shale Oil"/>
    <x v="0"/>
    <x v="3"/>
    <s v="India"/>
    <s v="Other non ferrous metal industry"/>
    <m/>
    <x v="119"/>
    <n v="0"/>
    <n v="0"/>
    <n v="0"/>
    <n v="0"/>
    <n v="3.1228425"/>
  </r>
  <r>
    <x v="1"/>
    <x v="5"/>
    <x v="30"/>
    <s v="Other non-ferrous metals"/>
    <s v="petroleum fuels"/>
    <s v="Fuel oils n.e.c"/>
    <x v="0"/>
    <x v="0"/>
    <s v="India"/>
    <s v="Other non ferrous metal industry"/>
    <m/>
    <x v="119"/>
    <n v="0"/>
    <n v="0"/>
    <n v="0.58063500000000001"/>
    <n v="0.19354499999999999"/>
    <n v="0"/>
  </r>
  <r>
    <x v="1"/>
    <x v="5"/>
    <x v="30"/>
    <s v="Other non-ferrous metals"/>
    <s v="petroleum fuels"/>
    <s v="Fuel oils n.e.c"/>
    <x v="0"/>
    <x v="4"/>
    <s v="India"/>
    <s v="Other non ferrous metal industry"/>
    <m/>
    <x v="119"/>
    <n v="0"/>
    <n v="0"/>
    <n v="14980.349999999999"/>
    <n v="4993.45"/>
    <n v="0"/>
  </r>
  <r>
    <x v="1"/>
    <x v="5"/>
    <x v="30"/>
    <s v="Other non-ferrous metals"/>
    <s v="petroleum fuels"/>
    <s v="Fuel oils n.e.c"/>
    <x v="0"/>
    <x v="1"/>
    <s v="India"/>
    <s v="Other non ferrous metal industry"/>
    <m/>
    <x v="119"/>
    <n v="0"/>
    <n v="0"/>
    <n v="15014.625"/>
    <n v="5004.875"/>
    <n v="0"/>
  </r>
  <r>
    <x v="1"/>
    <x v="5"/>
    <x v="30"/>
    <s v="Other non-ferrous metals"/>
    <s v="petroleum fuels"/>
    <s v="Fuel oils n.e.c"/>
    <x v="0"/>
    <x v="2"/>
    <s v="India"/>
    <s v="Other non ferrous metal industry"/>
    <m/>
    <x v="119"/>
    <n v="0"/>
    <n v="0"/>
    <n v="15028.574999999999"/>
    <n v="5009.5249999999996"/>
    <n v="0"/>
  </r>
  <r>
    <x v="1"/>
    <x v="5"/>
    <x v="30"/>
    <s v="Other non-ferrous metals"/>
    <s v="petroleum fuels"/>
    <s v="Fuel oils n.e.c"/>
    <x v="0"/>
    <x v="3"/>
    <s v="India"/>
    <s v="Other non ferrous metal industry"/>
    <m/>
    <x v="119"/>
    <n v="0"/>
    <n v="0"/>
    <n v="0.11612700000000001"/>
    <n v="3.8709E-2"/>
    <n v="0"/>
  </r>
  <r>
    <x v="1"/>
    <x v="5"/>
    <x v="30"/>
    <s v="Other non-ferrous metals"/>
    <s v="petroleum fuels"/>
    <s v="Furnace oil"/>
    <x v="0"/>
    <x v="0"/>
    <s v="India"/>
    <s v="Other non ferrous metal industry"/>
    <m/>
    <x v="119"/>
    <n v="1.0357124999999998"/>
    <n v="0.34523749999999997"/>
    <n v="0"/>
    <n v="0.60571124999999992"/>
    <n v="0.20190374999999999"/>
  </r>
  <r>
    <x v="1"/>
    <x v="5"/>
    <x v="30"/>
    <s v="Other non-ferrous metals"/>
    <s v="petroleum fuels"/>
    <s v="Furnace oil"/>
    <x v="0"/>
    <x v="4"/>
    <s v="India"/>
    <s v="Other non ferrous metal industry"/>
    <m/>
    <x v="119"/>
    <n v="26721.449999999997"/>
    <n v="8907.15"/>
    <n v="0"/>
    <n v="15627.375"/>
    <n v="5209.125"/>
  </r>
  <r>
    <x v="1"/>
    <x v="5"/>
    <x v="30"/>
    <s v="Other non-ferrous metals"/>
    <s v="petroleum fuels"/>
    <s v="Furnace oil"/>
    <x v="0"/>
    <x v="1"/>
    <s v="India"/>
    <s v="Other non ferrous metal industry"/>
    <m/>
    <x v="119"/>
    <n v="26782.574999999997"/>
    <n v="8927.5249999999996"/>
    <n v="0"/>
    <n v="15663.074999999999"/>
    <n v="5221.0249999999996"/>
  </r>
  <r>
    <x v="1"/>
    <x v="5"/>
    <x v="30"/>
    <s v="Other non-ferrous metals"/>
    <s v="petroleum fuels"/>
    <s v="Furnace oil"/>
    <x v="0"/>
    <x v="2"/>
    <s v="India"/>
    <s v="Other non ferrous metal industry"/>
    <m/>
    <x v="119"/>
    <n v="26807.399999999998"/>
    <n v="8935.7999999999993"/>
    <n v="0"/>
    <n v="15677.625"/>
    <n v="5225.875"/>
  </r>
  <r>
    <x v="1"/>
    <x v="5"/>
    <x v="30"/>
    <s v="Other non-ferrous metals"/>
    <s v="petroleum fuels"/>
    <s v="Furnace oil"/>
    <x v="0"/>
    <x v="3"/>
    <s v="India"/>
    <s v="Other non ferrous metal industry"/>
    <m/>
    <x v="119"/>
    <n v="0.20714325"/>
    <n v="6.9047750000000005E-2"/>
    <n v="0"/>
    <n v="0.12114225000000001"/>
    <n v="4.038075E-2"/>
  </r>
  <r>
    <x v="1"/>
    <x v="5"/>
    <x v="30"/>
    <s v="Other non-ferrous metals"/>
    <s v="petroleum fuels"/>
    <s v="Petroleum coke"/>
    <x v="0"/>
    <x v="0"/>
    <s v="India"/>
    <s v="Other non ferrous metal industry"/>
    <m/>
    <x v="1101"/>
    <n v="1.0291312500000001"/>
    <n v="0.3425725"/>
    <n v="0"/>
    <n v="7.3499999999999998E-5"/>
    <n v="2.4499999999999999E-5"/>
  </r>
  <r>
    <x v="1"/>
    <x v="5"/>
    <x v="30"/>
    <s v="Other non-ferrous metals"/>
    <s v="petroleum fuels"/>
    <s v="Petroleum coke"/>
    <x v="0"/>
    <x v="4"/>
    <s v="India"/>
    <s v="Other non ferrous metal industry"/>
    <m/>
    <x v="1102"/>
    <n v="33446.747000000003"/>
    <n v="11133.6"/>
    <n v="0"/>
    <n v="2.3765625000000004"/>
    <n v="0.79218750000000004"/>
  </r>
  <r>
    <x v="1"/>
    <x v="5"/>
    <x v="30"/>
    <s v="Other non-ferrous metals"/>
    <s v="petroleum fuels"/>
    <s v="Petroleum coke"/>
    <x v="0"/>
    <x v="1"/>
    <s v="India"/>
    <s v="Other non ferrous metal industry"/>
    <m/>
    <x v="1103"/>
    <n v="33507.430249999998"/>
    <n v="11153.8"/>
    <n v="0"/>
    <n v="2.3808750000000001"/>
    <n v="0.79362500000000002"/>
  </r>
  <r>
    <x v="1"/>
    <x v="5"/>
    <x v="30"/>
    <s v="Other non-ferrous metals"/>
    <s v="petroleum fuels"/>
    <s v="Petroleum coke"/>
    <x v="0"/>
    <x v="2"/>
    <s v="India"/>
    <s v="Other non ferrous metal industry"/>
    <m/>
    <x v="1104"/>
    <n v="33532.13925"/>
    <n v="11162.025"/>
    <n v="0"/>
    <n v="2.3826299999999998"/>
    <n v="0.79420999999999997"/>
  </r>
  <r>
    <x v="1"/>
    <x v="5"/>
    <x v="30"/>
    <s v="Other non-ferrous metals"/>
    <s v="petroleum fuels"/>
    <s v="Petroleum coke"/>
    <x v="0"/>
    <x v="3"/>
    <s v="India"/>
    <s v="Other non ferrous metal industry"/>
    <m/>
    <x v="1105"/>
    <n v="0.20582625000000002"/>
    <n v="6.8514500000000006E-2"/>
    <n v="0"/>
    <n v="1.4250000000000001E-5"/>
    <n v="4.7500000000000003E-6"/>
  </r>
  <r>
    <x v="1"/>
    <x v="5"/>
    <x v="30"/>
    <s v="Other non-ferrous metals"/>
    <s v="petroleum fuels"/>
    <s v="Petroleum coke calcined"/>
    <x v="0"/>
    <x v="0"/>
    <s v="India"/>
    <s v="Other non ferrous metal industry"/>
    <m/>
    <x v="1106"/>
    <n v="0.401505"/>
    <n v="0"/>
    <n v="0"/>
    <n v="0"/>
    <n v="0"/>
  </r>
  <r>
    <x v="1"/>
    <x v="5"/>
    <x v="30"/>
    <s v="Other non-ferrous metals"/>
    <s v="petroleum fuels"/>
    <s v="Petroleum coke calcined"/>
    <x v="0"/>
    <x v="4"/>
    <s v="India"/>
    <s v="Other non ferrous metal industry"/>
    <m/>
    <x v="1107"/>
    <n v="13048.9"/>
    <n v="0"/>
    <n v="0"/>
    <n v="0"/>
    <n v="0"/>
  </r>
  <r>
    <x v="1"/>
    <x v="5"/>
    <x v="30"/>
    <s v="Other non-ferrous metals"/>
    <s v="petroleum fuels"/>
    <s v="Petroleum coke calcined"/>
    <x v="0"/>
    <x v="1"/>
    <s v="India"/>
    <s v="Other non ferrous metal industry"/>
    <m/>
    <x v="1108"/>
    <n v="13072.6"/>
    <n v="0"/>
    <n v="0"/>
    <n v="0"/>
    <n v="0"/>
  </r>
  <r>
    <x v="1"/>
    <x v="5"/>
    <x v="30"/>
    <s v="Other non-ferrous metals"/>
    <s v="petroleum fuels"/>
    <s v="Petroleum coke calcined"/>
    <x v="0"/>
    <x v="2"/>
    <s v="India"/>
    <s v="Other non ferrous metal industry"/>
    <m/>
    <x v="1109"/>
    <n v="13082.225"/>
    <n v="0"/>
    <n v="0"/>
    <n v="0"/>
    <n v="0"/>
  </r>
  <r>
    <x v="1"/>
    <x v="5"/>
    <x v="30"/>
    <s v="Other non-ferrous metals"/>
    <s v="petroleum fuels"/>
    <s v="Petroleum coke calcined"/>
    <x v="0"/>
    <x v="3"/>
    <s v="India"/>
    <s v="Other non ferrous metal industry"/>
    <m/>
    <x v="1110"/>
    <n v="8.0300999999999997E-2"/>
    <n v="0"/>
    <n v="0"/>
    <n v="0"/>
    <n v="0"/>
  </r>
  <r>
    <x v="1"/>
    <x v="5"/>
    <x v="30"/>
    <s v="Zinc"/>
    <s v="Coal"/>
    <s v="Coal"/>
    <x v="0"/>
    <x v="0"/>
    <s v="India"/>
    <s v="Other non ferrous metal industry"/>
    <m/>
    <x v="1111"/>
    <n v="0"/>
    <n v="0"/>
    <n v="0"/>
    <n v="0"/>
    <n v="0"/>
  </r>
  <r>
    <x v="1"/>
    <x v="5"/>
    <x v="30"/>
    <s v="Zinc"/>
    <s v="Coal"/>
    <s v="Coal"/>
    <x v="0"/>
    <x v="4"/>
    <s v="India"/>
    <s v="Other non ferrous metal industry"/>
    <m/>
    <x v="1112"/>
    <n v="0"/>
    <n v="0"/>
    <n v="0"/>
    <n v="0"/>
    <n v="0"/>
  </r>
  <r>
    <x v="1"/>
    <x v="5"/>
    <x v="30"/>
    <s v="Zinc"/>
    <s v="Coal"/>
    <s v="Coal"/>
    <x v="0"/>
    <x v="1"/>
    <s v="India"/>
    <s v="Other non ferrous metal industry"/>
    <m/>
    <x v="1113"/>
    <n v="0"/>
    <n v="0"/>
    <n v="0"/>
    <n v="0"/>
    <n v="0"/>
  </r>
  <r>
    <x v="1"/>
    <x v="5"/>
    <x v="30"/>
    <s v="Zinc"/>
    <s v="Coal"/>
    <s v="Coal"/>
    <x v="0"/>
    <x v="2"/>
    <s v="India"/>
    <s v="Other non ferrous metal industry"/>
    <m/>
    <x v="1114"/>
    <n v="0"/>
    <n v="0"/>
    <n v="0"/>
    <n v="0"/>
    <n v="0"/>
  </r>
  <r>
    <x v="1"/>
    <x v="5"/>
    <x v="30"/>
    <s v="Zinc"/>
    <s v="Coal"/>
    <s v="Coal"/>
    <x v="0"/>
    <x v="3"/>
    <s v="India"/>
    <s v="Other non ferrous metal industry"/>
    <m/>
    <x v="1115"/>
    <n v="0"/>
    <n v="0"/>
    <n v="0"/>
    <n v="0"/>
    <n v="0"/>
  </r>
  <r>
    <x v="1"/>
    <x v="5"/>
    <x v="30"/>
    <s v="Zinc"/>
    <s v="Coal and Lignite"/>
    <s v="Coal consumed"/>
    <x v="0"/>
    <x v="0"/>
    <s v="India"/>
    <s v="Other non ferrous metal industry"/>
    <m/>
    <x v="1116"/>
    <n v="9.0365749999999995E-2"/>
    <n v="0"/>
    <n v="0"/>
    <n v="0"/>
    <n v="0"/>
  </r>
  <r>
    <x v="1"/>
    <x v="5"/>
    <x v="30"/>
    <s v="Zinc"/>
    <s v="Coal and Lignite"/>
    <s v="Coal consumed"/>
    <x v="0"/>
    <x v="4"/>
    <s v="India"/>
    <s v="Other non ferrous metal industry"/>
    <m/>
    <x v="1117"/>
    <n v="8657.9500000000007"/>
    <n v="0"/>
    <n v="0"/>
    <n v="0"/>
    <n v="0"/>
  </r>
  <r>
    <x v="1"/>
    <x v="5"/>
    <x v="30"/>
    <s v="Zinc"/>
    <s v="Coal and Lignite"/>
    <s v="Coal consumed"/>
    <x v="0"/>
    <x v="1"/>
    <s v="India"/>
    <s v="Other non ferrous metal industry"/>
    <m/>
    <x v="1118"/>
    <n v="8695"/>
    <n v="0"/>
    <n v="0"/>
    <n v="0"/>
    <n v="0"/>
  </r>
  <r>
    <x v="1"/>
    <x v="5"/>
    <x v="30"/>
    <s v="Zinc"/>
    <s v="Coal and Lignite"/>
    <s v="Coal consumed"/>
    <x v="0"/>
    <x v="2"/>
    <s v="India"/>
    <s v="Other non ferrous metal industry"/>
    <m/>
    <x v="1119"/>
    <n v="8701.85"/>
    <n v="0"/>
    <n v="0"/>
    <n v="0"/>
    <n v="0"/>
  </r>
  <r>
    <x v="1"/>
    <x v="5"/>
    <x v="30"/>
    <s v="Zinc"/>
    <s v="Coal and Lignite"/>
    <s v="Coal consumed"/>
    <x v="0"/>
    <x v="3"/>
    <s v="India"/>
    <s v="Other non ferrous metal industry"/>
    <m/>
    <x v="1120"/>
    <n v="0.13554849999999999"/>
    <n v="0"/>
    <n v="0"/>
    <n v="0"/>
    <n v="0"/>
  </r>
  <r>
    <x v="1"/>
    <x v="5"/>
    <x v="30"/>
    <s v="Zinc"/>
    <s v="Oil products"/>
    <s v="furnace oil"/>
    <x v="0"/>
    <x v="0"/>
    <s v="India"/>
    <s v="Other non ferrous metal industry"/>
    <m/>
    <x v="1121"/>
    <n v="0.45122250000000003"/>
    <n v="0"/>
    <n v="0"/>
    <n v="0"/>
    <n v="0"/>
  </r>
  <r>
    <x v="1"/>
    <x v="5"/>
    <x v="30"/>
    <s v="Zinc"/>
    <s v="Oil products"/>
    <s v="furnace oil"/>
    <x v="0"/>
    <x v="4"/>
    <s v="India"/>
    <s v="Other non ferrous metal industry"/>
    <m/>
    <x v="1122"/>
    <n v="11641.575000000001"/>
    <n v="0"/>
    <n v="0"/>
    <n v="0"/>
    <n v="0"/>
  </r>
  <r>
    <x v="1"/>
    <x v="5"/>
    <x v="30"/>
    <s v="Zinc"/>
    <s v="Oil products"/>
    <s v="furnace oil"/>
    <x v="0"/>
    <x v="1"/>
    <s v="India"/>
    <s v="Other non ferrous metal industry"/>
    <m/>
    <x v="1123"/>
    <n v="11668.174999999999"/>
    <n v="0"/>
    <n v="0"/>
    <n v="0"/>
    <n v="0"/>
  </r>
  <r>
    <x v="1"/>
    <x v="5"/>
    <x v="30"/>
    <s v="Zinc"/>
    <s v="Oil products"/>
    <s v="furnace oil"/>
    <x v="0"/>
    <x v="2"/>
    <s v="India"/>
    <s v="Other non ferrous metal industry"/>
    <m/>
    <x v="1124"/>
    <n v="11679.025"/>
    <n v="0"/>
    <n v="0"/>
    <n v="0"/>
    <n v="0"/>
  </r>
  <r>
    <x v="1"/>
    <x v="5"/>
    <x v="30"/>
    <s v="Zinc"/>
    <s v="Oil products"/>
    <s v="furnace oil"/>
    <x v="0"/>
    <x v="3"/>
    <s v="India"/>
    <s v="Other non ferrous metal industry"/>
    <m/>
    <x v="1125"/>
    <n v="9.0244749999999999E-2"/>
    <n v="0"/>
    <n v="0"/>
    <n v="0"/>
    <n v="0"/>
  </r>
  <r>
    <x v="1"/>
    <x v="5"/>
    <x v="31"/>
    <s v="Cement"/>
    <s v="All Gases"/>
    <s v="Natural Gas"/>
    <x v="0"/>
    <x v="0"/>
    <s v="India"/>
    <s v="Cement"/>
    <m/>
    <x v="119"/>
    <n v="0"/>
    <n v="0"/>
    <n v="5.9881499999999997E-2"/>
    <n v="5.4308999999999996E-2"/>
    <n v="1.21785E-2"/>
  </r>
  <r>
    <x v="1"/>
    <x v="5"/>
    <x v="31"/>
    <s v="Cement"/>
    <s v="All Gases"/>
    <s v="Natural Gas"/>
    <x v="0"/>
    <x v="4"/>
    <s v="India"/>
    <s v="Cement"/>
    <m/>
    <x v="119"/>
    <n v="0"/>
    <n v="0"/>
    <n v="3359.3474999999999"/>
    <n v="3046.7124999999996"/>
    <n v="683.20944999999995"/>
  </r>
  <r>
    <x v="1"/>
    <x v="5"/>
    <x v="31"/>
    <s v="Cement"/>
    <s v="All Gases"/>
    <s v="Natural Gas"/>
    <x v="0"/>
    <x v="1"/>
    <s v="India"/>
    <s v="Cement"/>
    <m/>
    <x v="119"/>
    <n v="0"/>
    <n v="0"/>
    <n v="3361.26"/>
    <n v="3048.4525000000003"/>
    <n v="683.60027500000001"/>
  </r>
  <r>
    <x v="1"/>
    <x v="5"/>
    <x v="31"/>
    <s v="Cement"/>
    <s v="All Gases"/>
    <s v="Natural Gas"/>
    <x v="0"/>
    <x v="2"/>
    <s v="India"/>
    <s v="Cement"/>
    <m/>
    <x v="119"/>
    <n v="0"/>
    <n v="0"/>
    <n v="3362.46"/>
    <n v="3049.5349999999999"/>
    <n v="683.8424"/>
  </r>
  <r>
    <x v="1"/>
    <x v="5"/>
    <x v="31"/>
    <s v="Cement"/>
    <s v="All Gases"/>
    <s v="Natural Gas"/>
    <x v="0"/>
    <x v="3"/>
    <s v="India"/>
    <s v="Cement"/>
    <m/>
    <x v="119"/>
    <n v="0"/>
    <n v="0"/>
    <n v="5.9880000000000003E-3"/>
    <n v="5.4310000000000001E-3"/>
    <n v="1.2177500000000001E-3"/>
  </r>
  <r>
    <x v="1"/>
    <x v="5"/>
    <x v="31"/>
    <s v="Cement"/>
    <s v="Coal"/>
    <s v="Anthracite (raw coal)"/>
    <x v="0"/>
    <x v="0"/>
    <s v="India"/>
    <s v="Cement"/>
    <m/>
    <x v="1126"/>
    <n v="4.4882500000000001E-3"/>
    <n v="1.3864999999999999E-3"/>
    <n v="0"/>
    <n v="0"/>
    <n v="0"/>
  </r>
  <r>
    <x v="1"/>
    <x v="5"/>
    <x v="31"/>
    <s v="Cement"/>
    <s v="Coal"/>
    <s v="Anthracite (raw coal)"/>
    <x v="0"/>
    <x v="4"/>
    <s v="India"/>
    <s v="Cement"/>
    <m/>
    <x v="1127"/>
    <n v="429.98950000000002"/>
    <n v="132.82900000000001"/>
    <n v="0"/>
    <n v="0"/>
    <n v="0"/>
  </r>
  <r>
    <x v="1"/>
    <x v="5"/>
    <x v="31"/>
    <s v="Cement"/>
    <s v="Coal"/>
    <s v="Anthracite (raw coal)"/>
    <x v="0"/>
    <x v="1"/>
    <s v="India"/>
    <s v="Cement"/>
    <m/>
    <x v="1128"/>
    <n v="431.82925000000006"/>
    <n v="133.39725000000001"/>
    <n v="0"/>
    <n v="0"/>
    <n v="0"/>
  </r>
  <r>
    <x v="1"/>
    <x v="5"/>
    <x v="31"/>
    <s v="Cement"/>
    <s v="Coal"/>
    <s v="Anthracite (raw coal)"/>
    <x v="0"/>
    <x v="2"/>
    <s v="India"/>
    <s v="Cement"/>
    <m/>
    <x v="1129"/>
    <n v="432.17049999999995"/>
    <n v="133.50274999999999"/>
    <n v="0"/>
    <n v="0"/>
    <n v="0"/>
  </r>
  <r>
    <x v="1"/>
    <x v="5"/>
    <x v="31"/>
    <s v="Cement"/>
    <s v="Coal"/>
    <s v="Anthracite (raw coal)"/>
    <x v="0"/>
    <x v="3"/>
    <s v="India"/>
    <s v="Cement"/>
    <m/>
    <x v="1130"/>
    <n v="6.7317500000000008E-3"/>
    <n v="2.0795000000000002E-3"/>
    <n v="0"/>
    <n v="0"/>
    <n v="0"/>
  </r>
  <r>
    <x v="1"/>
    <x v="5"/>
    <x v="31"/>
    <s v="Cement"/>
    <s v="Coal"/>
    <s v="Briquettes and similar solid fuels manufactured from coal, n.e.c."/>
    <x v="0"/>
    <x v="0"/>
    <s v="India"/>
    <s v="Cement"/>
    <m/>
    <x v="119"/>
    <n v="7.1999999999999997E-6"/>
    <n v="7.4116500000000005E-3"/>
    <n v="2.4697500000000002E-3"/>
    <n v="0"/>
    <n v="0"/>
  </r>
  <r>
    <x v="1"/>
    <x v="5"/>
    <x v="31"/>
    <s v="Cement"/>
    <s v="Coal"/>
    <s v="Briquettes and similar solid fuels manufactured from coal, n.e.c."/>
    <x v="0"/>
    <x v="4"/>
    <s v="India"/>
    <s v="Cement"/>
    <m/>
    <x v="119"/>
    <n v="0.69261600000000001"/>
    <n v="710.11187200000006"/>
    <n v="236.62700000000001"/>
    <n v="0"/>
    <n v="0"/>
  </r>
  <r>
    <x v="1"/>
    <x v="5"/>
    <x v="31"/>
    <s v="Cement"/>
    <s v="Coal"/>
    <s v="Briquettes and similar solid fuels manufactured from coal, n.e.c."/>
    <x v="0"/>
    <x v="1"/>
    <s v="India"/>
    <s v="Cement"/>
    <m/>
    <x v="119"/>
    <n v="0.69558825000000002"/>
    <n v="713.15111274999992"/>
    <n v="237.63974999999999"/>
    <n v="0"/>
    <n v="0"/>
  </r>
  <r>
    <x v="1"/>
    <x v="5"/>
    <x v="31"/>
    <s v="Cement"/>
    <s v="Coal"/>
    <s v="Briquettes and similar solid fuels manufactured from coal, n.e.c."/>
    <x v="0"/>
    <x v="2"/>
    <s v="India"/>
    <s v="Cement"/>
    <m/>
    <x v="119"/>
    <n v="0.696129"/>
    <n v="713.71454299999994"/>
    <n v="237.82749999999999"/>
    <n v="0"/>
    <n v="0"/>
  </r>
  <r>
    <x v="1"/>
    <x v="5"/>
    <x v="31"/>
    <s v="Cement"/>
    <s v="Coal"/>
    <s v="Briquettes and similar solid fuels manufactured from coal, n.e.c."/>
    <x v="0"/>
    <x v="3"/>
    <s v="India"/>
    <s v="Cement"/>
    <m/>
    <x v="119"/>
    <n v="1.1250000000000001E-5"/>
    <n v="1.111725E-2"/>
    <n v="3.7044999999999999E-3"/>
    <n v="0"/>
    <n v="0"/>
  </r>
  <r>
    <x v="1"/>
    <x v="5"/>
    <x v="31"/>
    <s v="Cement"/>
    <s v="Coal"/>
    <s v="Briquettes, coal, coal dust"/>
    <x v="0"/>
    <x v="0"/>
    <s v="India"/>
    <s v="Cement"/>
    <m/>
    <x v="119"/>
    <n v="0"/>
    <n v="0"/>
    <n v="0"/>
    <n v="0"/>
    <n v="0.99812775000000009"/>
  </r>
  <r>
    <x v="1"/>
    <x v="5"/>
    <x v="31"/>
    <s v="Cement"/>
    <s v="Coal"/>
    <s v="Briquettes, coal, coal dust"/>
    <x v="0"/>
    <x v="4"/>
    <s v="India"/>
    <s v="Cement"/>
    <m/>
    <x v="119"/>
    <n v="0"/>
    <n v="0"/>
    <n v="0"/>
    <n v="0"/>
    <n v="106310.67750000001"/>
  </r>
  <r>
    <x v="1"/>
    <x v="5"/>
    <x v="31"/>
    <s v="Cement"/>
    <s v="Coal"/>
    <s v="Briquettes, coal, coal dust"/>
    <x v="0"/>
    <x v="1"/>
    <s v="India"/>
    <s v="Cement"/>
    <m/>
    <x v="119"/>
    <n v="0"/>
    <n v="0"/>
    <n v="0"/>
    <n v="0"/>
    <n v="106720.32000000001"/>
  </r>
  <r>
    <x v="1"/>
    <x v="5"/>
    <x v="31"/>
    <s v="Cement"/>
    <s v="Coal"/>
    <s v="Briquettes, coal, coal dust"/>
    <x v="0"/>
    <x v="2"/>
    <s v="India"/>
    <s v="Cement"/>
    <m/>
    <x v="119"/>
    <n v="0"/>
    <n v="0"/>
    <n v="0"/>
    <n v="0"/>
    <n v="106795.70249999998"/>
  </r>
  <r>
    <x v="1"/>
    <x v="5"/>
    <x v="31"/>
    <s v="Cement"/>
    <s v="Coal"/>
    <s v="Briquettes, coal, coal dust"/>
    <x v="0"/>
    <x v="3"/>
    <s v="India"/>
    <s v="Cement"/>
    <m/>
    <x v="119"/>
    <n v="0"/>
    <n v="0"/>
    <n v="0"/>
    <n v="0"/>
    <n v="1.49719125"/>
  </r>
  <r>
    <x v="1"/>
    <x v="5"/>
    <x v="31"/>
    <s v="Cement"/>
    <s v="Coal"/>
    <s v="Coal"/>
    <x v="0"/>
    <x v="0"/>
    <s v="India"/>
    <s v="Cement"/>
    <m/>
    <x v="1131"/>
    <n v="81.43310000000001"/>
    <n v="79.685872500000002"/>
    <n v="80.589532500000004"/>
    <n v="101.07915"/>
    <n v="145.02608749999999"/>
  </r>
  <r>
    <x v="1"/>
    <x v="5"/>
    <x v="31"/>
    <s v="Cement"/>
    <s v="Coal"/>
    <s v="Coal"/>
    <x v="0"/>
    <x v="4"/>
    <s v="India"/>
    <s v="Cement"/>
    <m/>
    <x v="1132"/>
    <n v="7725000"/>
    <n v="7536207.25"/>
    <n v="7653735.75"/>
    <n v="9600000"/>
    <n v="13953728.25"/>
  </r>
  <r>
    <x v="1"/>
    <x v="5"/>
    <x v="31"/>
    <s v="Cement"/>
    <s v="Coal"/>
    <s v="Coal"/>
    <x v="0"/>
    <x v="1"/>
    <s v="India"/>
    <s v="Cement"/>
    <m/>
    <x v="1133"/>
    <n v="7725000"/>
    <n v="7613823.25"/>
    <n v="7679607.75"/>
    <n v="9600000"/>
    <n v="13954386"/>
  </r>
  <r>
    <x v="1"/>
    <x v="5"/>
    <x v="31"/>
    <s v="Cement"/>
    <s v="Coal"/>
    <s v="Coal"/>
    <x v="0"/>
    <x v="2"/>
    <s v="India"/>
    <s v="Cement"/>
    <m/>
    <x v="1134"/>
    <n v="7725000"/>
    <n v="7614307.75"/>
    <n v="7679769.25"/>
    <n v="9600000"/>
    <n v="13954508.25"/>
  </r>
  <r>
    <x v="1"/>
    <x v="5"/>
    <x v="31"/>
    <s v="Cement"/>
    <s v="Coal"/>
    <s v="Coal"/>
    <x v="0"/>
    <x v="3"/>
    <s v="India"/>
    <s v="Cement"/>
    <m/>
    <x v="1135"/>
    <n v="122.14975000000001"/>
    <n v="119.52857499999999"/>
    <n v="120.88425000000001"/>
    <n v="151.61907500000001"/>
    <n v="217.53886499999999"/>
  </r>
  <r>
    <x v="1"/>
    <x v="5"/>
    <x v="31"/>
    <s v="Cement"/>
    <s v="Coal"/>
    <s v="Coal (under sized)"/>
    <x v="0"/>
    <x v="0"/>
    <s v="India"/>
    <s v="Cement"/>
    <m/>
    <x v="119"/>
    <n v="0"/>
    <n v="0"/>
    <n v="2.5430324999999998"/>
    <n v="2.5424449999999998"/>
    <n v="0.56492249999999999"/>
  </r>
  <r>
    <x v="1"/>
    <x v="5"/>
    <x v="31"/>
    <s v="Cement"/>
    <s v="Coal"/>
    <s v="Coal (under sized)"/>
    <x v="0"/>
    <x v="4"/>
    <s v="India"/>
    <s v="Cement"/>
    <m/>
    <x v="119"/>
    <n v="0"/>
    <n v="0"/>
    <n v="243648"/>
    <n v="243591.75"/>
    <n v="54125.25"/>
  </r>
  <r>
    <x v="1"/>
    <x v="5"/>
    <x v="31"/>
    <s v="Cement"/>
    <s v="Coal"/>
    <s v="Coal (under sized)"/>
    <x v="0"/>
    <x v="1"/>
    <s v="India"/>
    <s v="Cement"/>
    <m/>
    <x v="119"/>
    <n v="0"/>
    <n v="0"/>
    <n v="244690.5"/>
    <n v="244633.75"/>
    <n v="54356.75"/>
  </r>
  <r>
    <x v="1"/>
    <x v="5"/>
    <x v="31"/>
    <s v="Cement"/>
    <s v="Coal"/>
    <s v="Coal (under sized)"/>
    <x v="0"/>
    <x v="2"/>
    <s v="India"/>
    <s v="Cement"/>
    <m/>
    <x v="119"/>
    <n v="0"/>
    <n v="0"/>
    <n v="244884"/>
    <n v="244827.25"/>
    <n v="54399.75"/>
  </r>
  <r>
    <x v="1"/>
    <x v="5"/>
    <x v="31"/>
    <s v="Cement"/>
    <s v="Coal"/>
    <s v="Coal (under sized)"/>
    <x v="0"/>
    <x v="3"/>
    <s v="India"/>
    <s v="Cement"/>
    <m/>
    <x v="119"/>
    <n v="0"/>
    <n v="0"/>
    <n v="3.8145449999999999"/>
    <n v="3.8136625"/>
    <n v="0.84738250000000004"/>
  </r>
  <r>
    <x v="1"/>
    <x v="5"/>
    <x v="31"/>
    <s v="Cement"/>
    <s v="Coal"/>
    <s v="Coal ash"/>
    <x v="0"/>
    <x v="0"/>
    <s v="India"/>
    <s v="Cement"/>
    <m/>
    <x v="1136"/>
    <n v="0.167433"/>
    <n v="1.8417999999999997E-2"/>
    <n v="5.7904999999999996E-3"/>
    <n v="0"/>
    <n v="0"/>
  </r>
  <r>
    <x v="1"/>
    <x v="5"/>
    <x v="31"/>
    <s v="Cement"/>
    <s v="Coal"/>
    <s v="Coal ash"/>
    <x v="0"/>
    <x v="4"/>
    <s v="India"/>
    <s v="Cement"/>
    <m/>
    <x v="1137"/>
    <n v="17833.294250000003"/>
    <n v="1961.6997500000002"/>
    <n v="616.745"/>
    <n v="0"/>
    <n v="0"/>
  </r>
  <r>
    <x v="1"/>
    <x v="5"/>
    <x v="31"/>
    <s v="Cement"/>
    <s v="Coal"/>
    <s v="Coal ash"/>
    <x v="0"/>
    <x v="1"/>
    <s v="India"/>
    <s v="Cement"/>
    <m/>
    <x v="1138"/>
    <n v="17901.932000000001"/>
    <n v="1969.2540000000001"/>
    <n v="619.12"/>
    <n v="0"/>
    <n v="0"/>
  </r>
  <r>
    <x v="1"/>
    <x v="5"/>
    <x v="31"/>
    <s v="Cement"/>
    <s v="Coal"/>
    <s v="Coal ash"/>
    <x v="0"/>
    <x v="2"/>
    <s v="India"/>
    <s v="Cement"/>
    <m/>
    <x v="1139"/>
    <n v="17914.6705"/>
    <n v="1970.6534999999999"/>
    <n v="619.55999999999995"/>
    <n v="0"/>
    <n v="0"/>
  </r>
  <r>
    <x v="1"/>
    <x v="5"/>
    <x v="31"/>
    <s v="Cement"/>
    <s v="Coal"/>
    <s v="Coal ash"/>
    <x v="0"/>
    <x v="3"/>
    <s v="India"/>
    <s v="Cement"/>
    <m/>
    <x v="1140"/>
    <n v="0.25114950000000003"/>
    <n v="2.7627000000000006E-2"/>
    <n v="8.6857500000000008E-3"/>
    <n v="0"/>
    <n v="0"/>
  </r>
  <r>
    <x v="1"/>
    <x v="5"/>
    <x v="31"/>
    <s v="Cement"/>
    <s v="Coal"/>
    <s v="Coal for carbonisation"/>
    <x v="0"/>
    <x v="0"/>
    <s v="India"/>
    <s v="Cement"/>
    <m/>
    <x v="119"/>
    <n v="0"/>
    <n v="1.8586499999999999E-2"/>
    <n v="6.1954999999999996E-3"/>
    <n v="0"/>
    <n v="1.08E-4"/>
  </r>
  <r>
    <x v="1"/>
    <x v="5"/>
    <x v="31"/>
    <s v="Cement"/>
    <s v="Coal"/>
    <s v="Coal for carbonisation"/>
    <x v="0"/>
    <x v="4"/>
    <s v="India"/>
    <s v="Cement"/>
    <m/>
    <x v="119"/>
    <n v="0"/>
    <n v="1739.8650000000002"/>
    <n v="579.95500000000004"/>
    <n v="0"/>
    <n v="10.135125"/>
  </r>
  <r>
    <x v="1"/>
    <x v="5"/>
    <x v="31"/>
    <s v="Cement"/>
    <s v="Coal"/>
    <s v="Coal for carbonisation"/>
    <x v="0"/>
    <x v="1"/>
    <s v="India"/>
    <s v="Cement"/>
    <m/>
    <x v="119"/>
    <n v="0"/>
    <n v="1747.4850000000001"/>
    <n v="582.495"/>
    <n v="0"/>
    <n v="10.179525"/>
  </r>
  <r>
    <x v="1"/>
    <x v="5"/>
    <x v="31"/>
    <s v="Cement"/>
    <s v="Coal"/>
    <s v="Coal for carbonisation"/>
    <x v="0"/>
    <x v="2"/>
    <s v="India"/>
    <s v="Cement"/>
    <m/>
    <x v="119"/>
    <n v="0"/>
    <n v="1748.9024999999999"/>
    <n v="582.96749999999997"/>
    <n v="0"/>
    <n v="10.187775"/>
  </r>
  <r>
    <x v="1"/>
    <x v="5"/>
    <x v="31"/>
    <s v="Cement"/>
    <s v="Coal"/>
    <s v="Coal for carbonisation"/>
    <x v="0"/>
    <x v="3"/>
    <s v="India"/>
    <s v="Cement"/>
    <m/>
    <x v="119"/>
    <n v="0"/>
    <n v="2.7879749999999998E-2"/>
    <n v="9.2932499999999994E-3"/>
    <n v="0"/>
    <n v="1.6275E-4"/>
  </r>
  <r>
    <x v="1"/>
    <x v="5"/>
    <x v="31"/>
    <s v="Cement"/>
    <s v="Coal"/>
    <s v="Coal slack"/>
    <x v="0"/>
    <x v="0"/>
    <s v="India"/>
    <s v="Cement"/>
    <m/>
    <x v="119"/>
    <n v="0"/>
    <n v="0"/>
    <n v="0"/>
    <n v="0"/>
    <n v="0.50147174999999999"/>
  </r>
  <r>
    <x v="1"/>
    <x v="5"/>
    <x v="31"/>
    <s v="Cement"/>
    <s v="Coal"/>
    <s v="Coal slack"/>
    <x v="0"/>
    <x v="4"/>
    <s v="India"/>
    <s v="Cement"/>
    <m/>
    <x v="119"/>
    <n v="0"/>
    <n v="0"/>
    <n v="0"/>
    <n v="0"/>
    <n v="53411.774999999994"/>
  </r>
  <r>
    <x v="1"/>
    <x v="5"/>
    <x v="31"/>
    <s v="Cement"/>
    <s v="Coal"/>
    <s v="Coal slack"/>
    <x v="0"/>
    <x v="1"/>
    <s v="India"/>
    <s v="Cement"/>
    <m/>
    <x v="119"/>
    <n v="0"/>
    <n v="0"/>
    <n v="0"/>
    <n v="0"/>
    <n v="53617.424999999996"/>
  </r>
  <r>
    <x v="1"/>
    <x v="5"/>
    <x v="31"/>
    <s v="Cement"/>
    <s v="Coal"/>
    <s v="Coal slack"/>
    <x v="0"/>
    <x v="2"/>
    <s v="India"/>
    <s v="Cement"/>
    <m/>
    <x v="119"/>
    <n v="0"/>
    <n v="0"/>
    <n v="0"/>
    <n v="0"/>
    <n v="53655.524999999994"/>
  </r>
  <r>
    <x v="1"/>
    <x v="5"/>
    <x v="31"/>
    <s v="Cement"/>
    <s v="Coal"/>
    <s v="Coal slack"/>
    <x v="0"/>
    <x v="3"/>
    <s v="India"/>
    <s v="Cement"/>
    <m/>
    <x v="119"/>
    <n v="0"/>
    <n v="0"/>
    <n v="0"/>
    <n v="0"/>
    <n v="0.75220500000000001"/>
  </r>
  <r>
    <x v="1"/>
    <x v="5"/>
    <x v="31"/>
    <s v="Cement"/>
    <s v="Coal"/>
    <s v="Coal, not agglomerated, n.e.c."/>
    <x v="0"/>
    <x v="0"/>
    <s v="India"/>
    <s v="Cement"/>
    <m/>
    <x v="119"/>
    <n v="3.3921E-2"/>
    <n v="1.1306999999999999E-2"/>
    <n v="0"/>
    <n v="0"/>
    <n v="0"/>
  </r>
  <r>
    <x v="1"/>
    <x v="5"/>
    <x v="31"/>
    <s v="Cement"/>
    <s v="Coal"/>
    <s v="Coal, not agglomerated, n.e.c."/>
    <x v="0"/>
    <x v="4"/>
    <s v="India"/>
    <s v="Cement"/>
    <m/>
    <x v="119"/>
    <n v="3249.9375"/>
    <n v="1083.3125"/>
    <n v="0"/>
    <n v="0"/>
    <n v="0"/>
  </r>
  <r>
    <x v="1"/>
    <x v="5"/>
    <x v="31"/>
    <s v="Cement"/>
    <s v="Coal"/>
    <s v="Coal, not agglomerated, n.e.c."/>
    <x v="0"/>
    <x v="1"/>
    <s v="India"/>
    <s v="Cement"/>
    <m/>
    <x v="119"/>
    <n v="3263.8424999999997"/>
    <n v="1087.9475"/>
    <n v="0"/>
    <n v="0"/>
    <n v="0"/>
  </r>
  <r>
    <x v="1"/>
    <x v="5"/>
    <x v="31"/>
    <s v="Cement"/>
    <s v="Coal"/>
    <s v="Coal, not agglomerated, n.e.c."/>
    <x v="0"/>
    <x v="2"/>
    <s v="India"/>
    <s v="Cement"/>
    <m/>
    <x v="119"/>
    <n v="3266.4224999999997"/>
    <n v="1088.8074999999999"/>
    <n v="0"/>
    <n v="0"/>
    <n v="0"/>
  </r>
  <r>
    <x v="1"/>
    <x v="5"/>
    <x v="31"/>
    <s v="Cement"/>
    <s v="Coal"/>
    <s v="Coal, not agglomerated, n.e.c."/>
    <x v="0"/>
    <x v="3"/>
    <s v="India"/>
    <s v="Cement"/>
    <m/>
    <x v="119"/>
    <n v="5.0880750000000002E-2"/>
    <n v="1.696025E-2"/>
    <n v="0"/>
    <n v="0"/>
    <n v="0"/>
  </r>
  <r>
    <x v="1"/>
    <x v="5"/>
    <x v="31"/>
    <s v="Cement"/>
    <s v="Coal &amp; Lignite Products"/>
    <s v="Briquettes, coke"/>
    <x v="0"/>
    <x v="0"/>
    <s v="India"/>
    <s v="Cement"/>
    <m/>
    <x v="119"/>
    <n v="0"/>
    <n v="0"/>
    <n v="0"/>
    <n v="0"/>
    <n v="0.63397124999999999"/>
  </r>
  <r>
    <x v="1"/>
    <x v="5"/>
    <x v="31"/>
    <s v="Cement"/>
    <s v="Coal &amp; Lignite Products"/>
    <s v="Briquettes, coke"/>
    <x v="0"/>
    <x v="4"/>
    <s v="India"/>
    <s v="Cement"/>
    <m/>
    <x v="119"/>
    <n v="0"/>
    <n v="0"/>
    <n v="0"/>
    <n v="0"/>
    <n v="67872.975000000006"/>
  </r>
  <r>
    <x v="1"/>
    <x v="5"/>
    <x v="31"/>
    <s v="Cement"/>
    <s v="Coal &amp; Lignite Products"/>
    <s v="Briquettes, coke"/>
    <x v="0"/>
    <x v="1"/>
    <s v="India"/>
    <s v="Cement"/>
    <m/>
    <x v="119"/>
    <n v="0"/>
    <n v="0"/>
    <n v="0"/>
    <n v="0"/>
    <n v="68132.850000000006"/>
  </r>
  <r>
    <x v="1"/>
    <x v="5"/>
    <x v="31"/>
    <s v="Cement"/>
    <s v="Coal &amp; Lignite Products"/>
    <s v="Briquettes, coke"/>
    <x v="0"/>
    <x v="2"/>
    <s v="India"/>
    <s v="Cement"/>
    <m/>
    <x v="119"/>
    <n v="0"/>
    <n v="0"/>
    <n v="0"/>
    <n v="0"/>
    <n v="68181.075000000012"/>
  </r>
  <r>
    <x v="1"/>
    <x v="5"/>
    <x v="31"/>
    <s v="Cement"/>
    <s v="Coal &amp; Lignite Products"/>
    <s v="Briquettes, coke"/>
    <x v="0"/>
    <x v="3"/>
    <s v="India"/>
    <s v="Cement"/>
    <m/>
    <x v="119"/>
    <n v="0"/>
    <n v="0"/>
    <n v="0"/>
    <n v="0"/>
    <n v="0.95095574999999999"/>
  </r>
  <r>
    <x v="1"/>
    <x v="5"/>
    <x v="31"/>
    <s v="Cement"/>
    <s v="Coal &amp; Lignite Products"/>
    <s v="Coal rejects"/>
    <x v="0"/>
    <x v="0"/>
    <s v="India"/>
    <s v="Cement"/>
    <m/>
    <x v="1141"/>
    <n v="0.99844500000000003"/>
    <n v="0"/>
    <n v="0"/>
    <n v="0"/>
    <n v="0"/>
  </r>
  <r>
    <x v="1"/>
    <x v="5"/>
    <x v="31"/>
    <s v="Cement"/>
    <s v="Coal &amp; Lignite Products"/>
    <s v="Coal rejects"/>
    <x v="0"/>
    <x v="4"/>
    <s v="India"/>
    <s v="Cement"/>
    <m/>
    <x v="1142"/>
    <n v="106344.5"/>
    <n v="0"/>
    <n v="0"/>
    <n v="0"/>
    <n v="0"/>
  </r>
  <r>
    <x v="1"/>
    <x v="5"/>
    <x v="31"/>
    <s v="Cement"/>
    <s v="Coal &amp; Lignite Products"/>
    <s v="Coal rejects"/>
    <x v="0"/>
    <x v="1"/>
    <s v="India"/>
    <s v="Cement"/>
    <m/>
    <x v="1143"/>
    <n v="106753.75"/>
    <n v="0"/>
    <n v="0"/>
    <n v="0"/>
    <n v="0"/>
  </r>
  <r>
    <x v="1"/>
    <x v="5"/>
    <x v="31"/>
    <s v="Cement"/>
    <s v="Coal &amp; Lignite Products"/>
    <s v="Coal rejects"/>
    <x v="0"/>
    <x v="2"/>
    <s v="India"/>
    <s v="Cement"/>
    <m/>
    <x v="1144"/>
    <n v="106829.75"/>
    <n v="0"/>
    <n v="0"/>
    <n v="0"/>
    <n v="0"/>
  </r>
  <r>
    <x v="1"/>
    <x v="5"/>
    <x v="31"/>
    <s v="Cement"/>
    <s v="Coal &amp; Lignite Products"/>
    <s v="Coal rejects"/>
    <x v="0"/>
    <x v="3"/>
    <s v="India"/>
    <s v="Cement"/>
    <m/>
    <x v="1145"/>
    <n v="1.4976674999999999"/>
    <n v="0"/>
    <n v="0"/>
    <n v="0"/>
    <n v="0"/>
  </r>
  <r>
    <x v="1"/>
    <x v="5"/>
    <x v="31"/>
    <s v="Cement"/>
    <s v="Coal &amp; Lignite Products"/>
    <s v="Coal washed"/>
    <x v="0"/>
    <x v="0"/>
    <s v="India"/>
    <s v="Cement"/>
    <m/>
    <x v="119"/>
    <n v="0"/>
    <n v="0.222972"/>
    <n v="7.4324000000000001E-2"/>
    <n v="0"/>
    <n v="0"/>
  </r>
  <r>
    <x v="1"/>
    <x v="5"/>
    <x v="31"/>
    <s v="Cement"/>
    <s v="Coal &amp; Lignite Products"/>
    <s v="Coal washed"/>
    <x v="0"/>
    <x v="4"/>
    <s v="India"/>
    <s v="Cement"/>
    <m/>
    <x v="119"/>
    <n v="0"/>
    <n v="21363"/>
    <n v="7121"/>
    <n v="0"/>
    <n v="0"/>
  </r>
  <r>
    <x v="1"/>
    <x v="5"/>
    <x v="31"/>
    <s v="Cement"/>
    <s v="Coal &amp; Lignite Products"/>
    <s v="Coal washed"/>
    <x v="0"/>
    <x v="1"/>
    <s v="India"/>
    <s v="Cement"/>
    <m/>
    <x v="119"/>
    <n v="0"/>
    <n v="21454.425000000003"/>
    <n v="7151.4750000000004"/>
    <n v="0"/>
    <n v="0"/>
  </r>
  <r>
    <x v="1"/>
    <x v="5"/>
    <x v="31"/>
    <s v="Cement"/>
    <s v="Coal &amp; Lignite Products"/>
    <s v="Coal washed"/>
    <x v="0"/>
    <x v="2"/>
    <s v="India"/>
    <s v="Cement"/>
    <m/>
    <x v="119"/>
    <n v="0"/>
    <n v="21471.300000000003"/>
    <n v="7157.1"/>
    <n v="0"/>
    <n v="0"/>
  </r>
  <r>
    <x v="1"/>
    <x v="5"/>
    <x v="31"/>
    <s v="Cement"/>
    <s v="Coal &amp; Lignite Products"/>
    <s v="Coal washed"/>
    <x v="0"/>
    <x v="3"/>
    <s v="India"/>
    <s v="Cement"/>
    <m/>
    <x v="119"/>
    <n v="0"/>
    <n v="0.33445800000000003"/>
    <n v="0.111486"/>
    <n v="0"/>
    <n v="0"/>
  </r>
  <r>
    <x v="1"/>
    <x v="5"/>
    <x v="31"/>
    <s v="Cement"/>
    <s v="Coal &amp; Lignite Products"/>
    <s v="Coke and semi-coke of coal, of lignite or of peat; retort carbon n.e.c"/>
    <x v="0"/>
    <x v="0"/>
    <s v="India"/>
    <s v="Cement"/>
    <m/>
    <x v="1146"/>
    <n v="5.2633497499999997"/>
    <n v="2.4175200000000001"/>
    <n v="1.4563600000000001"/>
    <n v="0.41141749999999999"/>
    <n v="0.31608675000000003"/>
  </r>
  <r>
    <x v="1"/>
    <x v="5"/>
    <x v="31"/>
    <s v="Cement"/>
    <s v="Coal &amp; Lignite Products"/>
    <s v="Coke and semi-coke of coal, of lignite or of peat; retort carbon n.e.c"/>
    <x v="0"/>
    <x v="4"/>
    <s v="India"/>
    <s v="Cement"/>
    <m/>
    <x v="1147"/>
    <n v="560599.24"/>
    <n v="257489.95"/>
    <n v="155116.65"/>
    <n v="43820"/>
    <n v="33666.375"/>
  </r>
  <r>
    <x v="1"/>
    <x v="5"/>
    <x v="31"/>
    <s v="Cement"/>
    <s v="Coal &amp; Lignite Products"/>
    <s v="Coke and semi-coke of coal, of lignite or of peat; retort carbon n.e.c"/>
    <x v="0"/>
    <x v="1"/>
    <s v="India"/>
    <s v="Cement"/>
    <m/>
    <x v="1148"/>
    <n v="562757.24"/>
    <n v="258481.17499999999"/>
    <n v="155713.97500000001"/>
    <n v="43988.75"/>
    <n v="33795.975000000006"/>
  </r>
  <r>
    <x v="1"/>
    <x v="5"/>
    <x v="31"/>
    <s v="Cement"/>
    <s v="Coal &amp; Lignite Products"/>
    <s v="Coke and semi-coke of coal, of lignite or of peat; retort carbon n.e.c"/>
    <x v="0"/>
    <x v="2"/>
    <s v="India"/>
    <s v="Cement"/>
    <m/>
    <x v="1149"/>
    <n v="563157.73250000004"/>
    <n v="258665.05"/>
    <n v="155824.6"/>
    <n v="44020"/>
    <n v="33820.050000000003"/>
  </r>
  <r>
    <x v="1"/>
    <x v="5"/>
    <x v="31"/>
    <s v="Cement"/>
    <s v="Coal &amp; Lignite Products"/>
    <s v="Coke and semi-coke of coal, of lignite or of peat; retort carbon n.e.c"/>
    <x v="0"/>
    <x v="3"/>
    <s v="India"/>
    <s v="Cement"/>
    <m/>
    <x v="1150"/>
    <n v="7.8950282499999993"/>
    <n v="3.6262782499999999"/>
    <n v="2.1845352500000002"/>
    <n v="0.61712500000000003"/>
    <n v="0.47412975000000002"/>
  </r>
  <r>
    <x v="1"/>
    <x v="5"/>
    <x v="31"/>
    <s v="Cement"/>
    <s v="Coal &amp; Lignite Products"/>
    <s v="Coke breeze"/>
    <x v="0"/>
    <x v="0"/>
    <s v="India"/>
    <s v="Cement"/>
    <m/>
    <x v="1151"/>
    <n v="1.4716"/>
    <n v="3.7347375000000005"/>
    <n v="2.0207975"/>
    <n v="1.0805899999999999"/>
    <n v="0.91032874999999991"/>
  </r>
  <r>
    <x v="1"/>
    <x v="5"/>
    <x v="31"/>
    <s v="Cement"/>
    <s v="Coal &amp; Lignite Products"/>
    <s v="Coke breeze"/>
    <x v="0"/>
    <x v="4"/>
    <s v="India"/>
    <s v="Cement"/>
    <m/>
    <x v="1152"/>
    <n v="65780.400000000009"/>
    <n v="166942.82500000001"/>
    <n v="90329.574999999997"/>
    <n v="48302.474999999999"/>
    <n v="40691.75"/>
  </r>
  <r>
    <x v="1"/>
    <x v="5"/>
    <x v="31"/>
    <s v="Cement"/>
    <s v="Coal &amp; Lignite Products"/>
    <s v="Coke breeze"/>
    <x v="0"/>
    <x v="1"/>
    <s v="India"/>
    <s v="Cement"/>
    <m/>
    <x v="1153"/>
    <n v="65827.5"/>
    <n v="167062.27499999999"/>
    <n v="90394.225000000006"/>
    <n v="48337.074999999997"/>
    <n v="40720.875"/>
  </r>
  <r>
    <x v="1"/>
    <x v="5"/>
    <x v="31"/>
    <s v="Cement"/>
    <s v="Coal &amp; Lignite Products"/>
    <s v="Coke breeze"/>
    <x v="0"/>
    <x v="2"/>
    <s v="India"/>
    <s v="Cement"/>
    <m/>
    <x v="1154"/>
    <n v="65856.924999999988"/>
    <n v="167136.92499999999"/>
    <n v="90434.65"/>
    <n v="48358.650000000009"/>
    <n v="40739.050000000003"/>
  </r>
  <r>
    <x v="1"/>
    <x v="5"/>
    <x v="31"/>
    <s v="Cement"/>
    <s v="Coal &amp; Lignite Products"/>
    <s v="Coke breeze"/>
    <x v="0"/>
    <x v="3"/>
    <s v="India"/>
    <s v="Cement"/>
    <m/>
    <x v="1155"/>
    <n v="0.14715999999999999"/>
    <n v="0.37347374999999999"/>
    <n v="0.20207975"/>
    <n v="0.108059"/>
    <n v="9.1033249999999996E-2"/>
  </r>
  <r>
    <x v="1"/>
    <x v="5"/>
    <x v="31"/>
    <s v="Cement"/>
    <s v="Coal &amp; Lignite Products"/>
    <s v="Coke cp"/>
    <x v="0"/>
    <x v="0"/>
    <s v="India"/>
    <s v="Cement"/>
    <m/>
    <x v="1156"/>
    <n v="1.34459"/>
    <n v="5.3335E-2"/>
    <n v="0"/>
    <n v="0"/>
    <n v="0"/>
  </r>
  <r>
    <x v="1"/>
    <x v="5"/>
    <x v="31"/>
    <s v="Cement"/>
    <s v="Coal &amp; Lignite Products"/>
    <s v="Coke cp"/>
    <x v="0"/>
    <x v="4"/>
    <s v="India"/>
    <s v="Cement"/>
    <m/>
    <x v="1157"/>
    <n v="143951.9"/>
    <n v="5710.05"/>
    <n v="0"/>
    <n v="0"/>
    <n v="0"/>
  </r>
  <r>
    <x v="1"/>
    <x v="5"/>
    <x v="31"/>
    <s v="Cement"/>
    <s v="Coal &amp; Lignite Products"/>
    <s v="Coke cp"/>
    <x v="0"/>
    <x v="1"/>
    <s v="India"/>
    <s v="Cement"/>
    <m/>
    <x v="1158"/>
    <n v="144503.27499999999"/>
    <n v="5731.9250000000002"/>
    <n v="0"/>
    <n v="0"/>
    <n v="0"/>
  </r>
  <r>
    <x v="1"/>
    <x v="5"/>
    <x v="31"/>
    <s v="Cement"/>
    <s v="Coal &amp; Lignite Products"/>
    <s v="Coke cp"/>
    <x v="0"/>
    <x v="2"/>
    <s v="India"/>
    <s v="Cement"/>
    <m/>
    <x v="1159"/>
    <n v="144605.42499999999"/>
    <n v="5735.9750000000004"/>
    <n v="0"/>
    <n v="0"/>
    <n v="0"/>
  </r>
  <r>
    <x v="1"/>
    <x v="5"/>
    <x v="31"/>
    <s v="Cement"/>
    <s v="Coal &amp; Lignite Products"/>
    <s v="Coke cp"/>
    <x v="0"/>
    <x v="3"/>
    <s v="India"/>
    <s v="Cement"/>
    <m/>
    <x v="1160"/>
    <n v="2.0168850000000003"/>
    <n v="8.0002500000000004E-2"/>
    <n v="0"/>
    <n v="0"/>
    <n v="0"/>
  </r>
  <r>
    <x v="1"/>
    <x v="5"/>
    <x v="31"/>
    <s v="Cement"/>
    <s v="Coal &amp; Lignite Products"/>
    <s v="Coke dust"/>
    <x v="0"/>
    <x v="0"/>
    <s v="India"/>
    <s v="Cement"/>
    <m/>
    <x v="1161"/>
    <n v="9.7506499999999996E-2"/>
    <n v="5.0258505000000007"/>
    <n v="1.76455125"/>
    <n v="3.6331750000000003E-2"/>
    <n v="0.39625300000000002"/>
  </r>
  <r>
    <x v="1"/>
    <x v="5"/>
    <x v="31"/>
    <s v="Cement"/>
    <s v="Coal &amp; Lignite Products"/>
    <s v="Coke dust"/>
    <x v="0"/>
    <x v="4"/>
    <s v="India"/>
    <s v="Cement"/>
    <m/>
    <x v="1162"/>
    <n v="10385.443499999999"/>
    <n v="535302.96699999995"/>
    <n v="187942.17499999999"/>
    <n v="3869.6492499999999"/>
    <n v="42204.949749999992"/>
  </r>
  <r>
    <x v="1"/>
    <x v="5"/>
    <x v="31"/>
    <s v="Cement"/>
    <s v="Coal &amp; Lignite Products"/>
    <s v="Coke dust"/>
    <x v="0"/>
    <x v="1"/>
    <s v="India"/>
    <s v="Cement"/>
    <m/>
    <x v="1163"/>
    <n v="10425.3645"/>
    <n v="537363.9040000001"/>
    <n v="188665.77499999999"/>
    <n v="3884.5502499999998"/>
    <n v="42367.391749999995"/>
  </r>
  <r>
    <x v="1"/>
    <x v="5"/>
    <x v="31"/>
    <s v="Cement"/>
    <s v="Coal &amp; Lignite Products"/>
    <s v="Coke dust"/>
    <x v="0"/>
    <x v="2"/>
    <s v="India"/>
    <s v="Cement"/>
    <m/>
    <x v="1164"/>
    <n v="10432.824000000001"/>
    <n v="537745.85549999995"/>
    <n v="188799.875"/>
    <n v="3887.3125"/>
    <n v="42397.487499999996"/>
  </r>
  <r>
    <x v="1"/>
    <x v="5"/>
    <x v="31"/>
    <s v="Cement"/>
    <s v="Coal &amp; Lignite Products"/>
    <s v="Coke dust"/>
    <x v="0"/>
    <x v="3"/>
    <s v="India"/>
    <s v="Cement"/>
    <m/>
    <x v="1165"/>
    <n v="0.14625975000000002"/>
    <n v="7.5387749999999993"/>
    <n v="2.6468262500000002"/>
    <n v="5.4497499999999997E-2"/>
    <n v="0.59438025000000005"/>
  </r>
  <r>
    <x v="1"/>
    <x v="5"/>
    <x v="31"/>
    <s v="Cement"/>
    <s v="Coal &amp; Lignite Products"/>
    <s v="Coke hard"/>
    <x v="0"/>
    <x v="0"/>
    <s v="India"/>
    <s v="Cement"/>
    <m/>
    <x v="1166"/>
    <n v="0.69937525"/>
    <n v="0.71250075000000002"/>
    <n v="0.23750025"/>
    <n v="0"/>
    <n v="1.558725E-2"/>
  </r>
  <r>
    <x v="1"/>
    <x v="5"/>
    <x v="31"/>
    <s v="Cement"/>
    <s v="Coal &amp; Lignite Products"/>
    <s v="Coke hard"/>
    <x v="0"/>
    <x v="4"/>
    <s v="India"/>
    <s v="Cement"/>
    <m/>
    <x v="1167"/>
    <n v="74490.274999999994"/>
    <n v="75888.75"/>
    <n v="25296.25"/>
    <n v="0"/>
    <n v="1660.23"/>
  </r>
  <r>
    <x v="1"/>
    <x v="5"/>
    <x v="31"/>
    <s v="Cement"/>
    <s v="Coal &amp; Lignite Products"/>
    <s v="Coke hard"/>
    <x v="0"/>
    <x v="1"/>
    <s v="India"/>
    <s v="Cement"/>
    <m/>
    <x v="1168"/>
    <n v="74777.175000000003"/>
    <n v="76180.5"/>
    <n v="25393.5"/>
    <n v="0"/>
    <n v="1666.62"/>
  </r>
  <r>
    <x v="1"/>
    <x v="5"/>
    <x v="31"/>
    <s v="Cement"/>
    <s v="Coal &amp; Lignite Products"/>
    <s v="Coke hard"/>
    <x v="0"/>
    <x v="2"/>
    <s v="India"/>
    <s v="Cement"/>
    <m/>
    <x v="1169"/>
    <n v="74830.25"/>
    <n v="76234.5"/>
    <n v="25411.5"/>
    <n v="0"/>
    <n v="1667.8049999999998"/>
  </r>
  <r>
    <x v="1"/>
    <x v="5"/>
    <x v="31"/>
    <s v="Cement"/>
    <s v="Coal &amp; Lignite Products"/>
    <s v="Coke hard"/>
    <x v="0"/>
    <x v="3"/>
    <s v="India"/>
    <s v="Cement"/>
    <m/>
    <x v="1170"/>
    <n v="1.0490617499999999"/>
    <n v="1.0687500000000001"/>
    <n v="0.35625000000000001"/>
    <n v="0"/>
    <n v="2.3381249999999999E-2"/>
  </r>
  <r>
    <x v="1"/>
    <x v="5"/>
    <x v="31"/>
    <s v="Cement"/>
    <s v="Coal &amp; Lignite Products"/>
    <s v="Coke mixed"/>
    <x v="0"/>
    <x v="0"/>
    <s v="India"/>
    <s v="Cement"/>
    <m/>
    <x v="119"/>
    <n v="1.4524500000000001E-2"/>
    <n v="4.8415000000000003E-3"/>
    <n v="0.11958750000000001"/>
    <n v="3.9862500000000002E-2"/>
    <n v="7.6965000000000006E-2"/>
  </r>
  <r>
    <x v="1"/>
    <x v="5"/>
    <x v="31"/>
    <s v="Cement"/>
    <s v="Coal &amp; Lignite Products"/>
    <s v="Coke mixed"/>
    <x v="0"/>
    <x v="4"/>
    <s v="India"/>
    <s v="Cement"/>
    <m/>
    <x v="119"/>
    <n v="1547.0325"/>
    <n v="515.67750000000001"/>
    <n v="12737.25"/>
    <n v="4245.75"/>
    <n v="8197.5"/>
  </r>
  <r>
    <x v="1"/>
    <x v="5"/>
    <x v="31"/>
    <s v="Cement"/>
    <s v="Coal &amp; Lignite Products"/>
    <s v="Coke mixed"/>
    <x v="0"/>
    <x v="1"/>
    <s v="India"/>
    <s v="Cement"/>
    <m/>
    <x v="119"/>
    <n v="1552.9875000000002"/>
    <n v="517.66250000000002"/>
    <n v="12786.300000000001"/>
    <n v="4262.1000000000004"/>
    <n v="8229.0750000000007"/>
  </r>
  <r>
    <x v="1"/>
    <x v="5"/>
    <x v="31"/>
    <s v="Cement"/>
    <s v="Coal &amp; Lignite Products"/>
    <s v="Coke mixed"/>
    <x v="0"/>
    <x v="2"/>
    <s v="India"/>
    <s v="Cement"/>
    <m/>
    <x v="119"/>
    <n v="1554.09"/>
    <n v="518.03"/>
    <n v="12795.375"/>
    <n v="4265.125"/>
    <n v="8234.9249999999993"/>
  </r>
  <r>
    <x v="1"/>
    <x v="5"/>
    <x v="31"/>
    <s v="Cement"/>
    <s v="Coal &amp; Lignite Products"/>
    <s v="Coke mixed"/>
    <x v="0"/>
    <x v="3"/>
    <s v="India"/>
    <s v="Cement"/>
    <m/>
    <x v="119"/>
    <n v="2.1787500000000001E-2"/>
    <n v="7.2624999999999999E-3"/>
    <n v="0.17938124999999999"/>
    <n v="5.979375E-2"/>
    <n v="0.11544750000000001"/>
  </r>
  <r>
    <x v="1"/>
    <x v="5"/>
    <x v="31"/>
    <s v="Cement"/>
    <s v="Coal &amp; Lignite Products"/>
    <s v="Coke peat"/>
    <x v="0"/>
    <x v="0"/>
    <s v="India"/>
    <s v="Cement"/>
    <m/>
    <x v="119"/>
    <n v="0"/>
    <n v="0"/>
    <n v="0.39248849999999996"/>
    <n v="0.37203849999999999"/>
    <n v="0.91525350000000005"/>
  </r>
  <r>
    <x v="1"/>
    <x v="5"/>
    <x v="31"/>
    <s v="Cement"/>
    <s v="Coal &amp; Lignite Products"/>
    <s v="Coke peat"/>
    <x v="0"/>
    <x v="4"/>
    <s v="India"/>
    <s v="Cement"/>
    <m/>
    <x v="119"/>
    <n v="0"/>
    <n v="0"/>
    <n v="41803.949999999997"/>
    <n v="39625.758249999999"/>
    <n v="97483.627749999985"/>
  </r>
  <r>
    <x v="1"/>
    <x v="5"/>
    <x v="31"/>
    <s v="Cement"/>
    <s v="Coal &amp; Lignite Products"/>
    <s v="Coke peat"/>
    <x v="0"/>
    <x v="1"/>
    <s v="India"/>
    <s v="Cement"/>
    <m/>
    <x v="119"/>
    <n v="0"/>
    <n v="0"/>
    <n v="41964.899999999994"/>
    <n v="39778.319749999995"/>
    <n v="97858.898249999998"/>
  </r>
  <r>
    <x v="1"/>
    <x v="5"/>
    <x v="31"/>
    <s v="Cement"/>
    <s v="Coal &amp; Lignite Products"/>
    <s v="Coke peat"/>
    <x v="0"/>
    <x v="2"/>
    <s v="India"/>
    <s v="Cement"/>
    <m/>
    <x v="119"/>
    <n v="0"/>
    <n v="0"/>
    <n v="41994.675000000003"/>
    <n v="39806.534249999997"/>
    <n v="97928.444749999995"/>
  </r>
  <r>
    <x v="1"/>
    <x v="5"/>
    <x v="31"/>
    <s v="Cement"/>
    <s v="Coal &amp; Lignite Products"/>
    <s v="Coke peat"/>
    <x v="0"/>
    <x v="3"/>
    <s v="India"/>
    <s v="Cement"/>
    <m/>
    <x v="119"/>
    <n v="0"/>
    <n v="0"/>
    <n v="0.58873275000000003"/>
    <n v="0.55805625000000003"/>
    <n v="1.3728782500000001"/>
  </r>
  <r>
    <x v="1"/>
    <x v="5"/>
    <x v="31"/>
    <s v="Cement"/>
    <s v="Coal &amp; Lignite Products"/>
    <s v="Coke soft"/>
    <x v="0"/>
    <x v="0"/>
    <s v="India"/>
    <s v="Cement"/>
    <m/>
    <x v="119"/>
    <n v="0"/>
    <n v="0.36235724999999996"/>
    <n v="0.12078575"/>
    <n v="0"/>
    <n v="5.4975E-4"/>
  </r>
  <r>
    <x v="1"/>
    <x v="5"/>
    <x v="31"/>
    <s v="Cement"/>
    <s v="Coal &amp; Lignite Products"/>
    <s v="Coke soft"/>
    <x v="0"/>
    <x v="4"/>
    <s v="India"/>
    <s v="Cement"/>
    <m/>
    <x v="119"/>
    <n v="0"/>
    <n v="38594.625"/>
    <n v="12864.875"/>
    <n v="0"/>
    <n v="58.569825000000009"/>
  </r>
  <r>
    <x v="1"/>
    <x v="5"/>
    <x v="31"/>
    <s v="Cement"/>
    <s v="Coal &amp; Lignite Products"/>
    <s v="Coke soft"/>
    <x v="0"/>
    <x v="1"/>
    <s v="India"/>
    <s v="Cement"/>
    <m/>
    <x v="119"/>
    <n v="0"/>
    <n v="38743.199999999997"/>
    <n v="12914.4"/>
    <n v="0"/>
    <n v="58.795274999999997"/>
  </r>
  <r>
    <x v="1"/>
    <x v="5"/>
    <x v="31"/>
    <s v="Cement"/>
    <s v="Coal &amp; Lignite Products"/>
    <s v="Coke soft"/>
    <x v="0"/>
    <x v="2"/>
    <s v="India"/>
    <s v="Cement"/>
    <m/>
    <x v="119"/>
    <n v="0"/>
    <n v="38770.725000000006"/>
    <n v="12923.575000000001"/>
    <n v="0"/>
    <n v="58.837125"/>
  </r>
  <r>
    <x v="1"/>
    <x v="5"/>
    <x v="31"/>
    <s v="Cement"/>
    <s v="Coal &amp; Lignite Products"/>
    <s v="Coke soft"/>
    <x v="0"/>
    <x v="3"/>
    <s v="India"/>
    <s v="Cement"/>
    <m/>
    <x v="119"/>
    <n v="0"/>
    <n v="0.54353475000000007"/>
    <n v="0.18117825000000001"/>
    <n v="0"/>
    <n v="8.25E-4"/>
  </r>
  <r>
    <x v="1"/>
    <x v="5"/>
    <x v="31"/>
    <s v="Cement"/>
    <s v="Coal &amp; Lignite Products"/>
    <s v="Lignite briquettes"/>
    <x v="0"/>
    <x v="0"/>
    <s v="India"/>
    <s v="Cement"/>
    <m/>
    <x v="119"/>
    <n v="0"/>
    <n v="0"/>
    <n v="0.40022849999999999"/>
    <n v="0.37583124999999995"/>
    <n v="0.10331475"/>
  </r>
  <r>
    <x v="1"/>
    <x v="5"/>
    <x v="31"/>
    <s v="Cement"/>
    <s v="Coal &amp; Lignite Products"/>
    <s v="Lignite briquettes"/>
    <x v="0"/>
    <x v="4"/>
    <s v="India"/>
    <s v="Cement"/>
    <m/>
    <x v="119"/>
    <n v="0"/>
    <n v="0"/>
    <n v="42628.350000000006"/>
    <n v="40029.85"/>
    <n v="11004.07"/>
  </r>
  <r>
    <x v="1"/>
    <x v="5"/>
    <x v="31"/>
    <s v="Cement"/>
    <s v="Coal &amp; Lignite Products"/>
    <s v="Lignite briquettes"/>
    <x v="0"/>
    <x v="1"/>
    <s v="India"/>
    <s v="Cement"/>
    <m/>
    <x v="119"/>
    <n v="0"/>
    <n v="0"/>
    <n v="42792.45"/>
    <n v="40183.924999999996"/>
    <n v="11046.419999999998"/>
  </r>
  <r>
    <x v="1"/>
    <x v="5"/>
    <x v="31"/>
    <s v="Cement"/>
    <s v="Coal &amp; Lignite Products"/>
    <s v="Lignite briquettes"/>
    <x v="0"/>
    <x v="2"/>
    <s v="India"/>
    <s v="Cement"/>
    <m/>
    <x v="119"/>
    <n v="0"/>
    <n v="0"/>
    <n v="42822.824999999997"/>
    <n v="40212.5"/>
    <n v="11054.28"/>
  </r>
  <r>
    <x v="1"/>
    <x v="5"/>
    <x v="31"/>
    <s v="Cement"/>
    <s v="Coal &amp; Lignite Products"/>
    <s v="Lignite briquettes"/>
    <x v="0"/>
    <x v="3"/>
    <s v="India"/>
    <s v="Cement"/>
    <m/>
    <x v="119"/>
    <n v="0"/>
    <n v="0"/>
    <n v="0.60034275000000004"/>
    <n v="0.56374725000000003"/>
    <n v="0.15497225000000001"/>
  </r>
  <r>
    <x v="1"/>
    <x v="5"/>
    <x v="31"/>
    <s v="Cement"/>
    <s v="Coal &amp; Lignite Products"/>
    <s v="Pitch, hard/medium"/>
    <x v="0"/>
    <x v="0"/>
    <s v="India"/>
    <s v="Cement"/>
    <m/>
    <x v="119"/>
    <n v="0"/>
    <n v="0.79639499999999996"/>
    <n v="0.26546500000000001"/>
    <n v="0"/>
    <n v="0"/>
  </r>
  <r>
    <x v="1"/>
    <x v="5"/>
    <x v="31"/>
    <s v="Cement"/>
    <s v="Coal &amp; Lignite Products"/>
    <s v="Pitch, hard/medium"/>
    <x v="0"/>
    <x v="4"/>
    <s v="India"/>
    <s v="Cement"/>
    <m/>
    <x v="119"/>
    <n v="0"/>
    <n v="64268.924999999996"/>
    <n v="21422.974999999999"/>
    <n v="0"/>
    <n v="0"/>
  </r>
  <r>
    <x v="1"/>
    <x v="5"/>
    <x v="31"/>
    <s v="Cement"/>
    <s v="Coal &amp; Lignite Products"/>
    <s v="Pitch, hard/medium"/>
    <x v="0"/>
    <x v="1"/>
    <s v="India"/>
    <s v="Cement"/>
    <m/>
    <x v="119"/>
    <n v="0"/>
    <n v="64595.475000000006"/>
    <n v="21531.825000000001"/>
    <n v="0"/>
    <n v="0"/>
  </r>
  <r>
    <x v="1"/>
    <x v="5"/>
    <x v="31"/>
    <s v="Cement"/>
    <s v="Coal &amp; Lignite Products"/>
    <s v="Pitch, hard/medium"/>
    <x v="0"/>
    <x v="2"/>
    <s v="India"/>
    <s v="Cement"/>
    <m/>
    <x v="119"/>
    <n v="0"/>
    <n v="64656"/>
    <n v="21552"/>
    <n v="0"/>
    <n v="0"/>
  </r>
  <r>
    <x v="1"/>
    <x v="5"/>
    <x v="31"/>
    <s v="Cement"/>
    <s v="Coal &amp; Lignite Products"/>
    <s v="Pitch, hard/medium"/>
    <x v="0"/>
    <x v="3"/>
    <s v="India"/>
    <s v="Cement"/>
    <m/>
    <x v="119"/>
    <n v="0"/>
    <n v="1.1945924999999999"/>
    <n v="0.39819749999999998"/>
    <n v="0"/>
    <n v="0"/>
  </r>
  <r>
    <x v="1"/>
    <x v="5"/>
    <x v="31"/>
    <s v="Cement"/>
    <s v="Coal and Lignite"/>
    <s v="Coal consumed"/>
    <x v="0"/>
    <x v="0"/>
    <s v="India"/>
    <s v="Cement"/>
    <m/>
    <x v="1171"/>
    <n v="709.24374999999998"/>
    <n v="711.17750000000001"/>
    <n v="595.14824999999996"/>
    <n v="558.83850000000007"/>
    <n v="586.78475000000003"/>
  </r>
  <r>
    <x v="1"/>
    <x v="5"/>
    <x v="31"/>
    <s v="Cement"/>
    <s v="Coal and Lignite"/>
    <s v="Coal consumed"/>
    <x v="0"/>
    <x v="4"/>
    <s v="India"/>
    <s v="Cement"/>
    <m/>
    <x v="1172"/>
    <n v="67750000"/>
    <n v="68000000"/>
    <n v="57250000"/>
    <n v="54000000"/>
    <n v="56250000"/>
  </r>
  <r>
    <x v="1"/>
    <x v="5"/>
    <x v="31"/>
    <s v="Cement"/>
    <s v="Coal and Lignite"/>
    <s v="Coal consumed"/>
    <x v="0"/>
    <x v="1"/>
    <s v="India"/>
    <s v="Cement"/>
    <m/>
    <x v="1172"/>
    <n v="68500000"/>
    <n v="68250000"/>
    <n v="57250000"/>
    <n v="54000000"/>
    <n v="56250000"/>
  </r>
  <r>
    <x v="1"/>
    <x v="5"/>
    <x v="31"/>
    <s v="Cement"/>
    <s v="Coal and Lignite"/>
    <s v="Coal consumed"/>
    <x v="0"/>
    <x v="2"/>
    <s v="India"/>
    <s v="Cement"/>
    <m/>
    <x v="1172"/>
    <n v="68500000"/>
    <n v="68250000"/>
    <n v="57250000"/>
    <n v="54000000"/>
    <n v="56250000"/>
  </r>
  <r>
    <x v="1"/>
    <x v="5"/>
    <x v="31"/>
    <s v="Cement"/>
    <s v="Coal and Lignite"/>
    <s v="Coal consumed"/>
    <x v="0"/>
    <x v="3"/>
    <s v="India"/>
    <s v="Cement"/>
    <m/>
    <x v="1173"/>
    <n v="1063.8677499999999"/>
    <n v="1066.7650000000001"/>
    <n v="892.72174999999993"/>
    <n v="838.25700000000006"/>
    <n v="880.17650000000003"/>
  </r>
  <r>
    <x v="1"/>
    <x v="5"/>
    <x v="31"/>
    <s v="Cement"/>
    <s v="Natural gas"/>
    <s v="natural gas"/>
    <x v="0"/>
    <x v="0"/>
    <s v="India"/>
    <s v="Cement"/>
    <m/>
    <x v="119"/>
    <n v="6.7466249999999992E-2"/>
    <n v="6.5687250000000003E-2"/>
    <n v="1.4399500000000001E-2"/>
    <n v="0"/>
    <n v="0"/>
  </r>
  <r>
    <x v="1"/>
    <x v="5"/>
    <x v="31"/>
    <s v="Cement"/>
    <s v="Natural gas"/>
    <s v="natural gas"/>
    <x v="0"/>
    <x v="4"/>
    <s v="India"/>
    <s v="Cement"/>
    <m/>
    <x v="119"/>
    <n v="3784.8450000000003"/>
    <n v="3685.0675000000001"/>
    <n v="807.8175"/>
    <n v="0"/>
    <n v="0"/>
  </r>
  <r>
    <x v="1"/>
    <x v="5"/>
    <x v="31"/>
    <s v="Cement"/>
    <s v="Natural gas"/>
    <s v="natural gas"/>
    <x v="0"/>
    <x v="1"/>
    <s v="India"/>
    <s v="Cement"/>
    <m/>
    <x v="119"/>
    <n v="3787.0050000000001"/>
    <n v="3687.1675"/>
    <n v="808.27750000000003"/>
    <n v="0"/>
    <n v="0"/>
  </r>
  <r>
    <x v="1"/>
    <x v="5"/>
    <x v="31"/>
    <s v="Cement"/>
    <s v="Natural gas"/>
    <s v="natural gas"/>
    <x v="0"/>
    <x v="2"/>
    <s v="India"/>
    <s v="Cement"/>
    <m/>
    <x v="119"/>
    <n v="3788.3550000000005"/>
    <n v="3688.4875000000002"/>
    <n v="808.5675"/>
    <n v="0"/>
    <n v="0"/>
  </r>
  <r>
    <x v="1"/>
    <x v="5"/>
    <x v="31"/>
    <s v="Cement"/>
    <s v="Natural gas"/>
    <s v="natural gas"/>
    <x v="0"/>
    <x v="3"/>
    <s v="India"/>
    <s v="Cement"/>
    <m/>
    <x v="119"/>
    <n v="6.7470000000000004E-3"/>
    <n v="6.5690000000000002E-3"/>
    <n v="1.4400000000000001E-3"/>
    <n v="0"/>
    <n v="0"/>
  </r>
  <r>
    <x v="1"/>
    <x v="5"/>
    <x v="31"/>
    <s v="Cement"/>
    <s v="Oil products"/>
    <s v="furnace oil"/>
    <x v="0"/>
    <x v="0"/>
    <s v="India"/>
    <s v="Cement"/>
    <m/>
    <x v="1174"/>
    <n v="55.017275000000005"/>
    <n v="59.820450000000001"/>
    <n v="15.273368250000001"/>
    <n v="6.0845250000000003E-2"/>
    <n v="4.7694E-2"/>
  </r>
  <r>
    <x v="1"/>
    <x v="5"/>
    <x v="31"/>
    <s v="Cement"/>
    <s v="Oil products"/>
    <s v="furnace oil"/>
    <x v="0"/>
    <x v="4"/>
    <s v="India"/>
    <s v="Cement"/>
    <m/>
    <x v="1175"/>
    <n v="1450000"/>
    <n v="1575000"/>
    <n v="400615.14925000002"/>
    <n v="1569.8172499999998"/>
    <n v="1230.4974999999999"/>
  </r>
  <r>
    <x v="1"/>
    <x v="5"/>
    <x v="31"/>
    <s v="Cement"/>
    <s v="Oil products"/>
    <s v="furnace oil"/>
    <x v="0"/>
    <x v="1"/>
    <s v="India"/>
    <s v="Cement"/>
    <m/>
    <x v="1175"/>
    <n v="1450000"/>
    <n v="1575000"/>
    <n v="400616.55550000002"/>
    <n v="1573.4059999999997"/>
    <n v="1233.3150000000001"/>
  </r>
  <r>
    <x v="1"/>
    <x v="5"/>
    <x v="31"/>
    <s v="Cement"/>
    <s v="Oil products"/>
    <s v="furnace oil"/>
    <x v="0"/>
    <x v="2"/>
    <s v="India"/>
    <s v="Cement"/>
    <m/>
    <x v="1175"/>
    <n v="1450000"/>
    <n v="1575000"/>
    <n v="400617.12774999999"/>
    <n v="1574.8642500000001"/>
    <n v="1234.4575"/>
  </r>
  <r>
    <x v="1"/>
    <x v="5"/>
    <x v="31"/>
    <s v="Cement"/>
    <s v="Oil products"/>
    <s v="furnace oil"/>
    <x v="0"/>
    <x v="3"/>
    <s v="India"/>
    <s v="Cement"/>
    <m/>
    <x v="1176"/>
    <n v="11.003450000000001"/>
    <n v="11.964074999999999"/>
    <n v="3.0546685"/>
    <n v="1.2169000000000001E-2"/>
    <n v="9.5385000000000001E-3"/>
  </r>
  <r>
    <x v="1"/>
    <x v="5"/>
    <x v="31"/>
    <s v="Cement"/>
    <s v="Petroleum fuels"/>
    <s v="Shale Oil"/>
    <x v="0"/>
    <x v="0"/>
    <s v="India"/>
    <s v="Cement"/>
    <m/>
    <x v="119"/>
    <n v="0"/>
    <n v="0"/>
    <n v="97.113"/>
    <n v="119.20000000000002"/>
    <n v="28.943000000000001"/>
  </r>
  <r>
    <x v="1"/>
    <x v="5"/>
    <x v="31"/>
    <s v="Cement"/>
    <s v="Petroleum fuels"/>
    <s v="Shale Oil"/>
    <x v="0"/>
    <x v="4"/>
    <s v="India"/>
    <s v="Cement"/>
    <m/>
    <x v="119"/>
    <n v="0"/>
    <n v="0"/>
    <n v="2400000"/>
    <n v="2900000"/>
    <n v="700000"/>
  </r>
  <r>
    <x v="1"/>
    <x v="5"/>
    <x v="31"/>
    <s v="Cement"/>
    <s v="Petroleum fuels"/>
    <s v="Shale Oil"/>
    <x v="0"/>
    <x v="1"/>
    <s v="India"/>
    <s v="Cement"/>
    <m/>
    <x v="119"/>
    <n v="0"/>
    <n v="0"/>
    <n v="2400000"/>
    <n v="2900000"/>
    <n v="700000"/>
  </r>
  <r>
    <x v="1"/>
    <x v="5"/>
    <x v="31"/>
    <s v="Cement"/>
    <s v="Petroleum fuels"/>
    <s v="Shale Oil"/>
    <x v="0"/>
    <x v="2"/>
    <s v="India"/>
    <s v="Cement"/>
    <m/>
    <x v="119"/>
    <n v="0"/>
    <n v="0"/>
    <n v="2400000"/>
    <n v="2900000"/>
    <n v="700000"/>
  </r>
  <r>
    <x v="1"/>
    <x v="5"/>
    <x v="31"/>
    <s v="Cement"/>
    <s v="Petroleum fuels"/>
    <s v="Shale Oil"/>
    <x v="0"/>
    <x v="3"/>
    <s v="India"/>
    <s v="Cement"/>
    <m/>
    <x v="119"/>
    <n v="0"/>
    <n v="0"/>
    <n v="19.422599999999999"/>
    <n v="23.84"/>
    <n v="5.7885999999999997"/>
  </r>
  <r>
    <x v="1"/>
    <x v="5"/>
    <x v="31"/>
    <s v="Cement"/>
    <s v="petroleum fuels"/>
    <s v="Furnace oil"/>
    <x v="0"/>
    <x v="0"/>
    <s v="India"/>
    <s v="Cement"/>
    <m/>
    <x v="119"/>
    <n v="0"/>
    <n v="0"/>
    <n v="4.7099999999999996E-4"/>
    <n v="1.5699999999999999E-4"/>
    <n v="0.12737999999999999"/>
  </r>
  <r>
    <x v="1"/>
    <x v="5"/>
    <x v="31"/>
    <s v="Cement"/>
    <s v="petroleum fuels"/>
    <s v="Furnace oil"/>
    <x v="0"/>
    <x v="4"/>
    <s v="India"/>
    <s v="Cement"/>
    <m/>
    <x v="119"/>
    <n v="0"/>
    <n v="0"/>
    <n v="12.146100000000001"/>
    <n v="4.0487000000000002"/>
    <n v="3286.4025000000001"/>
  </r>
  <r>
    <x v="1"/>
    <x v="5"/>
    <x v="31"/>
    <s v="Cement"/>
    <s v="petroleum fuels"/>
    <s v="Furnace oil"/>
    <x v="0"/>
    <x v="1"/>
    <s v="India"/>
    <s v="Cement"/>
    <m/>
    <x v="119"/>
    <n v="0"/>
    <n v="0"/>
    <n v="12.17385"/>
    <n v="4.0579499999999999"/>
    <n v="3293.9175000000005"/>
  </r>
  <r>
    <x v="1"/>
    <x v="5"/>
    <x v="31"/>
    <s v="Cement"/>
    <s v="petroleum fuels"/>
    <s v="Furnace oil"/>
    <x v="0"/>
    <x v="2"/>
    <s v="India"/>
    <s v="Cement"/>
    <m/>
    <x v="119"/>
    <n v="0"/>
    <n v="0"/>
    <n v="12.185175000000001"/>
    <n v="4.061725"/>
    <n v="3296.9700000000003"/>
  </r>
  <r>
    <x v="1"/>
    <x v="5"/>
    <x v="31"/>
    <s v="Cement"/>
    <s v="petroleum fuels"/>
    <s v="Furnace oil"/>
    <x v="0"/>
    <x v="3"/>
    <s v="India"/>
    <s v="Cement"/>
    <m/>
    <x v="119"/>
    <n v="0"/>
    <n v="0"/>
    <n v="9.3750000000000002E-5"/>
    <n v="3.1250000000000001E-5"/>
    <n v="2.5475999999999999E-2"/>
  </r>
  <r>
    <x v="1"/>
    <x v="5"/>
    <x v="31"/>
    <s v="Cement"/>
    <s v="petroleum fuels"/>
    <s v="Petroleum coke"/>
    <x v="0"/>
    <x v="0"/>
    <s v="India"/>
    <s v="Cement"/>
    <m/>
    <x v="1177"/>
    <n v="5.2910575"/>
    <n v="3.5560447499999999"/>
    <n v="5.5662807499999998"/>
    <n v="3.02565325"/>
    <n v="3.5927952499999996"/>
  </r>
  <r>
    <x v="1"/>
    <x v="5"/>
    <x v="31"/>
    <s v="Cement"/>
    <s v="petroleum fuels"/>
    <s v="Petroleum coke"/>
    <x v="0"/>
    <x v="4"/>
    <s v="India"/>
    <s v="Cement"/>
    <m/>
    <x v="1178"/>
    <n v="171959.5"/>
    <n v="115571.39825"/>
    <n v="180903.95775"/>
    <n v="98333.535000000003"/>
    <n v="116765.42"/>
  </r>
  <r>
    <x v="1"/>
    <x v="5"/>
    <x v="31"/>
    <s v="Cement"/>
    <s v="petroleum fuels"/>
    <s v="Petroleum coke"/>
    <x v="0"/>
    <x v="1"/>
    <s v="India"/>
    <s v="Cement"/>
    <m/>
    <x v="1179"/>
    <n v="172271.375"/>
    <n v="115781.1335"/>
    <n v="181232.41949999999"/>
    <n v="98512.07"/>
    <n v="116977.815"/>
  </r>
  <r>
    <x v="1"/>
    <x v="5"/>
    <x v="31"/>
    <s v="Cement"/>
    <s v="petroleum fuels"/>
    <s v="Petroleum coke"/>
    <x v="0"/>
    <x v="2"/>
    <s v="India"/>
    <s v="Cement"/>
    <m/>
    <x v="1180"/>
    <n v="172398.35"/>
    <n v="115866.45000000001"/>
    <n v="181365.87499999997"/>
    <n v="98584.639999999999"/>
    <n v="117063.855"/>
  </r>
  <r>
    <x v="1"/>
    <x v="5"/>
    <x v="31"/>
    <s v="Cement"/>
    <s v="petroleum fuels"/>
    <s v="Petroleum coke"/>
    <x v="0"/>
    <x v="3"/>
    <s v="India"/>
    <s v="Cement"/>
    <m/>
    <x v="1181"/>
    <n v="1.05821275"/>
    <n v="0.71120899999999998"/>
    <n v="1.113256"/>
    <n v="0.60512975000000002"/>
    <n v="0.71855875000000002"/>
  </r>
  <r>
    <x v="1"/>
    <x v="5"/>
    <x v="31"/>
    <s v="Cement"/>
    <s v="petroleum fuels"/>
    <s v="Petroleum coke calcined"/>
    <x v="0"/>
    <x v="0"/>
    <s v="India"/>
    <s v="Cement"/>
    <m/>
    <x v="1182"/>
    <n v="0.66751400000000005"/>
    <n v="0.21919775"/>
    <n v="0"/>
    <n v="0"/>
    <n v="7.9267500000000005E-2"/>
  </r>
  <r>
    <x v="1"/>
    <x v="5"/>
    <x v="31"/>
    <s v="Cement"/>
    <s v="petroleum fuels"/>
    <s v="Petroleum coke calcined"/>
    <x v="0"/>
    <x v="4"/>
    <s v="India"/>
    <s v="Cement"/>
    <m/>
    <x v="1183"/>
    <n v="21694.195"/>
    <n v="7123.9250000000002"/>
    <n v="0"/>
    <n v="0"/>
    <n v="2576.1974999999998"/>
  </r>
  <r>
    <x v="1"/>
    <x v="5"/>
    <x v="31"/>
    <s v="Cement"/>
    <s v="petroleum fuels"/>
    <s v="Petroleum coke calcined"/>
    <x v="0"/>
    <x v="1"/>
    <s v="India"/>
    <s v="Cement"/>
    <m/>
    <x v="1184"/>
    <n v="21733.555000000004"/>
    <n v="7136.85"/>
    <n v="0"/>
    <n v="0"/>
    <n v="2580.87"/>
  </r>
  <r>
    <x v="1"/>
    <x v="5"/>
    <x v="31"/>
    <s v="Cement"/>
    <s v="petroleum fuels"/>
    <s v="Petroleum coke calcined"/>
    <x v="0"/>
    <x v="2"/>
    <s v="India"/>
    <s v="Cement"/>
    <m/>
    <x v="1185"/>
    <n v="21749.6175"/>
    <n v="7142.125"/>
    <n v="0"/>
    <n v="0"/>
    <n v="2582.7749999999996"/>
  </r>
  <r>
    <x v="1"/>
    <x v="5"/>
    <x v="31"/>
    <s v="Cement"/>
    <s v="petroleum fuels"/>
    <s v="Petroleum coke calcined"/>
    <x v="0"/>
    <x v="3"/>
    <s v="India"/>
    <s v="Cement"/>
    <m/>
    <x v="1186"/>
    <n v="0.13350275"/>
    <n v="4.3839500000000003E-2"/>
    <n v="0"/>
    <n v="0"/>
    <n v="1.58535E-2"/>
  </r>
  <r>
    <x v="1"/>
    <x v="5"/>
    <x v="31"/>
    <s v="Other non-metallic minerals"/>
    <s v="All Gases"/>
    <s v="Natural Gas"/>
    <x v="0"/>
    <x v="0"/>
    <s v="India"/>
    <m/>
    <m/>
    <x v="119"/>
    <n v="0"/>
    <n v="0"/>
    <n v="56.395575000000008"/>
    <n v="83.808674999999994"/>
    <n v="83.747174999999999"/>
  </r>
  <r>
    <x v="1"/>
    <x v="5"/>
    <x v="31"/>
    <s v="Other non-metallic minerals"/>
    <s v="All Gases"/>
    <s v="Natural Gas"/>
    <x v="0"/>
    <x v="4"/>
    <s v="India"/>
    <m/>
    <m/>
    <x v="119"/>
    <n v="0"/>
    <n v="0"/>
    <n v="3150000"/>
    <n v="4725000"/>
    <n v="4675000"/>
  </r>
  <r>
    <x v="1"/>
    <x v="5"/>
    <x v="31"/>
    <s v="Other non-metallic minerals"/>
    <s v="All Gases"/>
    <s v="Natural Gas"/>
    <x v="0"/>
    <x v="1"/>
    <s v="India"/>
    <m/>
    <m/>
    <x v="119"/>
    <n v="0"/>
    <n v="0"/>
    <n v="3150000"/>
    <n v="4725000"/>
    <n v="4675000"/>
  </r>
  <r>
    <x v="1"/>
    <x v="5"/>
    <x v="31"/>
    <s v="Other non-metallic minerals"/>
    <s v="All Gases"/>
    <s v="Natural Gas"/>
    <x v="0"/>
    <x v="2"/>
    <s v="India"/>
    <m/>
    <m/>
    <x v="119"/>
    <n v="0"/>
    <n v="0"/>
    <n v="3150000"/>
    <n v="4725000"/>
    <n v="4675000"/>
  </r>
  <r>
    <x v="1"/>
    <x v="5"/>
    <x v="31"/>
    <s v="Other non-metallic minerals"/>
    <s v="All Gases"/>
    <s v="Natural Gas"/>
    <x v="0"/>
    <x v="3"/>
    <s v="India"/>
    <m/>
    <m/>
    <x v="119"/>
    <n v="0"/>
    <n v="0"/>
    <n v="5.6395574999999996"/>
    <n v="8.3808675000000008"/>
    <n v="8.3747174999999991"/>
  </r>
  <r>
    <x v="1"/>
    <x v="5"/>
    <x v="31"/>
    <s v="Other non-metallic minerals"/>
    <s v="All gases"/>
    <s v="Gas, n.e.c"/>
    <x v="0"/>
    <x v="0"/>
    <s v="India"/>
    <m/>
    <m/>
    <x v="119"/>
    <n v="0"/>
    <n v="0"/>
    <n v="0"/>
    <n v="0"/>
    <n v="8.2499999999999994E-9"/>
  </r>
  <r>
    <x v="1"/>
    <x v="5"/>
    <x v="31"/>
    <s v="Other non-metallic minerals"/>
    <s v="All gases"/>
    <s v="Gas, n.e.c"/>
    <x v="0"/>
    <x v="4"/>
    <s v="India"/>
    <m/>
    <m/>
    <x v="119"/>
    <n v="0"/>
    <n v="0"/>
    <n v="0"/>
    <n v="0"/>
    <n v="4.6799999999999999E-4"/>
  </r>
  <r>
    <x v="1"/>
    <x v="5"/>
    <x v="31"/>
    <s v="Other non-metallic minerals"/>
    <s v="All gases"/>
    <s v="Gas, n.e.c"/>
    <x v="0"/>
    <x v="1"/>
    <s v="India"/>
    <m/>
    <m/>
    <x v="119"/>
    <n v="0"/>
    <n v="0"/>
    <n v="0"/>
    <n v="0"/>
    <n v="4.6799999999999999E-4"/>
  </r>
  <r>
    <x v="1"/>
    <x v="5"/>
    <x v="31"/>
    <s v="Other non-metallic minerals"/>
    <s v="All gases"/>
    <s v="Gas, n.e.c"/>
    <x v="0"/>
    <x v="2"/>
    <s v="India"/>
    <m/>
    <m/>
    <x v="119"/>
    <n v="0"/>
    <n v="0"/>
    <n v="0"/>
    <n v="0"/>
    <n v="4.6799999999999999E-4"/>
  </r>
  <r>
    <x v="1"/>
    <x v="5"/>
    <x v="31"/>
    <s v="Other non-metallic minerals"/>
    <s v="All gases"/>
    <s v="Gas, n.e.c"/>
    <x v="0"/>
    <x v="3"/>
    <s v="India"/>
    <m/>
    <m/>
    <x v="119"/>
    <n v="0"/>
    <n v="0"/>
    <n v="0"/>
    <n v="0"/>
    <n v="8.2499999999999994E-10"/>
  </r>
  <r>
    <x v="1"/>
    <x v="5"/>
    <x v="31"/>
    <s v="Other non-metallic minerals"/>
    <s v="All gases"/>
    <s v="Propane and butanes, liquefied, n.e.c."/>
    <x v="0"/>
    <x v="0"/>
    <s v="India"/>
    <m/>
    <m/>
    <x v="119"/>
    <n v="0"/>
    <n v="5.0452500000000003E-3"/>
    <n v="1.6817500000000001E-3"/>
    <n v="0"/>
    <n v="0"/>
  </r>
  <r>
    <x v="1"/>
    <x v="5"/>
    <x v="31"/>
    <s v="Other non-metallic minerals"/>
    <s v="All gases"/>
    <s v="Propane and butanes, liquefied, n.e.c."/>
    <x v="0"/>
    <x v="4"/>
    <s v="India"/>
    <m/>
    <m/>
    <x v="119"/>
    <n v="0"/>
    <n v="318.35550000000001"/>
    <n v="106.1185"/>
    <n v="0"/>
    <n v="0"/>
  </r>
  <r>
    <x v="1"/>
    <x v="5"/>
    <x v="31"/>
    <s v="Other non-metallic minerals"/>
    <s v="All gases"/>
    <s v="Propane and butanes, liquefied, n.e.c."/>
    <x v="0"/>
    <x v="1"/>
    <s v="India"/>
    <m/>
    <m/>
    <x v="119"/>
    <n v="0"/>
    <n v="318.51675"/>
    <n v="106.17225000000001"/>
    <n v="0"/>
    <n v="0"/>
  </r>
  <r>
    <x v="1"/>
    <x v="5"/>
    <x v="31"/>
    <s v="Other non-metallic minerals"/>
    <s v="All gases"/>
    <s v="Propane and butanes, liquefied, n.e.c."/>
    <x v="0"/>
    <x v="2"/>
    <s v="India"/>
    <m/>
    <m/>
    <x v="119"/>
    <n v="0"/>
    <n v="318.61799999999999"/>
    <n v="106.206"/>
    <n v="0"/>
    <n v="0"/>
  </r>
  <r>
    <x v="1"/>
    <x v="5"/>
    <x v="31"/>
    <s v="Other non-metallic minerals"/>
    <s v="All gases"/>
    <s v="Propane and butanes, liquefied, n.e.c."/>
    <x v="0"/>
    <x v="3"/>
    <s v="India"/>
    <m/>
    <m/>
    <x v="119"/>
    <n v="0"/>
    <n v="5.0474999999999999E-4"/>
    <n v="1.6825E-4"/>
    <n v="0"/>
    <n v="0"/>
  </r>
  <r>
    <x v="1"/>
    <x v="5"/>
    <x v="31"/>
    <s v="Other non-metallic minerals"/>
    <s v="All gases"/>
    <s v="Liquidified petroleum gas (LPG)"/>
    <x v="0"/>
    <x v="0"/>
    <s v="India"/>
    <m/>
    <m/>
    <x v="1187"/>
    <n v="9.9907924999999998E-3"/>
    <n v="3.3302499999999999E-3"/>
    <n v="0"/>
    <n v="0"/>
    <n v="0"/>
  </r>
  <r>
    <x v="1"/>
    <x v="5"/>
    <x v="31"/>
    <s v="Other non-metallic minerals"/>
    <s v="All gases"/>
    <s v="Liquidified petroleum gas (LPG)"/>
    <x v="0"/>
    <x v="4"/>
    <s v="India"/>
    <m/>
    <m/>
    <x v="1188"/>
    <n v="630.41818624999996"/>
    <n v="210.13849999999999"/>
    <n v="0"/>
    <n v="0"/>
    <n v="0"/>
  </r>
  <r>
    <x v="1"/>
    <x v="5"/>
    <x v="31"/>
    <s v="Other non-metallic minerals"/>
    <s v="All gases"/>
    <s v="Liquidified petroleum gas (LPG)"/>
    <x v="0"/>
    <x v="1"/>
    <s v="India"/>
    <m/>
    <m/>
    <x v="1189"/>
    <n v="630.73768749999999"/>
    <n v="210.245"/>
    <n v="0"/>
    <n v="0"/>
    <n v="0"/>
  </r>
  <r>
    <x v="1"/>
    <x v="5"/>
    <x v="31"/>
    <s v="Other non-metallic minerals"/>
    <s v="All gases"/>
    <s v="Liquidified petroleum gas (LPG)"/>
    <x v="0"/>
    <x v="2"/>
    <s v="India"/>
    <m/>
    <m/>
    <x v="1190"/>
    <n v="630.93718849999993"/>
    <n v="210.3115"/>
    <n v="0"/>
    <n v="0"/>
    <n v="0"/>
  </r>
  <r>
    <x v="1"/>
    <x v="5"/>
    <x v="31"/>
    <s v="Other non-metallic minerals"/>
    <s v="All gases"/>
    <s v="Liquidified petroleum gas (LPG)"/>
    <x v="0"/>
    <x v="3"/>
    <s v="India"/>
    <m/>
    <m/>
    <x v="1191"/>
    <n v="9.9900425000000004E-4"/>
    <n v="3.3300000000000002E-4"/>
    <n v="0"/>
    <n v="0"/>
    <n v="0"/>
  </r>
  <r>
    <x v="1"/>
    <x v="5"/>
    <x v="31"/>
    <s v="Other non-metallic minerals"/>
    <s v="Coal"/>
    <s v="Anthracite (raw coal)"/>
    <x v="0"/>
    <x v="0"/>
    <s v="India"/>
    <m/>
    <m/>
    <x v="1192"/>
    <n v="0"/>
    <n v="0"/>
    <n v="0"/>
    <n v="0.17837175"/>
    <n v="0.12662125000000002"/>
  </r>
  <r>
    <x v="1"/>
    <x v="5"/>
    <x v="31"/>
    <s v="Other non-metallic minerals"/>
    <s v="Coal"/>
    <s v="Anthracite (raw coal)"/>
    <x v="0"/>
    <x v="4"/>
    <s v="India"/>
    <m/>
    <m/>
    <x v="1193"/>
    <n v="0"/>
    <n v="0"/>
    <n v="0"/>
    <n v="17089.800000000003"/>
    <n v="12298.805"/>
  </r>
  <r>
    <x v="1"/>
    <x v="5"/>
    <x v="31"/>
    <s v="Other non-metallic minerals"/>
    <s v="Coal"/>
    <s v="Anthracite (raw coal)"/>
    <x v="0"/>
    <x v="1"/>
    <s v="India"/>
    <m/>
    <m/>
    <x v="1194"/>
    <n v="0"/>
    <n v="0"/>
    <n v="0"/>
    <n v="17162.925000000003"/>
    <n v="12350.720000000001"/>
  </r>
  <r>
    <x v="1"/>
    <x v="5"/>
    <x v="31"/>
    <s v="Other non-metallic minerals"/>
    <s v="Coal"/>
    <s v="Anthracite (raw coal)"/>
    <x v="0"/>
    <x v="2"/>
    <s v="India"/>
    <m/>
    <m/>
    <x v="1195"/>
    <n v="0"/>
    <n v="0"/>
    <n v="0"/>
    <n v="17176.425000000003"/>
    <n v="12360.32"/>
  </r>
  <r>
    <x v="1"/>
    <x v="5"/>
    <x v="31"/>
    <s v="Other non-metallic minerals"/>
    <s v="Coal"/>
    <s v="Anthracite (raw coal)"/>
    <x v="0"/>
    <x v="3"/>
    <s v="India"/>
    <m/>
    <m/>
    <x v="1196"/>
    <n v="0"/>
    <n v="0"/>
    <n v="0"/>
    <n v="0.26755724999999997"/>
    <n v="0.18993175000000001"/>
  </r>
  <r>
    <x v="1"/>
    <x v="5"/>
    <x v="31"/>
    <s v="Other non-metallic minerals"/>
    <s v="Coal"/>
    <s v="Briquettes and similar solid fuels manufactured from coal, n.e.c."/>
    <x v="0"/>
    <x v="0"/>
    <s v="India"/>
    <m/>
    <m/>
    <x v="119"/>
    <n v="0"/>
    <n v="0"/>
    <n v="0"/>
    <n v="0.20433374999999998"/>
    <n v="6.8111249999999998E-2"/>
  </r>
  <r>
    <x v="1"/>
    <x v="5"/>
    <x v="31"/>
    <s v="Other non-metallic minerals"/>
    <s v="Coal"/>
    <s v="Briquettes and similar solid fuels manufactured from coal, n.e.c."/>
    <x v="0"/>
    <x v="4"/>
    <s v="India"/>
    <m/>
    <m/>
    <x v="119"/>
    <n v="0"/>
    <n v="0"/>
    <n v="0"/>
    <n v="19577.175000000003"/>
    <n v="6525.7250000000004"/>
  </r>
  <r>
    <x v="1"/>
    <x v="5"/>
    <x v="31"/>
    <s v="Other non-metallic minerals"/>
    <s v="Coal"/>
    <s v="Briquettes and similar solid fuels manufactured from coal, n.e.c."/>
    <x v="0"/>
    <x v="1"/>
    <s v="India"/>
    <m/>
    <m/>
    <x v="119"/>
    <n v="0"/>
    <n v="0"/>
    <n v="0"/>
    <n v="19660.949999999997"/>
    <n v="6553.65"/>
  </r>
  <r>
    <x v="1"/>
    <x v="5"/>
    <x v="31"/>
    <s v="Other non-metallic minerals"/>
    <s v="Coal"/>
    <s v="Briquettes and similar solid fuels manufactured from coal, n.e.c."/>
    <x v="0"/>
    <x v="2"/>
    <s v="India"/>
    <m/>
    <m/>
    <x v="119"/>
    <n v="0"/>
    <n v="0"/>
    <n v="0"/>
    <n v="19676.474999999999"/>
    <n v="6558.8249999999998"/>
  </r>
  <r>
    <x v="1"/>
    <x v="5"/>
    <x v="31"/>
    <s v="Other non-metallic minerals"/>
    <s v="Coal"/>
    <s v="Briquettes and similar solid fuels manufactured from coal, n.e.c."/>
    <x v="0"/>
    <x v="3"/>
    <s v="India"/>
    <m/>
    <m/>
    <x v="119"/>
    <n v="0"/>
    <n v="0"/>
    <n v="0"/>
    <n v="0.30650025000000003"/>
    <n v="0.10216675"/>
  </r>
  <r>
    <x v="1"/>
    <x v="5"/>
    <x v="31"/>
    <s v="Other non-metallic minerals"/>
    <s v="Coal"/>
    <s v="Briquettes, coal, coal dust"/>
    <x v="0"/>
    <x v="0"/>
    <s v="India"/>
    <m/>
    <m/>
    <x v="119"/>
    <n v="0"/>
    <n v="1.65675E-3"/>
    <n v="3.1014647499999999"/>
    <n v="1.0336375"/>
    <n v="6.3007500000000008E-3"/>
  </r>
  <r>
    <x v="1"/>
    <x v="5"/>
    <x v="31"/>
    <s v="Other non-metallic minerals"/>
    <s v="Coal"/>
    <s v="Briquettes, coal, coal dust"/>
    <x v="0"/>
    <x v="4"/>
    <s v="India"/>
    <m/>
    <m/>
    <x v="119"/>
    <n v="0"/>
    <n v="176.48624999999998"/>
    <n v="330337.07874999999"/>
    <n v="110092.75"/>
    <n v="671.11125000000004"/>
  </r>
  <r>
    <x v="1"/>
    <x v="5"/>
    <x v="31"/>
    <s v="Other non-metallic minerals"/>
    <s v="Coal"/>
    <s v="Briquettes, coal, coal dust"/>
    <x v="0"/>
    <x v="1"/>
    <s v="India"/>
    <m/>
    <m/>
    <x v="119"/>
    <n v="0"/>
    <n v="177.16575"/>
    <n v="331608.55524999998"/>
    <n v="110516.5"/>
    <n v="673.69499999999994"/>
  </r>
  <r>
    <x v="1"/>
    <x v="5"/>
    <x v="31"/>
    <s v="Other non-metallic minerals"/>
    <s v="Coal"/>
    <s v="Briquettes, coal, coal dust"/>
    <x v="0"/>
    <x v="2"/>
    <s v="India"/>
    <m/>
    <m/>
    <x v="119"/>
    <n v="0"/>
    <n v="177.291"/>
    <n v="331844.09700000001"/>
    <n v="110595"/>
    <n v="674.17349999999999"/>
  </r>
  <r>
    <x v="1"/>
    <x v="5"/>
    <x v="31"/>
    <s v="Other non-metallic minerals"/>
    <s v="Coal"/>
    <s v="Briquettes, coal, coal dust"/>
    <x v="0"/>
    <x v="3"/>
    <s v="India"/>
    <m/>
    <m/>
    <x v="119"/>
    <n v="0"/>
    <n v="2.4854999999999999E-3"/>
    <n v="4.6522009999999998"/>
    <n v="1.5504575"/>
    <n v="9.4514999999999998E-3"/>
  </r>
  <r>
    <x v="1"/>
    <x v="5"/>
    <x v="31"/>
    <s v="Other non-metallic minerals"/>
    <s v="Coal"/>
    <s v="Coal"/>
    <x v="0"/>
    <x v="0"/>
    <s v="India"/>
    <m/>
    <m/>
    <x v="1197"/>
    <n v="1.7701279999999999"/>
    <n v="9.3788335000000007"/>
    <n v="5.2291505000000003"/>
    <n v="4.8060794999999992"/>
    <n v="3.0843017499999998"/>
  </r>
  <r>
    <x v="1"/>
    <x v="5"/>
    <x v="31"/>
    <s v="Other non-metallic minerals"/>
    <s v="Coal"/>
    <s v="Coal"/>
    <x v="0"/>
    <x v="4"/>
    <s v="India"/>
    <m/>
    <m/>
    <x v="1198"/>
    <n v="169564.08750000002"/>
    <n v="895167.84750000003"/>
    <n v="499676.42500000005"/>
    <n v="456287.6"/>
    <n v="293744.40000000002"/>
  </r>
  <r>
    <x v="1"/>
    <x v="5"/>
    <x v="31"/>
    <s v="Other non-metallic minerals"/>
    <s v="Coal"/>
    <s v="Coal"/>
    <x v="0"/>
    <x v="1"/>
    <s v="India"/>
    <m/>
    <m/>
    <x v="1199"/>
    <n v="170289.77150000003"/>
    <n v="899013.58799999999"/>
    <n v="501820.02500000002"/>
    <n v="458258.60000000003"/>
    <n v="295009"/>
  </r>
  <r>
    <x v="1"/>
    <x v="5"/>
    <x v="31"/>
    <s v="Other non-metallic minerals"/>
    <s v="Coal"/>
    <s v="Coal"/>
    <x v="0"/>
    <x v="2"/>
    <s v="India"/>
    <m/>
    <m/>
    <x v="1200"/>
    <n v="170424.25075000001"/>
    <n v="899726.22525000002"/>
    <n v="502217.77500000002"/>
    <n v="458623.95"/>
    <n v="295243.39999999997"/>
  </r>
  <r>
    <x v="1"/>
    <x v="5"/>
    <x v="31"/>
    <s v="Other non-metallic minerals"/>
    <s v="Coal"/>
    <s v="Coal"/>
    <x v="0"/>
    <x v="3"/>
    <s v="India"/>
    <m/>
    <m/>
    <x v="1201"/>
    <n v="2.6551870000000002"/>
    <n v="14.068249"/>
    <n v="7.8437220000000005"/>
    <n v="7.2091240000000001"/>
    <n v="4.6264587499999994"/>
  </r>
  <r>
    <x v="1"/>
    <x v="5"/>
    <x v="31"/>
    <s v="Other non-metallic minerals"/>
    <s v="Coal"/>
    <s v="Coal (under sized)"/>
    <x v="0"/>
    <x v="0"/>
    <s v="India"/>
    <m/>
    <m/>
    <x v="119"/>
    <n v="0"/>
    <n v="0"/>
    <n v="0"/>
    <n v="6.2253749999999997E-2"/>
    <n v="2.0751249999999999E-2"/>
  </r>
  <r>
    <x v="1"/>
    <x v="5"/>
    <x v="31"/>
    <s v="Other non-metallic minerals"/>
    <s v="Coal"/>
    <s v="Coal (under sized)"/>
    <x v="0"/>
    <x v="4"/>
    <s v="India"/>
    <m/>
    <m/>
    <x v="119"/>
    <n v="0"/>
    <n v="0"/>
    <n v="0"/>
    <n v="5964.5325000000003"/>
    <n v="1988.1775"/>
  </r>
  <r>
    <x v="1"/>
    <x v="5"/>
    <x v="31"/>
    <s v="Other non-metallic minerals"/>
    <s v="Coal"/>
    <s v="Coal (under sized)"/>
    <x v="0"/>
    <x v="1"/>
    <s v="India"/>
    <m/>
    <m/>
    <x v="119"/>
    <n v="0"/>
    <n v="0"/>
    <n v="0"/>
    <n v="5990.0625"/>
    <n v="1996.6875"/>
  </r>
  <r>
    <x v="1"/>
    <x v="5"/>
    <x v="31"/>
    <s v="Other non-metallic minerals"/>
    <s v="Coal"/>
    <s v="Coal (under sized)"/>
    <x v="0"/>
    <x v="2"/>
    <s v="India"/>
    <m/>
    <m/>
    <x v="119"/>
    <n v="0"/>
    <n v="0"/>
    <n v="0"/>
    <n v="5994.7875000000004"/>
    <n v="1998.2625"/>
  </r>
  <r>
    <x v="1"/>
    <x v="5"/>
    <x v="31"/>
    <s v="Other non-metallic minerals"/>
    <s v="Coal"/>
    <s v="Coal (under sized)"/>
    <x v="0"/>
    <x v="3"/>
    <s v="India"/>
    <m/>
    <m/>
    <x v="119"/>
    <n v="0"/>
    <n v="0"/>
    <n v="0"/>
    <n v="9.3380999999999992E-2"/>
    <n v="3.1126999999999998E-2"/>
  </r>
  <r>
    <x v="1"/>
    <x v="5"/>
    <x v="31"/>
    <s v="Other non-metallic minerals"/>
    <s v="Coal"/>
    <s v="Coal ash"/>
    <x v="0"/>
    <x v="0"/>
    <s v="India"/>
    <m/>
    <m/>
    <x v="1202"/>
    <n v="0.55053850000000004"/>
    <n v="0.46443349999999994"/>
    <n v="11.181023"/>
    <n v="15.626575000000001"/>
    <n v="29.599799999999998"/>
  </r>
  <r>
    <x v="1"/>
    <x v="5"/>
    <x v="31"/>
    <s v="Other non-metallic minerals"/>
    <s v="Coal"/>
    <s v="Coal ash"/>
    <x v="0"/>
    <x v="4"/>
    <s v="India"/>
    <m/>
    <m/>
    <x v="1203"/>
    <n v="58637.875"/>
    <n v="49466.850000000006"/>
    <n v="1213015.325"/>
    <n v="1675000"/>
    <n v="3125000"/>
  </r>
  <r>
    <x v="1"/>
    <x v="5"/>
    <x v="31"/>
    <s v="Other non-metallic minerals"/>
    <s v="Coal"/>
    <s v="Coal ash"/>
    <x v="0"/>
    <x v="1"/>
    <s v="India"/>
    <m/>
    <m/>
    <x v="1204"/>
    <n v="58863.75"/>
    <n v="49657.274999999994"/>
    <n v="1213065.425"/>
    <n v="1675000"/>
    <n v="3200000"/>
  </r>
  <r>
    <x v="1"/>
    <x v="5"/>
    <x v="31"/>
    <s v="Other non-metallic minerals"/>
    <s v="Coal"/>
    <s v="Coal ash"/>
    <x v="0"/>
    <x v="2"/>
    <s v="India"/>
    <m/>
    <m/>
    <x v="1205"/>
    <n v="58905.524999999994"/>
    <n v="49692.525000000009"/>
    <n v="1213074.7"/>
    <n v="1675000"/>
    <n v="3200000"/>
  </r>
  <r>
    <x v="1"/>
    <x v="5"/>
    <x v="31"/>
    <s v="Other non-metallic minerals"/>
    <s v="Coal"/>
    <s v="Coal ash"/>
    <x v="0"/>
    <x v="3"/>
    <s v="India"/>
    <m/>
    <m/>
    <x v="1206"/>
    <n v="0.82580950000000009"/>
    <n v="0.69664999999999988"/>
    <n v="16.771571999999999"/>
    <n v="23.439875000000001"/>
    <n v="44.399625"/>
  </r>
  <r>
    <x v="1"/>
    <x v="5"/>
    <x v="31"/>
    <s v="Other non-metallic minerals"/>
    <s v="Coal"/>
    <s v="Coal compressed (middlings)"/>
    <x v="0"/>
    <x v="0"/>
    <s v="India"/>
    <m/>
    <m/>
    <x v="119"/>
    <n v="0"/>
    <n v="0.19264050000000002"/>
    <n v="6.4213500000000007E-2"/>
    <n v="0"/>
    <n v="0"/>
  </r>
  <r>
    <x v="1"/>
    <x v="5"/>
    <x v="31"/>
    <s v="Other non-metallic minerals"/>
    <s v="Coal"/>
    <s v="Coal compressed (middlings)"/>
    <x v="0"/>
    <x v="4"/>
    <s v="India"/>
    <m/>
    <m/>
    <x v="119"/>
    <n v="0"/>
    <n v="18936.599999999999"/>
    <n v="6312.2"/>
    <n v="0"/>
    <n v="0"/>
  </r>
  <r>
    <x v="1"/>
    <x v="5"/>
    <x v="31"/>
    <s v="Other non-metallic minerals"/>
    <s v="Coal"/>
    <s v="Coal compressed (middlings)"/>
    <x v="0"/>
    <x v="1"/>
    <s v="India"/>
    <m/>
    <m/>
    <x v="119"/>
    <n v="0"/>
    <n v="19015.574999999997"/>
    <n v="6338.5249999999996"/>
    <n v="0"/>
    <n v="0"/>
  </r>
  <r>
    <x v="1"/>
    <x v="5"/>
    <x v="31"/>
    <s v="Other non-metallic minerals"/>
    <s v="Coal"/>
    <s v="Coal compressed (middlings)"/>
    <x v="0"/>
    <x v="2"/>
    <s v="India"/>
    <m/>
    <m/>
    <x v="119"/>
    <n v="0"/>
    <n v="19030.199999999997"/>
    <n v="6343.4"/>
    <n v="0"/>
    <n v="0"/>
  </r>
  <r>
    <x v="1"/>
    <x v="5"/>
    <x v="31"/>
    <s v="Other non-metallic minerals"/>
    <s v="Coal"/>
    <s v="Coal compressed (middlings)"/>
    <x v="0"/>
    <x v="3"/>
    <s v="India"/>
    <m/>
    <m/>
    <x v="119"/>
    <n v="0"/>
    <n v="0.28896074999999999"/>
    <n v="9.6320249999999996E-2"/>
    <n v="0"/>
    <n v="0"/>
  </r>
  <r>
    <x v="1"/>
    <x v="5"/>
    <x v="31"/>
    <s v="Other non-metallic minerals"/>
    <s v="Coal"/>
    <s v="Coal for carbonisation"/>
    <x v="0"/>
    <x v="0"/>
    <s v="India"/>
    <m/>
    <m/>
    <x v="119"/>
    <n v="0"/>
    <n v="0"/>
    <n v="7.6890000000000005E-3"/>
    <n v="2.5630000000000002E-3"/>
    <n v="1.167525E-2"/>
  </r>
  <r>
    <x v="1"/>
    <x v="5"/>
    <x v="31"/>
    <s v="Other non-metallic minerals"/>
    <s v="Coal"/>
    <s v="Coal for carbonisation"/>
    <x v="0"/>
    <x v="4"/>
    <s v="India"/>
    <m/>
    <m/>
    <x v="119"/>
    <n v="0"/>
    <n v="0"/>
    <n v="719.79899999999998"/>
    <n v="239.93299999999999"/>
    <n v="1092.9075"/>
  </r>
  <r>
    <x v="1"/>
    <x v="5"/>
    <x v="31"/>
    <s v="Other non-metallic minerals"/>
    <s v="Coal"/>
    <s v="Coal for carbonisation"/>
    <x v="0"/>
    <x v="1"/>
    <s v="India"/>
    <m/>
    <m/>
    <x v="119"/>
    <n v="0"/>
    <n v="0"/>
    <n v="722.95124999999996"/>
    <n v="240.98374999999999"/>
    <n v="1097.6924999999999"/>
  </r>
  <r>
    <x v="1"/>
    <x v="5"/>
    <x v="31"/>
    <s v="Other non-metallic minerals"/>
    <s v="Coal"/>
    <s v="Coal for carbonisation"/>
    <x v="0"/>
    <x v="2"/>
    <s v="India"/>
    <m/>
    <m/>
    <x v="119"/>
    <n v="0"/>
    <n v="0"/>
    <n v="723.53550000000007"/>
    <n v="241.17850000000001"/>
    <n v="1098.585"/>
  </r>
  <r>
    <x v="1"/>
    <x v="5"/>
    <x v="31"/>
    <s v="Other non-metallic minerals"/>
    <s v="Coal"/>
    <s v="Coal for carbonisation"/>
    <x v="0"/>
    <x v="3"/>
    <s v="India"/>
    <m/>
    <m/>
    <x v="119"/>
    <n v="0"/>
    <n v="0"/>
    <n v="1.1534249999999999E-2"/>
    <n v="3.8447500000000001E-3"/>
    <n v="1.75125E-2"/>
  </r>
  <r>
    <x v="1"/>
    <x v="5"/>
    <x v="31"/>
    <s v="Other non-metallic minerals"/>
    <s v="Coal"/>
    <s v="Coal slack"/>
    <x v="0"/>
    <x v="0"/>
    <s v="India"/>
    <m/>
    <m/>
    <x v="119"/>
    <n v="0"/>
    <n v="20.5410045"/>
    <n v="6.8470015000000002"/>
    <n v="0"/>
    <n v="6.0300000000000002E-4"/>
  </r>
  <r>
    <x v="1"/>
    <x v="5"/>
    <x v="31"/>
    <s v="Other non-metallic minerals"/>
    <s v="Coal"/>
    <s v="Coal slack"/>
    <x v="0"/>
    <x v="4"/>
    <s v="India"/>
    <m/>
    <m/>
    <x v="119"/>
    <n v="0"/>
    <n v="2157420"/>
    <n v="719140"/>
    <n v="0"/>
    <n v="64.247100000000003"/>
  </r>
  <r>
    <x v="1"/>
    <x v="5"/>
    <x v="31"/>
    <s v="Other non-metallic minerals"/>
    <s v="Coal"/>
    <s v="Coal slack"/>
    <x v="0"/>
    <x v="1"/>
    <s v="India"/>
    <m/>
    <m/>
    <x v="119"/>
    <n v="0"/>
    <n v="2232641.0250000004"/>
    <n v="744213.67500000005"/>
    <n v="0"/>
    <n v="64.494375000000005"/>
  </r>
  <r>
    <x v="1"/>
    <x v="5"/>
    <x v="31"/>
    <s v="Other non-metallic minerals"/>
    <s v="Coal"/>
    <s v="Coal slack"/>
    <x v="0"/>
    <x v="2"/>
    <s v="India"/>
    <m/>
    <m/>
    <x v="119"/>
    <n v="0"/>
    <n v="2232681.9749999996"/>
    <n v="744227.32499999995"/>
    <n v="0"/>
    <n v="64.540275000000008"/>
  </r>
  <r>
    <x v="1"/>
    <x v="5"/>
    <x v="31"/>
    <s v="Other non-metallic minerals"/>
    <s v="Coal"/>
    <s v="Coal slack"/>
    <x v="0"/>
    <x v="3"/>
    <s v="India"/>
    <m/>
    <m/>
    <x v="119"/>
    <n v="0"/>
    <n v="30.811507499999998"/>
    <n v="10.270502499999999"/>
    <n v="0"/>
    <n v="9.0450000000000003E-4"/>
  </r>
  <r>
    <x v="1"/>
    <x v="5"/>
    <x v="31"/>
    <s v="Other non-metallic minerals"/>
    <s v="Coal &amp; Lignite Products"/>
    <s v="Briquettes, coke"/>
    <x v="0"/>
    <x v="0"/>
    <s v="India"/>
    <m/>
    <m/>
    <x v="119"/>
    <n v="0"/>
    <n v="0"/>
    <n v="0.16630275"/>
    <n v="5.5434249999999997E-2"/>
    <n v="1.6920000000000001E-3"/>
  </r>
  <r>
    <x v="1"/>
    <x v="5"/>
    <x v="31"/>
    <s v="Other non-metallic minerals"/>
    <s v="Coal &amp; Lignite Products"/>
    <s v="Briquettes, coke"/>
    <x v="0"/>
    <x v="4"/>
    <s v="India"/>
    <m/>
    <m/>
    <x v="119"/>
    <n v="0"/>
    <n v="0"/>
    <n v="17804.324999999997"/>
    <n v="5934.7749999999996"/>
    <n v="181.14524999999998"/>
  </r>
  <r>
    <x v="1"/>
    <x v="5"/>
    <x v="31"/>
    <s v="Other non-metallic minerals"/>
    <s v="Coal &amp; Lignite Products"/>
    <s v="Briquettes, coke"/>
    <x v="0"/>
    <x v="1"/>
    <s v="India"/>
    <m/>
    <m/>
    <x v="119"/>
    <n v="0"/>
    <n v="0"/>
    <n v="17872.5"/>
    <n v="5957.5"/>
    <n v="181.839"/>
  </r>
  <r>
    <x v="1"/>
    <x v="5"/>
    <x v="31"/>
    <s v="Other non-metallic minerals"/>
    <s v="Coal &amp; Lignite Products"/>
    <s v="Briquettes, coke"/>
    <x v="0"/>
    <x v="2"/>
    <s v="India"/>
    <m/>
    <m/>
    <x v="119"/>
    <n v="0"/>
    <n v="0"/>
    <n v="17885.175000000003"/>
    <n v="5961.7250000000004"/>
    <n v="181.96799999999999"/>
  </r>
  <r>
    <x v="1"/>
    <x v="5"/>
    <x v="31"/>
    <s v="Other non-metallic minerals"/>
    <s v="Coal &amp; Lignite Products"/>
    <s v="Briquettes, coke"/>
    <x v="0"/>
    <x v="3"/>
    <s v="India"/>
    <m/>
    <m/>
    <x v="119"/>
    <n v="0"/>
    <n v="0"/>
    <n v="0.24945374999999997"/>
    <n v="8.3151249999999996E-2"/>
    <n v="2.5379999999999999E-3"/>
  </r>
  <r>
    <x v="1"/>
    <x v="5"/>
    <x v="31"/>
    <s v="Other non-metallic minerals"/>
    <s v="Coal &amp; Lignite Products"/>
    <s v="Coal rejects"/>
    <x v="0"/>
    <x v="0"/>
    <s v="India"/>
    <m/>
    <m/>
    <x v="1207"/>
    <n v="2.1755249999999997E-2"/>
    <n v="6.4704999999999997E-3"/>
    <n v="0"/>
    <n v="0"/>
    <n v="5.6542499999999996E-3"/>
  </r>
  <r>
    <x v="1"/>
    <x v="5"/>
    <x v="31"/>
    <s v="Other non-metallic minerals"/>
    <s v="Coal &amp; Lignite Products"/>
    <s v="Coal rejects"/>
    <x v="0"/>
    <x v="4"/>
    <s v="India"/>
    <m/>
    <m/>
    <x v="1208"/>
    <n v="2317.1534999999999"/>
    <n v="689.17250000000001"/>
    <n v="0"/>
    <n v="0"/>
    <n v="602.22"/>
  </r>
  <r>
    <x v="1"/>
    <x v="5"/>
    <x v="31"/>
    <s v="Other non-metallic minerals"/>
    <s v="Coal &amp; Lignite Products"/>
    <s v="Coal rejects"/>
    <x v="0"/>
    <x v="1"/>
    <s v="India"/>
    <m/>
    <m/>
    <x v="1209"/>
    <n v="2326.0725000000002"/>
    <n v="691.82500000000005"/>
    <n v="0"/>
    <n v="0"/>
    <n v="604.53825000000006"/>
  </r>
  <r>
    <x v="1"/>
    <x v="5"/>
    <x v="31"/>
    <s v="Other non-metallic minerals"/>
    <s v="Coal &amp; Lignite Products"/>
    <s v="Coal rejects"/>
    <x v="0"/>
    <x v="2"/>
    <s v="India"/>
    <m/>
    <m/>
    <x v="1210"/>
    <n v="2327.7275"/>
    <n v="692.3175"/>
    <n v="0"/>
    <n v="0"/>
    <n v="604.96800000000007"/>
  </r>
  <r>
    <x v="1"/>
    <x v="5"/>
    <x v="31"/>
    <s v="Other non-metallic minerals"/>
    <s v="Coal &amp; Lignite Products"/>
    <s v="Coal rejects"/>
    <x v="0"/>
    <x v="3"/>
    <s v="India"/>
    <m/>
    <m/>
    <x v="1211"/>
    <n v="3.2633000000000002E-2"/>
    <n v="9.7057500000000008E-3"/>
    <n v="0"/>
    <n v="0"/>
    <n v="8.4810000000000007E-3"/>
  </r>
  <r>
    <x v="1"/>
    <x v="5"/>
    <x v="31"/>
    <s v="Other non-metallic minerals"/>
    <s v="Coal &amp; Lignite Products"/>
    <s v="Coal tar Oil"/>
    <x v="0"/>
    <x v="0"/>
    <s v="India"/>
    <m/>
    <m/>
    <x v="1212"/>
    <n v="0.12975125000000001"/>
    <n v="0"/>
    <n v="6.6486000000000003E-2"/>
    <n v="3.7533999999999998E-2"/>
    <n v="5.1240000000000001E-3"/>
  </r>
  <r>
    <x v="1"/>
    <x v="5"/>
    <x v="31"/>
    <s v="Other non-metallic minerals"/>
    <s v="Coal &amp; Lignite Products"/>
    <s v="Coal tar Oil"/>
    <x v="0"/>
    <x v="4"/>
    <s v="India"/>
    <m/>
    <m/>
    <x v="1213"/>
    <n v="10470.924999999999"/>
    <n v="0"/>
    <n v="5365.4175000000005"/>
    <n v="3029.0025000000001"/>
    <n v="413.51"/>
  </r>
  <r>
    <x v="1"/>
    <x v="5"/>
    <x v="31"/>
    <s v="Other non-metallic minerals"/>
    <s v="Coal &amp; Lignite Products"/>
    <s v="Coal tar Oil"/>
    <x v="0"/>
    <x v="1"/>
    <s v="India"/>
    <m/>
    <m/>
    <x v="1214"/>
    <n v="10524.125"/>
    <n v="0"/>
    <n v="5392.68"/>
    <n v="3044.39"/>
    <n v="415.61"/>
  </r>
  <r>
    <x v="1"/>
    <x v="5"/>
    <x v="31"/>
    <s v="Other non-metallic minerals"/>
    <s v="Coal &amp; Lignite Products"/>
    <s v="Coal tar Oil"/>
    <x v="0"/>
    <x v="2"/>
    <s v="India"/>
    <m/>
    <m/>
    <x v="1215"/>
    <n v="10533.975"/>
    <n v="0"/>
    <n v="5397.7349999999997"/>
    <n v="3047.2449999999999"/>
    <n v="416"/>
  </r>
  <r>
    <x v="1"/>
    <x v="5"/>
    <x v="31"/>
    <s v="Other non-metallic minerals"/>
    <s v="Coal &amp; Lignite Products"/>
    <s v="Coal tar Oil"/>
    <x v="0"/>
    <x v="3"/>
    <s v="India"/>
    <m/>
    <m/>
    <x v="1216"/>
    <n v="0.19462699999999999"/>
    <n v="0"/>
    <n v="9.9729000000000012E-2"/>
    <n v="5.6301000000000004E-2"/>
    <n v="7.6860000000000001E-3"/>
  </r>
  <r>
    <x v="1"/>
    <x v="5"/>
    <x v="31"/>
    <s v="Other non-metallic minerals"/>
    <s v="Coal &amp; Lignite Products"/>
    <s v="Coal tar crude"/>
    <x v="0"/>
    <x v="0"/>
    <s v="India"/>
    <m/>
    <m/>
    <x v="119"/>
    <n v="3.4389824999999998"/>
    <n v="1.5242179999999999"/>
    <n v="0.1418605"/>
    <n v="1.0232815"/>
    <n v="0.51839449999999998"/>
  </r>
  <r>
    <x v="1"/>
    <x v="5"/>
    <x v="31"/>
    <s v="Other non-metallic minerals"/>
    <s v="Coal &amp; Lignite Products"/>
    <s v="Coal tar crude"/>
    <x v="0"/>
    <x v="4"/>
    <s v="India"/>
    <m/>
    <m/>
    <x v="119"/>
    <n v="277525.5"/>
    <n v="123004.325"/>
    <n v="11448.164999999999"/>
    <n v="82578.880000000005"/>
    <n v="41834.449999999997"/>
  </r>
  <r>
    <x v="1"/>
    <x v="5"/>
    <x v="31"/>
    <s v="Other non-metallic minerals"/>
    <s v="Coal &amp; Lignite Products"/>
    <s v="Coal tar crude"/>
    <x v="0"/>
    <x v="1"/>
    <s v="India"/>
    <m/>
    <m/>
    <x v="119"/>
    <n v="278935.5"/>
    <n v="123629.2"/>
    <n v="11506.307499999999"/>
    <n v="82998.802500000005"/>
    <n v="42047.125"/>
  </r>
  <r>
    <x v="1"/>
    <x v="5"/>
    <x v="31"/>
    <s v="Other non-metallic minerals"/>
    <s v="Coal &amp; Lignite Products"/>
    <s v="Coal tar crude"/>
    <x v="0"/>
    <x v="2"/>
    <s v="India"/>
    <m/>
    <m/>
    <x v="119"/>
    <n v="279197.25"/>
    <n v="123745.175"/>
    <n v="11517.09"/>
    <n v="83076.455000000002"/>
    <n v="42086.45"/>
  </r>
  <r>
    <x v="1"/>
    <x v="5"/>
    <x v="31"/>
    <s v="Other non-metallic minerals"/>
    <s v="Coal &amp; Lignite Products"/>
    <s v="Coal tar crude"/>
    <x v="0"/>
    <x v="3"/>
    <s v="India"/>
    <m/>
    <m/>
    <x v="119"/>
    <n v="5.1584699999999994"/>
    <n v="2.2863264999999999"/>
    <n v="0.21279099999999998"/>
    <n v="1.5349259999999998"/>
    <n v="0.77759299999999998"/>
  </r>
  <r>
    <x v="1"/>
    <x v="5"/>
    <x v="31"/>
    <s v="Other non-metallic minerals"/>
    <s v="Coal &amp; Lignite Products"/>
    <s v="Coal tar peat"/>
    <x v="0"/>
    <x v="0"/>
    <s v="India"/>
    <m/>
    <m/>
    <x v="119"/>
    <n v="0"/>
    <n v="0"/>
    <n v="5.9073000000000001E-2"/>
    <n v="1.9691E-2"/>
    <n v="7.4340000000000005E-3"/>
  </r>
  <r>
    <x v="1"/>
    <x v="5"/>
    <x v="31"/>
    <s v="Other non-metallic minerals"/>
    <s v="Coal &amp; Lignite Products"/>
    <s v="Coal tar peat"/>
    <x v="0"/>
    <x v="4"/>
    <s v="India"/>
    <m/>
    <m/>
    <x v="119"/>
    <n v="0"/>
    <n v="0"/>
    <n v="4767.1875"/>
    <n v="1589.0625"/>
    <n v="599.92349999999999"/>
  </r>
  <r>
    <x v="1"/>
    <x v="5"/>
    <x v="31"/>
    <s v="Other non-metallic minerals"/>
    <s v="Coal &amp; Lignite Products"/>
    <s v="Coal tar peat"/>
    <x v="0"/>
    <x v="1"/>
    <s v="India"/>
    <m/>
    <m/>
    <x v="119"/>
    <n v="0"/>
    <n v="0"/>
    <n v="4791.4125000000004"/>
    <n v="1597.1375"/>
    <n v="602.97149999999999"/>
  </r>
  <r>
    <x v="1"/>
    <x v="5"/>
    <x v="31"/>
    <s v="Other non-metallic minerals"/>
    <s v="Coal &amp; Lignite Products"/>
    <s v="Coal tar peat"/>
    <x v="0"/>
    <x v="2"/>
    <s v="India"/>
    <m/>
    <m/>
    <x v="119"/>
    <n v="0"/>
    <n v="0"/>
    <n v="4795.8975"/>
    <n v="1598.6324999999999"/>
    <n v="603.53700000000003"/>
  </r>
  <r>
    <x v="1"/>
    <x v="5"/>
    <x v="31"/>
    <s v="Other non-metallic minerals"/>
    <s v="Coal &amp; Lignite Products"/>
    <s v="Coal tar peat"/>
    <x v="0"/>
    <x v="3"/>
    <s v="India"/>
    <m/>
    <m/>
    <x v="119"/>
    <n v="0"/>
    <n v="0"/>
    <n v="8.8609500000000008E-2"/>
    <n v="2.95365E-2"/>
    <n v="1.1150999999999999E-2"/>
  </r>
  <r>
    <x v="1"/>
    <x v="5"/>
    <x v="31"/>
    <s v="Other non-metallic minerals"/>
    <s v="Coal &amp; Lignite Products"/>
    <s v="Coal tar processed"/>
    <x v="0"/>
    <x v="0"/>
    <s v="India"/>
    <m/>
    <m/>
    <x v="1217"/>
    <n v="8.0409250000000002E-2"/>
    <n v="1.2779749999999999E-2"/>
    <n v="0.210756"/>
    <n v="0.65290749999999997"/>
    <n v="1.2486254999999999"/>
  </r>
  <r>
    <x v="1"/>
    <x v="5"/>
    <x v="31"/>
    <s v="Other non-metallic minerals"/>
    <s v="Coal &amp; Lignite Products"/>
    <s v="Coal tar processed"/>
    <x v="0"/>
    <x v="4"/>
    <s v="India"/>
    <m/>
    <m/>
    <x v="1218"/>
    <n v="6489.0325000000003"/>
    <n v="1031.3275000000001"/>
    <n v="17007.985499999999"/>
    <n v="52689.628249999994"/>
    <n v="100764.00075000001"/>
  </r>
  <r>
    <x v="1"/>
    <x v="5"/>
    <x v="31"/>
    <s v="Other non-metallic minerals"/>
    <s v="Coal &amp; Lignite Products"/>
    <s v="Coal tar processed"/>
    <x v="0"/>
    <x v="1"/>
    <s v="India"/>
    <m/>
    <m/>
    <x v="1219"/>
    <n v="6522.0025000000005"/>
    <n v="1036.5675000000001"/>
    <n v="17094.408749999999"/>
    <n v="52957.304250000001"/>
    <n v="101276.1335"/>
  </r>
  <r>
    <x v="1"/>
    <x v="5"/>
    <x v="31"/>
    <s v="Other non-metallic minerals"/>
    <s v="Coal &amp; Lignite Products"/>
    <s v="Coal tar processed"/>
    <x v="0"/>
    <x v="2"/>
    <s v="India"/>
    <m/>
    <m/>
    <x v="1220"/>
    <n v="6528.1124999999993"/>
    <n v="1037.5374999999999"/>
    <n v="17110.419000000002"/>
    <n v="53006.9375"/>
    <n v="101371.329"/>
  </r>
  <r>
    <x v="1"/>
    <x v="5"/>
    <x v="31"/>
    <s v="Other non-metallic minerals"/>
    <s v="Coal &amp; Lignite Products"/>
    <s v="Coal tar processed"/>
    <x v="0"/>
    <x v="3"/>
    <s v="India"/>
    <m/>
    <m/>
    <x v="1221"/>
    <n v="0.12061424999999999"/>
    <n v="1.9169749999999999E-2"/>
    <n v="0.31613400000000003"/>
    <n v="0.97936349999999994"/>
    <n v="1.8729464999999998"/>
  </r>
  <r>
    <x v="1"/>
    <x v="5"/>
    <x v="31"/>
    <s v="Other non-metallic minerals"/>
    <s v="Coal &amp; Lignite Products"/>
    <s v="Coal tar product"/>
    <x v="0"/>
    <x v="0"/>
    <s v="India"/>
    <m/>
    <m/>
    <x v="119"/>
    <n v="2.682E-2"/>
    <n v="8.94E-3"/>
    <n v="0"/>
    <n v="0"/>
    <n v="0"/>
  </r>
  <r>
    <x v="1"/>
    <x v="5"/>
    <x v="31"/>
    <s v="Other non-metallic minerals"/>
    <s v="Coal &amp; Lignite Products"/>
    <s v="Coal tar product"/>
    <x v="0"/>
    <x v="4"/>
    <s v="India"/>
    <m/>
    <m/>
    <x v="119"/>
    <n v="2164.3724999999999"/>
    <n v="721.45749999999998"/>
    <n v="0"/>
    <n v="0"/>
    <n v="0"/>
  </r>
  <r>
    <x v="1"/>
    <x v="5"/>
    <x v="31"/>
    <s v="Other non-metallic minerals"/>
    <s v="Coal &amp; Lignite Products"/>
    <s v="Coal tar product"/>
    <x v="0"/>
    <x v="1"/>
    <s v="India"/>
    <m/>
    <m/>
    <x v="119"/>
    <n v="2175.3674999999998"/>
    <n v="725.12249999999995"/>
    <n v="0"/>
    <n v="0"/>
    <n v="0"/>
  </r>
  <r>
    <x v="1"/>
    <x v="5"/>
    <x v="31"/>
    <s v="Other non-metallic minerals"/>
    <s v="Coal &amp; Lignite Products"/>
    <s v="Coal tar product"/>
    <x v="0"/>
    <x v="2"/>
    <s v="India"/>
    <m/>
    <m/>
    <x v="119"/>
    <n v="2177.4075000000003"/>
    <n v="725.80250000000001"/>
    <n v="0"/>
    <n v="0"/>
    <n v="0"/>
  </r>
  <r>
    <x v="1"/>
    <x v="5"/>
    <x v="31"/>
    <s v="Other non-metallic minerals"/>
    <s v="Coal &amp; Lignite Products"/>
    <s v="Coal tar product"/>
    <x v="0"/>
    <x v="3"/>
    <s v="India"/>
    <m/>
    <m/>
    <x v="119"/>
    <n v="4.0230000000000002E-2"/>
    <n v="1.341E-2"/>
    <n v="0"/>
    <n v="0"/>
    <n v="0"/>
  </r>
  <r>
    <x v="1"/>
    <x v="5"/>
    <x v="31"/>
    <s v="Other non-metallic minerals"/>
    <s v="Coal &amp; Lignite Products"/>
    <s v="Coal tar, pitch"/>
    <x v="0"/>
    <x v="0"/>
    <s v="India"/>
    <m/>
    <m/>
    <x v="1222"/>
    <n v="1.2044812499999999"/>
    <n v="0.79832174999999994"/>
    <n v="0.15095175"/>
    <n v="0.59220700000000004"/>
    <n v="0.65165450000000003"/>
  </r>
  <r>
    <x v="1"/>
    <x v="5"/>
    <x v="31"/>
    <s v="Other non-metallic minerals"/>
    <s v="Coal &amp; Lignite Products"/>
    <s v="Coal tar, pitch"/>
    <x v="0"/>
    <x v="4"/>
    <s v="India"/>
    <m/>
    <m/>
    <x v="1223"/>
    <n v="97201.7"/>
    <n v="64424.55"/>
    <n v="12181.794749999999"/>
    <n v="47791.098250000003"/>
    <n v="52588.512499999997"/>
  </r>
  <r>
    <x v="1"/>
    <x v="5"/>
    <x v="31"/>
    <s v="Other non-metallic minerals"/>
    <s v="Coal &amp; Lignite Products"/>
    <s v="Coal tar, pitch"/>
    <x v="0"/>
    <x v="1"/>
    <s v="India"/>
    <m/>
    <m/>
    <x v="1224"/>
    <n v="97695.549999999988"/>
    <n v="64751.922500000001"/>
    <n v="12243.704"/>
    <n v="48033.915500000003"/>
    <n v="52855.717499999999"/>
  </r>
  <r>
    <x v="1"/>
    <x v="5"/>
    <x v="31"/>
    <s v="Other non-metallic minerals"/>
    <s v="Coal &amp; Lignite Products"/>
    <s v="Coal tar, pitch"/>
    <x v="0"/>
    <x v="2"/>
    <s v="India"/>
    <m/>
    <m/>
    <x v="1225"/>
    <n v="97786.999999999985"/>
    <n v="64812.53"/>
    <n v="12255.16375"/>
    <n v="48078.876250000001"/>
    <n v="52905.200000000004"/>
  </r>
  <r>
    <x v="1"/>
    <x v="5"/>
    <x v="31"/>
    <s v="Other non-metallic minerals"/>
    <s v="Coal &amp; Lignite Products"/>
    <s v="Coal tar, pitch"/>
    <x v="0"/>
    <x v="3"/>
    <s v="India"/>
    <m/>
    <m/>
    <x v="1226"/>
    <n v="1.80672425"/>
    <n v="1.19748375"/>
    <n v="0.22642774999999998"/>
    <n v="0.88831349999999998"/>
    <n v="0.97748275000000007"/>
  </r>
  <r>
    <x v="1"/>
    <x v="5"/>
    <x v="31"/>
    <s v="Other non-metallic minerals"/>
    <s v="Coal &amp; Lignite Products"/>
    <s v="Coke and semi-coke of coal, of lignite or of peat; retort carbon n.e.c"/>
    <x v="0"/>
    <x v="0"/>
    <s v="India"/>
    <m/>
    <m/>
    <x v="1227"/>
    <n v="0.94558150000000007"/>
    <n v="0.11366900000000001"/>
    <n v="5.0049999999999997E-4"/>
    <n v="0.44835900000000001"/>
    <n v="0.222167"/>
  </r>
  <r>
    <x v="1"/>
    <x v="5"/>
    <x v="31"/>
    <s v="Other non-metallic minerals"/>
    <s v="Coal &amp; Lignite Products"/>
    <s v="Coke and semi-coke of coal, of lignite or of peat; retort carbon n.e.c"/>
    <x v="0"/>
    <x v="4"/>
    <s v="India"/>
    <m/>
    <m/>
    <x v="1228"/>
    <n v="100713.77499999999"/>
    <n v="12106.915500000001"/>
    <n v="53.313499999999998"/>
    <n v="47754.75"/>
    <n v="23662.974999999999"/>
  </r>
  <r>
    <x v="1"/>
    <x v="5"/>
    <x v="31"/>
    <s v="Other non-metallic minerals"/>
    <s v="Coal &amp; Lignite Products"/>
    <s v="Coke and semi-coke of coal, of lignite or of peat; retort carbon n.e.c"/>
    <x v="0"/>
    <x v="1"/>
    <s v="India"/>
    <m/>
    <m/>
    <x v="1229"/>
    <n v="101101.35"/>
    <n v="12153.50625"/>
    <n v="53.518749999999997"/>
    <n v="47938.574999999997"/>
    <n v="23754.1"/>
  </r>
  <r>
    <x v="1"/>
    <x v="5"/>
    <x v="31"/>
    <s v="Other non-metallic minerals"/>
    <s v="Coal &amp; Lignite Products"/>
    <s v="Coke and semi-coke of coal, of lignite or of peat; retort carbon n.e.c"/>
    <x v="0"/>
    <x v="2"/>
    <s v="India"/>
    <m/>
    <m/>
    <x v="1230"/>
    <n v="101173.425"/>
    <n v="12162.14525"/>
    <n v="53.556750000000001"/>
    <n v="47972.625"/>
    <n v="23770.924999999999"/>
  </r>
  <r>
    <x v="1"/>
    <x v="5"/>
    <x v="31"/>
    <s v="Other non-metallic minerals"/>
    <s v="Coal &amp; Lignite Products"/>
    <s v="Coke and semi-coke of coal, of lignite or of peat; retort carbon n.e.c"/>
    <x v="0"/>
    <x v="3"/>
    <s v="India"/>
    <m/>
    <m/>
    <x v="1231"/>
    <n v="1.41837075"/>
    <n v="0.17050375000000001"/>
    <n v="7.5075000000000001E-4"/>
    <n v="0.67253850000000004"/>
    <n v="0.33324975000000001"/>
  </r>
  <r>
    <x v="1"/>
    <x v="5"/>
    <x v="31"/>
    <s v="Other non-metallic minerals"/>
    <s v="Coal &amp; Lignite Products"/>
    <s v="Coke breeze"/>
    <x v="0"/>
    <x v="0"/>
    <s v="India"/>
    <m/>
    <m/>
    <x v="1232"/>
    <n v="4.8336249999999997E-2"/>
    <n v="0"/>
    <n v="0"/>
    <n v="0"/>
    <n v="0"/>
  </r>
  <r>
    <x v="1"/>
    <x v="5"/>
    <x v="31"/>
    <s v="Other non-metallic minerals"/>
    <s v="Coal &amp; Lignite Products"/>
    <s v="Coke breeze"/>
    <x v="0"/>
    <x v="4"/>
    <s v="India"/>
    <m/>
    <m/>
    <x v="1233"/>
    <n v="2160.6325000000002"/>
    <n v="0"/>
    <n v="0"/>
    <n v="0"/>
    <n v="0"/>
  </r>
  <r>
    <x v="1"/>
    <x v="5"/>
    <x v="31"/>
    <s v="Other non-metallic minerals"/>
    <s v="Coal &amp; Lignite Products"/>
    <s v="Coke breeze"/>
    <x v="0"/>
    <x v="1"/>
    <s v="India"/>
    <m/>
    <m/>
    <x v="1234"/>
    <n v="2162.1799999999998"/>
    <n v="0"/>
    <n v="0"/>
    <n v="0"/>
    <n v="0"/>
  </r>
  <r>
    <x v="1"/>
    <x v="5"/>
    <x v="31"/>
    <s v="Other non-metallic minerals"/>
    <s v="Coal &amp; Lignite Products"/>
    <s v="Coke breeze"/>
    <x v="0"/>
    <x v="2"/>
    <s v="India"/>
    <m/>
    <m/>
    <x v="1235"/>
    <n v="2163.145"/>
    <n v="0"/>
    <n v="0"/>
    <n v="0"/>
    <n v="0"/>
  </r>
  <r>
    <x v="1"/>
    <x v="5"/>
    <x v="31"/>
    <s v="Other non-metallic minerals"/>
    <s v="Coal &amp; Lignite Products"/>
    <s v="Coke breeze"/>
    <x v="0"/>
    <x v="3"/>
    <s v="India"/>
    <m/>
    <m/>
    <x v="1236"/>
    <n v="4.8337500000000004E-3"/>
    <n v="0"/>
    <n v="0"/>
    <n v="0"/>
    <n v="0"/>
  </r>
  <r>
    <x v="1"/>
    <x v="5"/>
    <x v="31"/>
    <s v="Other non-metallic minerals"/>
    <s v="Coal &amp; Lignite Products"/>
    <s v="Coke cp"/>
    <x v="0"/>
    <x v="0"/>
    <s v="India"/>
    <m/>
    <m/>
    <x v="1237"/>
    <n v="4.7784355000000005"/>
    <n v="2.9337154999999999"/>
    <n v="2.9941537500000002"/>
    <n v="1.293317"/>
    <n v="3.0814502500000001"/>
  </r>
  <r>
    <x v="1"/>
    <x v="5"/>
    <x v="31"/>
    <s v="Other non-metallic minerals"/>
    <s v="Coal &amp; Lignite Products"/>
    <s v="Coke cp"/>
    <x v="0"/>
    <x v="4"/>
    <s v="India"/>
    <m/>
    <m/>
    <x v="1238"/>
    <n v="511578.94999999995"/>
    <n v="314083.25"/>
    <n v="320553.75"/>
    <n v="138462.42000000001"/>
    <n v="329899.815"/>
  </r>
  <r>
    <x v="1"/>
    <x v="5"/>
    <x v="31"/>
    <s v="Other non-metallic minerals"/>
    <s v="Coal &amp; Lignite Products"/>
    <s v="Coke cp"/>
    <x v="0"/>
    <x v="1"/>
    <s v="India"/>
    <m/>
    <m/>
    <x v="1239"/>
    <n v="513538.67500000005"/>
    <n v="315285.875"/>
    <n v="321781.07500000001"/>
    <n v="138992.60500000001"/>
    <n v="331163.685"/>
  </r>
  <r>
    <x v="1"/>
    <x v="5"/>
    <x v="31"/>
    <s v="Other non-metallic minerals"/>
    <s v="Coal &amp; Lignite Products"/>
    <s v="Coke cp"/>
    <x v="0"/>
    <x v="2"/>
    <s v="India"/>
    <m/>
    <m/>
    <x v="1240"/>
    <n v="513901.625"/>
    <n v="315508.8"/>
    <n v="322009.02499999997"/>
    <n v="139091.05249999999"/>
    <n v="331397.71750000003"/>
  </r>
  <r>
    <x v="1"/>
    <x v="5"/>
    <x v="31"/>
    <s v="Other non-metallic minerals"/>
    <s v="Coal &amp; Lignite Products"/>
    <s v="Coke cp"/>
    <x v="0"/>
    <x v="3"/>
    <s v="India"/>
    <m/>
    <m/>
    <x v="1241"/>
    <n v="7.1676467499999994"/>
    <n v="4.4005665"/>
    <n v="4.4912254999999996"/>
    <n v="1.9399742500000001"/>
    <n v="4.6221750000000004"/>
  </r>
  <r>
    <x v="1"/>
    <x v="5"/>
    <x v="31"/>
    <s v="Other non-metallic minerals"/>
    <s v="Coal &amp; Lignite Products"/>
    <s v="Coke dust"/>
    <x v="0"/>
    <x v="0"/>
    <s v="India"/>
    <m/>
    <m/>
    <x v="1242"/>
    <n v="3.4026249999999994E-2"/>
    <n v="8.7572499999999994E-3"/>
    <n v="1.73475E-3"/>
    <n v="5.7824999999999999E-4"/>
    <n v="1.829925E-2"/>
  </r>
  <r>
    <x v="1"/>
    <x v="5"/>
    <x v="31"/>
    <s v="Other non-metallic minerals"/>
    <s v="Coal &amp; Lignite Products"/>
    <s v="Coke dust"/>
    <x v="0"/>
    <x v="4"/>
    <s v="India"/>
    <m/>
    <m/>
    <x v="1243"/>
    <n v="3624.165"/>
    <n v="932.745"/>
    <n v="184.73474999999999"/>
    <n v="61.578249999999997"/>
    <n v="1949.085"/>
  </r>
  <r>
    <x v="1"/>
    <x v="5"/>
    <x v="31"/>
    <s v="Other non-metallic minerals"/>
    <s v="Coal &amp; Lignite Products"/>
    <s v="Coke dust"/>
    <x v="0"/>
    <x v="1"/>
    <s v="India"/>
    <m/>
    <m/>
    <x v="1244"/>
    <n v="3638.1150000000002"/>
    <n v="936.33500000000004"/>
    <n v="185.44575"/>
    <n v="61.815249999999999"/>
    <n v="1956.5925"/>
  </r>
  <r>
    <x v="1"/>
    <x v="5"/>
    <x v="31"/>
    <s v="Other non-metallic minerals"/>
    <s v="Coal &amp; Lignite Products"/>
    <s v="Coke dust"/>
    <x v="0"/>
    <x v="2"/>
    <s v="India"/>
    <m/>
    <m/>
    <x v="1245"/>
    <n v="3640.7"/>
    <n v="937"/>
    <n v="185.577"/>
    <n v="61.859000000000002"/>
    <n v="1957.98"/>
  </r>
  <r>
    <x v="1"/>
    <x v="5"/>
    <x v="31"/>
    <s v="Other non-metallic minerals"/>
    <s v="Coal &amp; Lignite Products"/>
    <s v="Coke dust"/>
    <x v="0"/>
    <x v="3"/>
    <s v="India"/>
    <m/>
    <m/>
    <x v="1246"/>
    <n v="5.1039749999999995E-2"/>
    <n v="1.3136E-2"/>
    <n v="2.6017499999999999E-3"/>
    <n v="8.6724999999999997E-4"/>
    <n v="2.7449250000000001E-2"/>
  </r>
  <r>
    <x v="1"/>
    <x v="5"/>
    <x v="31"/>
    <s v="Other non-metallic minerals"/>
    <s v="Coal &amp; Lignite Products"/>
    <s v="Coke hard"/>
    <x v="0"/>
    <x v="0"/>
    <s v="India"/>
    <m/>
    <m/>
    <x v="1247"/>
    <n v="2.4518724999999999"/>
    <n v="0.91781124999999997"/>
    <n v="7.9918749999999997E-2"/>
    <n v="6.8039249999999996E-2"/>
    <n v="0.55166225000000002"/>
  </r>
  <r>
    <x v="1"/>
    <x v="5"/>
    <x v="31"/>
    <s v="Other non-metallic minerals"/>
    <s v="Coal &amp; Lignite Products"/>
    <s v="Coke hard"/>
    <x v="0"/>
    <x v="4"/>
    <s v="India"/>
    <m/>
    <m/>
    <x v="1248"/>
    <n v="261148.76850000001"/>
    <n v="97756.039499999999"/>
    <n v="8512.15"/>
    <n v="7246.89"/>
    <n v="58757.58"/>
  </r>
  <r>
    <x v="1"/>
    <x v="5"/>
    <x v="31"/>
    <s v="Other non-metallic minerals"/>
    <s v="Coal &amp; Lignite Products"/>
    <s v="Coke hard"/>
    <x v="0"/>
    <x v="1"/>
    <s v="India"/>
    <m/>
    <m/>
    <x v="1249"/>
    <n v="262154.13550000003"/>
    <n v="98132.4035"/>
    <n v="8544.9249999999993"/>
    <n v="7274.7899999999991"/>
    <n v="58983.780000000006"/>
  </r>
  <r>
    <x v="1"/>
    <x v="5"/>
    <x v="31"/>
    <s v="Other non-metallic minerals"/>
    <s v="Coal &amp; Lignite Products"/>
    <s v="Coke hard"/>
    <x v="0"/>
    <x v="2"/>
    <s v="India"/>
    <m/>
    <m/>
    <x v="1250"/>
    <n v="262340.54674999998"/>
    <n v="98202.182249999998"/>
    <n v="8551"/>
    <n v="7279.9575000000004"/>
    <n v="59025.702499999999"/>
  </r>
  <r>
    <x v="1"/>
    <x v="5"/>
    <x v="31"/>
    <s v="Other non-metallic minerals"/>
    <s v="Coal &amp; Lignite Products"/>
    <s v="Coke hard"/>
    <x v="0"/>
    <x v="3"/>
    <s v="India"/>
    <m/>
    <m/>
    <x v="1251"/>
    <n v="3.6778074999999997"/>
    <n v="1.37671725"/>
    <n v="0.11987825000000001"/>
    <n v="0.10205925"/>
    <n v="0.82749725000000007"/>
  </r>
  <r>
    <x v="1"/>
    <x v="5"/>
    <x v="31"/>
    <s v="Other non-metallic minerals"/>
    <s v="Coal &amp; Lignite Products"/>
    <s v="Coke mixed"/>
    <x v="0"/>
    <x v="0"/>
    <s v="India"/>
    <m/>
    <m/>
    <x v="119"/>
    <n v="2.3507999999999998E-2"/>
    <n v="7.8359999999999992E-3"/>
    <n v="6.2602500000000002E-3"/>
    <n v="2.0867500000000001E-3"/>
    <n v="0"/>
  </r>
  <r>
    <x v="1"/>
    <x v="5"/>
    <x v="31"/>
    <s v="Other non-metallic minerals"/>
    <s v="Coal &amp; Lignite Products"/>
    <s v="Coke mixed"/>
    <x v="0"/>
    <x v="4"/>
    <s v="India"/>
    <m/>
    <m/>
    <x v="119"/>
    <n v="2503.8450000000003"/>
    <n v="834.61500000000001"/>
    <n v="666.79499999999996"/>
    <n v="222.26499999999999"/>
    <n v="0"/>
  </r>
  <r>
    <x v="1"/>
    <x v="5"/>
    <x v="31"/>
    <s v="Other non-metallic minerals"/>
    <s v="Coal &amp; Lignite Products"/>
    <s v="Coke mixed"/>
    <x v="0"/>
    <x v="1"/>
    <s v="India"/>
    <m/>
    <m/>
    <x v="119"/>
    <n v="2513.4900000000002"/>
    <n v="837.83"/>
    <n v="669.3622499999999"/>
    <n v="223.12074999999999"/>
    <n v="0"/>
  </r>
  <r>
    <x v="1"/>
    <x v="5"/>
    <x v="31"/>
    <s v="Other non-metallic minerals"/>
    <s v="Coal &amp; Lignite Products"/>
    <s v="Coke mixed"/>
    <x v="0"/>
    <x v="2"/>
    <s v="India"/>
    <m/>
    <m/>
    <x v="119"/>
    <n v="2515.2749999999996"/>
    <n v="838.42499999999995"/>
    <n v="669.83774999999991"/>
    <n v="223.27924999999999"/>
    <n v="0"/>
  </r>
  <r>
    <x v="1"/>
    <x v="5"/>
    <x v="31"/>
    <s v="Other non-metallic minerals"/>
    <s v="Coal &amp; Lignite Products"/>
    <s v="Coke mixed"/>
    <x v="0"/>
    <x v="3"/>
    <s v="India"/>
    <m/>
    <m/>
    <x v="119"/>
    <n v="3.5262000000000002E-2"/>
    <n v="1.1754000000000001E-2"/>
    <n v="9.3907499999999998E-3"/>
    <n v="3.1302499999999998E-3"/>
    <n v="0"/>
  </r>
  <r>
    <x v="1"/>
    <x v="5"/>
    <x v="31"/>
    <s v="Other non-metallic minerals"/>
    <s v="Coal &amp; Lignite Products"/>
    <s v="Coke peat"/>
    <x v="0"/>
    <x v="0"/>
    <s v="India"/>
    <m/>
    <m/>
    <x v="119"/>
    <n v="0"/>
    <n v="0"/>
    <n v="9.9596999999999991E-2"/>
    <n v="3.3198999999999999E-2"/>
    <n v="9.7703999999999999E-2"/>
  </r>
  <r>
    <x v="1"/>
    <x v="5"/>
    <x v="31"/>
    <s v="Other non-metallic minerals"/>
    <s v="Coal &amp; Lignite Products"/>
    <s v="Coke peat"/>
    <x v="0"/>
    <x v="4"/>
    <s v="India"/>
    <m/>
    <m/>
    <x v="119"/>
    <n v="0"/>
    <n v="0"/>
    <n v="10608.075000000001"/>
    <n v="3536.0250000000001"/>
    <n v="10406.474999999999"/>
  </r>
  <r>
    <x v="1"/>
    <x v="5"/>
    <x v="31"/>
    <s v="Other non-metallic minerals"/>
    <s v="Coal &amp; Lignite Products"/>
    <s v="Coke peat"/>
    <x v="0"/>
    <x v="1"/>
    <s v="India"/>
    <m/>
    <m/>
    <x v="119"/>
    <n v="0"/>
    <n v="0"/>
    <n v="10648.875"/>
    <n v="3549.625"/>
    <n v="10446.525000000001"/>
  </r>
  <r>
    <x v="1"/>
    <x v="5"/>
    <x v="31"/>
    <s v="Other non-metallic minerals"/>
    <s v="Coal &amp; Lignite Products"/>
    <s v="Coke peat"/>
    <x v="0"/>
    <x v="2"/>
    <s v="India"/>
    <m/>
    <m/>
    <x v="119"/>
    <n v="0"/>
    <n v="0"/>
    <n v="10656.45"/>
    <n v="3552.15"/>
    <n v="10453.950000000001"/>
  </r>
  <r>
    <x v="1"/>
    <x v="5"/>
    <x v="31"/>
    <s v="Other non-metallic minerals"/>
    <s v="Coal &amp; Lignite Products"/>
    <s v="Coke peat"/>
    <x v="0"/>
    <x v="3"/>
    <s v="India"/>
    <m/>
    <m/>
    <x v="119"/>
    <n v="0"/>
    <n v="0"/>
    <n v="0.14939550000000001"/>
    <n v="4.9798500000000002E-2"/>
    <n v="0.14655599999999999"/>
  </r>
  <r>
    <x v="1"/>
    <x v="5"/>
    <x v="31"/>
    <s v="Other non-metallic minerals"/>
    <s v="Coal &amp; Lignite Products"/>
    <s v="Coke soft"/>
    <x v="0"/>
    <x v="0"/>
    <s v="India"/>
    <m/>
    <m/>
    <x v="1252"/>
    <n v="6.0340749999999999E-2"/>
    <n v="2.4569500000000001E-2"/>
    <n v="6.2604999999999996E-3"/>
    <n v="0"/>
    <n v="0.371859"/>
  </r>
  <r>
    <x v="1"/>
    <x v="5"/>
    <x v="31"/>
    <s v="Other non-metallic minerals"/>
    <s v="Coal &amp; Lignite Products"/>
    <s v="Coke soft"/>
    <x v="0"/>
    <x v="4"/>
    <s v="India"/>
    <m/>
    <m/>
    <x v="1253"/>
    <n v="6426.9049999999997"/>
    <n v="2616.87"/>
    <n v="666.79499999999996"/>
    <n v="0"/>
    <n v="39606.75"/>
  </r>
  <r>
    <x v="1"/>
    <x v="5"/>
    <x v="31"/>
    <s v="Other non-metallic minerals"/>
    <s v="Coal &amp; Lignite Products"/>
    <s v="Coke soft"/>
    <x v="0"/>
    <x v="1"/>
    <s v="India"/>
    <m/>
    <m/>
    <x v="1254"/>
    <n v="6451.6474999999991"/>
    <n v="2626.9449999999997"/>
    <n v="669.36249999999995"/>
    <n v="0"/>
    <n v="39759.225000000006"/>
  </r>
  <r>
    <x v="1"/>
    <x v="5"/>
    <x v="31"/>
    <s v="Other non-metallic minerals"/>
    <s v="Coal &amp; Lignite Products"/>
    <s v="Coke soft"/>
    <x v="0"/>
    <x v="2"/>
    <s v="India"/>
    <m/>
    <m/>
    <x v="1255"/>
    <n v="6456.2425000000003"/>
    <n v="2628.81"/>
    <n v="669.83749999999998"/>
    <n v="0"/>
    <n v="39787.5"/>
  </r>
  <r>
    <x v="1"/>
    <x v="5"/>
    <x v="31"/>
    <s v="Other non-metallic minerals"/>
    <s v="Coal &amp; Lignite Products"/>
    <s v="Coke soft"/>
    <x v="0"/>
    <x v="3"/>
    <s v="India"/>
    <m/>
    <m/>
    <x v="1256"/>
    <n v="9.0511250000000001E-2"/>
    <n v="3.6853499999999997E-2"/>
    <n v="9.3904999999999995E-3"/>
    <n v="0"/>
    <n v="0.55778925000000001"/>
  </r>
  <r>
    <x v="1"/>
    <x v="5"/>
    <x v="31"/>
    <s v="Other non-metallic minerals"/>
    <s v="Coal &amp; Lignite Products"/>
    <s v="Lignite briquettes"/>
    <x v="0"/>
    <x v="0"/>
    <s v="India"/>
    <m/>
    <m/>
    <x v="119"/>
    <n v="0"/>
    <n v="0"/>
    <n v="2.75100525"/>
    <n v="2.8685955000000001"/>
    <n v="1.68485175"/>
  </r>
  <r>
    <x v="1"/>
    <x v="5"/>
    <x v="31"/>
    <s v="Other non-metallic minerals"/>
    <s v="Coal &amp; Lignite Products"/>
    <s v="Lignite briquettes"/>
    <x v="0"/>
    <x v="4"/>
    <s v="India"/>
    <m/>
    <m/>
    <x v="119"/>
    <n v="0"/>
    <n v="0"/>
    <n v="293010"/>
    <n v="305534.15000000002"/>
    <n v="179453.59999999998"/>
  </r>
  <r>
    <x v="1"/>
    <x v="5"/>
    <x v="31"/>
    <s v="Other non-metallic minerals"/>
    <s v="Coal &amp; Lignite Products"/>
    <s v="Lignite briquettes"/>
    <x v="0"/>
    <x v="1"/>
    <s v="India"/>
    <m/>
    <m/>
    <x v="119"/>
    <n v="0"/>
    <n v="0"/>
    <n v="294138.15000000002"/>
    <n v="306710.60000000003"/>
    <n v="180144.45"/>
  </r>
  <r>
    <x v="1"/>
    <x v="5"/>
    <x v="31"/>
    <s v="Other non-metallic minerals"/>
    <s v="Coal &amp; Lignite Products"/>
    <s v="Lignite briquettes"/>
    <x v="0"/>
    <x v="2"/>
    <s v="India"/>
    <m/>
    <m/>
    <x v="119"/>
    <n v="0"/>
    <n v="0"/>
    <n v="294346.875"/>
    <n v="306928.82499999995"/>
    <n v="180272.3"/>
  </r>
  <r>
    <x v="1"/>
    <x v="5"/>
    <x v="31"/>
    <s v="Other non-metallic minerals"/>
    <s v="Coal &amp; Lignite Products"/>
    <s v="Lignite briquettes"/>
    <x v="0"/>
    <x v="3"/>
    <s v="India"/>
    <m/>
    <m/>
    <x v="119"/>
    <n v="0"/>
    <n v="0"/>
    <n v="4.126512"/>
    <n v="4.3028942500000005"/>
    <n v="2.5272775000000003"/>
  </r>
  <r>
    <x v="1"/>
    <x v="5"/>
    <x v="31"/>
    <s v="Other non-metallic minerals"/>
    <s v="Coal &amp; Lignite Products"/>
    <s v="Oil, coal tar"/>
    <x v="0"/>
    <x v="0"/>
    <s v="India"/>
    <m/>
    <m/>
    <x v="119"/>
    <n v="0.46277175000000004"/>
    <n v="0.16475725000000002"/>
    <n v="0.447272"/>
    <n v="0.25489800000000001"/>
    <n v="0.38400600000000001"/>
  </r>
  <r>
    <x v="1"/>
    <x v="5"/>
    <x v="31"/>
    <s v="Other non-metallic minerals"/>
    <s v="Coal &amp; Lignite Products"/>
    <s v="Oil, coal tar"/>
    <x v="0"/>
    <x v="4"/>
    <s v="India"/>
    <m/>
    <m/>
    <x v="119"/>
    <n v="37345.725000000006"/>
    <n v="13295.925000000001"/>
    <n v="36094.852500000001"/>
    <n v="20570.267500000002"/>
    <n v="30989.249999999996"/>
  </r>
  <r>
    <x v="1"/>
    <x v="5"/>
    <x v="31"/>
    <s v="Other non-metallic minerals"/>
    <s v="Coal &amp; Lignite Products"/>
    <s v="Oil, coal tar"/>
    <x v="0"/>
    <x v="1"/>
    <s v="India"/>
    <m/>
    <m/>
    <x v="119"/>
    <n v="37535.475000000006"/>
    <n v="13363.480000000001"/>
    <n v="36278.237500000003"/>
    <n v="20674.7925"/>
    <n v="31146.749999999996"/>
  </r>
  <r>
    <x v="1"/>
    <x v="5"/>
    <x v="31"/>
    <s v="Other non-metallic minerals"/>
    <s v="Coal &amp; Lignite Products"/>
    <s v="Oil, coal tar"/>
    <x v="0"/>
    <x v="2"/>
    <s v="India"/>
    <m/>
    <m/>
    <x v="119"/>
    <n v="37570.574999999997"/>
    <n v="13375.975"/>
    <n v="36312.192499999997"/>
    <n v="20694.122500000001"/>
    <n v="31175.924999999999"/>
  </r>
  <r>
    <x v="1"/>
    <x v="5"/>
    <x v="31"/>
    <s v="Other non-metallic minerals"/>
    <s v="Coal &amp; Lignite Products"/>
    <s v="Oil, coal tar"/>
    <x v="0"/>
    <x v="3"/>
    <s v="India"/>
    <m/>
    <m/>
    <x v="119"/>
    <n v="0.69415800000000005"/>
    <n v="0.24713600000000002"/>
    <n v="0.67090799999999995"/>
    <n v="0.38234699999999999"/>
    <n v="0.57600899999999988"/>
  </r>
  <r>
    <x v="1"/>
    <x v="5"/>
    <x v="31"/>
    <s v="Other non-metallic minerals"/>
    <s v="Coal &amp; Lignite Products"/>
    <s v="Other coal tar oil pitch products, n.e.c."/>
    <x v="0"/>
    <x v="0"/>
    <s v="India"/>
    <m/>
    <m/>
    <x v="119"/>
    <n v="0"/>
    <n v="0"/>
    <n v="0"/>
    <n v="0.12511800000000001"/>
    <n v="4.1706E-2"/>
  </r>
  <r>
    <x v="1"/>
    <x v="5"/>
    <x v="31"/>
    <s v="Other non-metallic minerals"/>
    <s v="Coal &amp; Lignite Products"/>
    <s v="Other coal tar oil pitch products, n.e.c."/>
    <x v="0"/>
    <x v="4"/>
    <s v="India"/>
    <m/>
    <m/>
    <x v="119"/>
    <n v="0"/>
    <n v="0"/>
    <n v="0"/>
    <n v="10097.025000000001"/>
    <n v="3365.6750000000002"/>
  </r>
  <r>
    <x v="1"/>
    <x v="5"/>
    <x v="31"/>
    <s v="Other non-metallic minerals"/>
    <s v="Coal &amp; Lignite Products"/>
    <s v="Other coal tar oil pitch products, n.e.c."/>
    <x v="0"/>
    <x v="1"/>
    <s v="India"/>
    <m/>
    <m/>
    <x v="119"/>
    <n v="0"/>
    <n v="0"/>
    <n v="0"/>
    <n v="10148.325000000001"/>
    <n v="3382.7750000000001"/>
  </r>
  <r>
    <x v="1"/>
    <x v="5"/>
    <x v="31"/>
    <s v="Other non-metallic minerals"/>
    <s v="Coal &amp; Lignite Products"/>
    <s v="Other coal tar oil pitch products, n.e.c."/>
    <x v="0"/>
    <x v="2"/>
    <s v="India"/>
    <m/>
    <m/>
    <x v="119"/>
    <n v="0"/>
    <n v="0"/>
    <n v="0"/>
    <n v="10157.849999999999"/>
    <n v="3385.95"/>
  </r>
  <r>
    <x v="1"/>
    <x v="5"/>
    <x v="31"/>
    <s v="Other non-metallic minerals"/>
    <s v="Coal &amp; Lignite Products"/>
    <s v="Other coal tar oil pitch products, n.e.c."/>
    <x v="0"/>
    <x v="3"/>
    <s v="India"/>
    <m/>
    <m/>
    <x v="119"/>
    <n v="0"/>
    <n v="0"/>
    <n v="0"/>
    <n v="0.18767700000000001"/>
    <n v="6.2559000000000003E-2"/>
  </r>
  <r>
    <x v="1"/>
    <x v="5"/>
    <x v="31"/>
    <s v="Other non-metallic minerals"/>
    <s v="Coal &amp; Lignite Products"/>
    <s v="Pitch other than hard/medium"/>
    <x v="0"/>
    <x v="0"/>
    <s v="India"/>
    <m/>
    <m/>
    <x v="1257"/>
    <n v="1.0959987499999999"/>
    <n v="0.72715925000000015"/>
    <n v="0.18369350000000001"/>
    <n v="0"/>
    <n v="0"/>
  </r>
  <r>
    <x v="1"/>
    <x v="5"/>
    <x v="31"/>
    <s v="Other non-metallic minerals"/>
    <s v="Coal &amp; Lignite Products"/>
    <s v="Pitch other than hard/medium"/>
    <x v="0"/>
    <x v="4"/>
    <s v="India"/>
    <m/>
    <m/>
    <x v="1258"/>
    <n v="88447.096000000005"/>
    <n v="58681.7745"/>
    <n v="14824.0725"/>
    <n v="0"/>
    <n v="0"/>
  </r>
  <r>
    <x v="1"/>
    <x v="5"/>
    <x v="31"/>
    <s v="Other non-metallic minerals"/>
    <s v="Coal &amp; Lignite Products"/>
    <s v="Pitch other than hard/medium"/>
    <x v="0"/>
    <x v="1"/>
    <s v="India"/>
    <m/>
    <m/>
    <x v="1259"/>
    <n v="88896.608500000002"/>
    <n v="58979.929499999998"/>
    <n v="14899.395"/>
    <n v="0"/>
    <n v="0"/>
  </r>
  <r>
    <x v="1"/>
    <x v="5"/>
    <x v="31"/>
    <s v="Other non-metallic minerals"/>
    <s v="Coal &amp; Lignite Products"/>
    <s v="Pitch other than hard/medium"/>
    <x v="0"/>
    <x v="2"/>
    <s v="India"/>
    <m/>
    <m/>
    <x v="1260"/>
    <n v="88979.854999999996"/>
    <n v="59035.155000000006"/>
    <n v="14913.34"/>
    <n v="0"/>
    <n v="0"/>
  </r>
  <r>
    <x v="1"/>
    <x v="5"/>
    <x v="31"/>
    <s v="Other non-metallic minerals"/>
    <s v="Coal &amp; Lignite Products"/>
    <s v="Pitch other than hard/medium"/>
    <x v="0"/>
    <x v="3"/>
    <s v="India"/>
    <m/>
    <m/>
    <x v="1261"/>
    <n v="1.643999"/>
    <n v="1.0907395000000002"/>
    <n v="0.27554050000000002"/>
    <n v="0"/>
    <n v="0"/>
  </r>
  <r>
    <x v="1"/>
    <x v="5"/>
    <x v="31"/>
    <s v="Other non-metallic minerals"/>
    <s v="Coal &amp; Lignite Products"/>
    <s v="Pitch, hard/medium"/>
    <x v="0"/>
    <x v="0"/>
    <s v="India"/>
    <m/>
    <m/>
    <x v="1262"/>
    <n v="0.70420974999999997"/>
    <n v="0.48736825"/>
    <n v="9.6970000000000001E-2"/>
    <n v="0"/>
    <n v="0"/>
  </r>
  <r>
    <x v="1"/>
    <x v="5"/>
    <x v="31"/>
    <s v="Other non-metallic minerals"/>
    <s v="Coal &amp; Lignite Products"/>
    <s v="Pitch, hard/medium"/>
    <x v="0"/>
    <x v="4"/>
    <s v="India"/>
    <m/>
    <m/>
    <x v="1263"/>
    <n v="56829.703500000003"/>
    <n v="39330.552500000005"/>
    <n v="7825.46"/>
    <n v="0"/>
    <n v="0"/>
  </r>
  <r>
    <x v="1"/>
    <x v="5"/>
    <x v="31"/>
    <s v="Other non-metallic minerals"/>
    <s v="Coal &amp; Lignite Products"/>
    <s v="Pitch, hard/medium"/>
    <x v="0"/>
    <x v="1"/>
    <s v="India"/>
    <m/>
    <m/>
    <x v="1264"/>
    <n v="57118.430999999997"/>
    <n v="39530.364999999998"/>
    <n v="7865.2150000000001"/>
    <n v="0"/>
    <n v="0"/>
  </r>
  <r>
    <x v="1"/>
    <x v="5"/>
    <x v="31"/>
    <s v="Other non-metallic minerals"/>
    <s v="Coal &amp; Lignite Products"/>
    <s v="Pitch, hard/medium"/>
    <x v="0"/>
    <x v="2"/>
    <s v="India"/>
    <m/>
    <m/>
    <x v="1265"/>
    <n v="57171.950749999996"/>
    <n v="39567.427499999998"/>
    <n v="7872.5924999999997"/>
    <n v="0"/>
    <n v="0"/>
  </r>
  <r>
    <x v="1"/>
    <x v="5"/>
    <x v="31"/>
    <s v="Other non-metallic minerals"/>
    <s v="Coal &amp; Lignite Products"/>
    <s v="Pitch, hard/medium"/>
    <x v="0"/>
    <x v="3"/>
    <s v="India"/>
    <m/>
    <m/>
    <x v="1266"/>
    <n v="1.05631725"/>
    <n v="0.73105249999999999"/>
    <n v="0.14545474999999999"/>
    <n v="0"/>
    <n v="0"/>
  </r>
  <r>
    <x v="1"/>
    <x v="5"/>
    <x v="31"/>
    <s v="Other non-metallic minerals"/>
    <s v="Coal &amp; Lignite Products"/>
    <s v="Tar from Coal or Lignite"/>
    <x v="0"/>
    <x v="0"/>
    <s v="India"/>
    <m/>
    <m/>
    <x v="119"/>
    <n v="0"/>
    <n v="0"/>
    <n v="0"/>
    <n v="2.49915E-2"/>
    <n v="0.57732550000000005"/>
  </r>
  <r>
    <x v="1"/>
    <x v="5"/>
    <x v="31"/>
    <s v="Other non-metallic minerals"/>
    <s v="Coal &amp; Lignite Products"/>
    <s v="Tar from Coal or Lignite"/>
    <x v="0"/>
    <x v="4"/>
    <s v="India"/>
    <m/>
    <m/>
    <x v="119"/>
    <n v="0"/>
    <n v="0"/>
    <n v="0"/>
    <n v="2016.8325"/>
    <n v="46590.202499999999"/>
  </r>
  <r>
    <x v="1"/>
    <x v="5"/>
    <x v="31"/>
    <s v="Other non-metallic minerals"/>
    <s v="Coal &amp; Lignite Products"/>
    <s v="Tar from Coal or Lignite"/>
    <x v="0"/>
    <x v="1"/>
    <s v="India"/>
    <m/>
    <m/>
    <x v="119"/>
    <n v="0"/>
    <n v="0"/>
    <n v="0"/>
    <n v="2027.0774999999999"/>
    <n v="46826.8675"/>
  </r>
  <r>
    <x v="1"/>
    <x v="5"/>
    <x v="31"/>
    <s v="Other non-metallic minerals"/>
    <s v="Coal &amp; Lignite Products"/>
    <s v="Tar from Coal or Lignite"/>
    <x v="0"/>
    <x v="2"/>
    <s v="India"/>
    <m/>
    <m/>
    <x v="119"/>
    <n v="0"/>
    <n v="0"/>
    <n v="0"/>
    <n v="2028.9825000000001"/>
    <n v="46870.777499999997"/>
  </r>
  <r>
    <x v="1"/>
    <x v="5"/>
    <x v="31"/>
    <s v="Other non-metallic minerals"/>
    <s v="Coal &amp; Lignite Products"/>
    <s v="Tar from Coal or Lignite"/>
    <x v="0"/>
    <x v="3"/>
    <s v="India"/>
    <m/>
    <m/>
    <x v="119"/>
    <n v="0"/>
    <n v="0"/>
    <n v="0"/>
    <n v="3.7488E-2"/>
    <n v="0.86598849999999994"/>
  </r>
  <r>
    <x v="1"/>
    <x v="5"/>
    <x v="31"/>
    <s v="Other non-metallic minerals"/>
    <s v="Coal and Lignite"/>
    <s v="Coal consumed"/>
    <x v="0"/>
    <x v="0"/>
    <s v="India"/>
    <m/>
    <m/>
    <x v="1267"/>
    <n v="124.66505000000001"/>
    <n v="130.3665"/>
    <n v="94.303249999999991"/>
    <n v="76.2273"/>
    <n v="85.858150000000009"/>
  </r>
  <r>
    <x v="1"/>
    <x v="5"/>
    <x v="31"/>
    <s v="Other non-metallic minerals"/>
    <s v="Coal and Lignite"/>
    <s v="Coal consumed"/>
    <x v="0"/>
    <x v="4"/>
    <s v="India"/>
    <m/>
    <m/>
    <x v="1268"/>
    <n v="11825000"/>
    <n v="12250000"/>
    <n v="9000000"/>
    <n v="7325000"/>
    <n v="8225000"/>
  </r>
  <r>
    <x v="1"/>
    <x v="5"/>
    <x v="31"/>
    <s v="Other non-metallic minerals"/>
    <s v="Coal and Lignite"/>
    <s v="Coal consumed"/>
    <x v="0"/>
    <x v="1"/>
    <s v="India"/>
    <m/>
    <m/>
    <x v="1268"/>
    <n v="11825000"/>
    <n v="12250000"/>
    <n v="9000000"/>
    <n v="7325000"/>
    <n v="8225000"/>
  </r>
  <r>
    <x v="1"/>
    <x v="5"/>
    <x v="31"/>
    <s v="Other non-metallic minerals"/>
    <s v="Coal and Lignite"/>
    <s v="Coal consumed"/>
    <x v="0"/>
    <x v="2"/>
    <s v="India"/>
    <m/>
    <m/>
    <x v="1268"/>
    <n v="11825000"/>
    <n v="12250000"/>
    <n v="9000000"/>
    <n v="7325000"/>
    <n v="8300000"/>
  </r>
  <r>
    <x v="1"/>
    <x v="5"/>
    <x v="31"/>
    <s v="Other non-metallic minerals"/>
    <s v="Coal and Lignite"/>
    <s v="Coal consumed"/>
    <x v="0"/>
    <x v="3"/>
    <s v="India"/>
    <m/>
    <m/>
    <x v="1269"/>
    <n v="186.9975"/>
    <n v="195.54974999999999"/>
    <n v="141.45525000000001"/>
    <n v="114.34100000000001"/>
    <n v="128.78749999999999"/>
  </r>
  <r>
    <x v="1"/>
    <x v="5"/>
    <x v="31"/>
    <s v="Other non-metallic minerals"/>
    <s v="Lignite"/>
    <s v="Lignite, agglomerated"/>
    <x v="0"/>
    <x v="0"/>
    <s v="India"/>
    <m/>
    <m/>
    <x v="119"/>
    <n v="0"/>
    <n v="0"/>
    <n v="0"/>
    <n v="6.8788500000000002E-2"/>
    <n v="7.5146750000000012E-2"/>
  </r>
  <r>
    <x v="1"/>
    <x v="5"/>
    <x v="31"/>
    <s v="Other non-metallic minerals"/>
    <s v="Lignite"/>
    <s v="Lignite, agglomerated"/>
    <x v="0"/>
    <x v="4"/>
    <s v="India"/>
    <m/>
    <m/>
    <x v="119"/>
    <n v="0"/>
    <n v="0"/>
    <n v="0"/>
    <n v="7326.66"/>
    <n v="8003.8524999999991"/>
  </r>
  <r>
    <x v="1"/>
    <x v="5"/>
    <x v="31"/>
    <s v="Other non-metallic minerals"/>
    <s v="Lignite"/>
    <s v="Lignite, agglomerated"/>
    <x v="0"/>
    <x v="1"/>
    <s v="India"/>
    <m/>
    <m/>
    <x v="119"/>
    <n v="0"/>
    <n v="0"/>
    <n v="0"/>
    <n v="7354.8675000000003"/>
    <n v="8034.66"/>
  </r>
  <r>
    <x v="1"/>
    <x v="5"/>
    <x v="31"/>
    <s v="Other non-metallic minerals"/>
    <s v="Lignite"/>
    <s v="Lignite, agglomerated"/>
    <x v="0"/>
    <x v="2"/>
    <s v="India"/>
    <m/>
    <m/>
    <x v="119"/>
    <n v="0"/>
    <n v="0"/>
    <n v="0"/>
    <n v="7360.0949999999993"/>
    <n v="8040.3775000000005"/>
  </r>
  <r>
    <x v="1"/>
    <x v="5"/>
    <x v="31"/>
    <s v="Other non-metallic minerals"/>
    <s v="Lignite"/>
    <s v="Lignite, agglomerated"/>
    <x v="0"/>
    <x v="3"/>
    <s v="India"/>
    <m/>
    <m/>
    <x v="119"/>
    <n v="0"/>
    <n v="0"/>
    <n v="0"/>
    <n v="0.10318275"/>
    <n v="0.11271974999999999"/>
  </r>
  <r>
    <x v="1"/>
    <x v="5"/>
    <x v="31"/>
    <s v="Other non-metallic minerals"/>
    <s v="Lignite"/>
    <s v="Lignite, not agglomerated"/>
    <x v="0"/>
    <x v="0"/>
    <s v="India"/>
    <m/>
    <m/>
    <x v="1270"/>
    <n v="2.73625E-3"/>
    <n v="0"/>
    <n v="0"/>
    <n v="4.1917500000000002E-3"/>
    <n v="9.1372499999999995E-3"/>
  </r>
  <r>
    <x v="1"/>
    <x v="5"/>
    <x v="31"/>
    <s v="Other non-metallic minerals"/>
    <s v="Lignite"/>
    <s v="Lignite, not agglomerated"/>
    <x v="0"/>
    <x v="4"/>
    <s v="India"/>
    <m/>
    <m/>
    <x v="1271"/>
    <n v="291.44749999999999"/>
    <n v="0"/>
    <n v="0"/>
    <n v="446.44799999999998"/>
    <n v="973.19350000000009"/>
  </r>
  <r>
    <x v="1"/>
    <x v="5"/>
    <x v="31"/>
    <s v="Other non-metallic minerals"/>
    <s v="Lignite"/>
    <s v="Lignite, not agglomerated"/>
    <x v="0"/>
    <x v="1"/>
    <s v="India"/>
    <m/>
    <m/>
    <x v="1272"/>
    <n v="292.57"/>
    <n v="0"/>
    <n v="0"/>
    <n v="448.16700000000003"/>
    <n v="976.93900000000008"/>
  </r>
  <r>
    <x v="1"/>
    <x v="5"/>
    <x v="31"/>
    <s v="Other non-metallic minerals"/>
    <s v="Lignite"/>
    <s v="Lignite, not agglomerated"/>
    <x v="0"/>
    <x v="2"/>
    <s v="India"/>
    <m/>
    <m/>
    <x v="1273"/>
    <n v="292.77749999999997"/>
    <n v="0"/>
    <n v="0"/>
    <n v="448.48575"/>
    <n v="977.63024999999993"/>
  </r>
  <r>
    <x v="1"/>
    <x v="5"/>
    <x v="31"/>
    <s v="Other non-metallic minerals"/>
    <s v="Lignite"/>
    <s v="Lignite, not agglomerated"/>
    <x v="0"/>
    <x v="3"/>
    <s v="India"/>
    <m/>
    <m/>
    <x v="1274"/>
    <n v="4.1044999999999996E-3"/>
    <n v="0"/>
    <n v="0"/>
    <n v="6.2872499999999994E-3"/>
    <n v="1.3705750000000001E-2"/>
  </r>
  <r>
    <x v="1"/>
    <x v="5"/>
    <x v="31"/>
    <s v="Other non-metallic minerals"/>
    <s v="Natural gas"/>
    <s v="natural gas"/>
    <x v="0"/>
    <x v="0"/>
    <s v="India"/>
    <m/>
    <m/>
    <x v="119"/>
    <n v="16.233225000000001"/>
    <n v="21.399049999999999"/>
    <n v="5.3293249999999999"/>
    <n v="0"/>
    <n v="0"/>
  </r>
  <r>
    <x v="1"/>
    <x v="5"/>
    <x v="31"/>
    <s v="Other non-metallic minerals"/>
    <s v="Natural gas"/>
    <s v="natural gas"/>
    <x v="0"/>
    <x v="4"/>
    <s v="India"/>
    <m/>
    <m/>
    <x v="119"/>
    <n v="900000"/>
    <n v="1200000"/>
    <n v="300000"/>
    <n v="0"/>
    <n v="0"/>
  </r>
  <r>
    <x v="1"/>
    <x v="5"/>
    <x v="31"/>
    <s v="Other non-metallic minerals"/>
    <s v="Natural gas"/>
    <s v="natural gas"/>
    <x v="0"/>
    <x v="1"/>
    <s v="India"/>
    <m/>
    <m/>
    <x v="119"/>
    <n v="900000"/>
    <n v="1200000"/>
    <n v="300000"/>
    <n v="0"/>
    <n v="0"/>
  </r>
  <r>
    <x v="1"/>
    <x v="5"/>
    <x v="31"/>
    <s v="Other non-metallic minerals"/>
    <s v="Natural gas"/>
    <s v="natural gas"/>
    <x v="0"/>
    <x v="2"/>
    <s v="India"/>
    <m/>
    <m/>
    <x v="119"/>
    <n v="900000"/>
    <n v="1200000"/>
    <n v="300000"/>
    <n v="0"/>
    <n v="0"/>
  </r>
  <r>
    <x v="1"/>
    <x v="5"/>
    <x v="31"/>
    <s v="Other non-metallic minerals"/>
    <s v="Natural gas"/>
    <s v="natural gas"/>
    <x v="0"/>
    <x v="3"/>
    <s v="India"/>
    <m/>
    <m/>
    <x v="119"/>
    <n v="1.6233225"/>
    <n v="2.1399050000000002"/>
    <n v="0.53293250000000003"/>
    <n v="0"/>
    <n v="0"/>
  </r>
  <r>
    <x v="1"/>
    <x v="5"/>
    <x v="31"/>
    <s v="Other non-metallic minerals"/>
    <s v="Oil products"/>
    <s v="furnace oil"/>
    <x v="0"/>
    <x v="0"/>
    <s v="India"/>
    <m/>
    <m/>
    <x v="1275"/>
    <n v="114.567775"/>
    <n v="98.530749999999998"/>
    <n v="22.77972625"/>
    <n v="8.3116999999999996E-2"/>
    <n v="7.3969750000000001E-2"/>
  </r>
  <r>
    <x v="1"/>
    <x v="5"/>
    <x v="31"/>
    <s v="Other non-metallic minerals"/>
    <s v="Oil products"/>
    <s v="furnace oil"/>
    <x v="0"/>
    <x v="4"/>
    <s v="India"/>
    <m/>
    <m/>
    <x v="1276"/>
    <n v="2925000"/>
    <n v="2500000"/>
    <n v="576405.49250000005"/>
    <n v="2144.4250000000002"/>
    <n v="1908.4175"/>
  </r>
  <r>
    <x v="1"/>
    <x v="5"/>
    <x v="31"/>
    <s v="Other non-metallic minerals"/>
    <s v="Oil products"/>
    <s v="furnace oil"/>
    <x v="0"/>
    <x v="1"/>
    <s v="India"/>
    <m/>
    <m/>
    <x v="1276"/>
    <n v="2925000"/>
    <n v="2575000"/>
    <n v="601408.71"/>
    <n v="2149.33"/>
    <n v="1912.7849999999999"/>
  </r>
  <r>
    <x v="1"/>
    <x v="5"/>
    <x v="31"/>
    <s v="Other non-metallic minerals"/>
    <s v="Oil products"/>
    <s v="furnace oil"/>
    <x v="0"/>
    <x v="2"/>
    <s v="India"/>
    <m/>
    <m/>
    <x v="1276"/>
    <n v="2925000"/>
    <n v="2575000"/>
    <n v="601410.01500000001"/>
    <n v="2151.3250000000003"/>
    <n v="1914.5575000000001"/>
  </r>
  <r>
    <x v="1"/>
    <x v="5"/>
    <x v="31"/>
    <s v="Other non-metallic minerals"/>
    <s v="Oil products"/>
    <s v="furnace oil"/>
    <x v="0"/>
    <x v="3"/>
    <s v="India"/>
    <m/>
    <m/>
    <x v="1277"/>
    <n v="22.913550000000001"/>
    <n v="19.706150000000001"/>
    <n v="4.5559452499999997"/>
    <n v="1.6623249999999999E-2"/>
    <n v="1.4793750000000001E-2"/>
  </r>
  <r>
    <x v="1"/>
    <x v="5"/>
    <x v="31"/>
    <s v="Other non-metallic minerals"/>
    <s v="Petroleum fuels"/>
    <s v="Shale Oil"/>
    <x v="0"/>
    <x v="0"/>
    <s v="India"/>
    <m/>
    <m/>
    <x v="119"/>
    <n v="0"/>
    <n v="0"/>
    <n v="0"/>
    <n v="0"/>
    <n v="0.83873249999999988"/>
  </r>
  <r>
    <x v="1"/>
    <x v="5"/>
    <x v="31"/>
    <s v="Other non-metallic minerals"/>
    <s v="Petroleum fuels"/>
    <s v="Shale Oil"/>
    <x v="0"/>
    <x v="4"/>
    <s v="India"/>
    <m/>
    <m/>
    <x v="119"/>
    <n v="0"/>
    <n v="0"/>
    <n v="0"/>
    <n v="0"/>
    <n v="20493.074999999997"/>
  </r>
  <r>
    <x v="1"/>
    <x v="5"/>
    <x v="31"/>
    <s v="Other non-metallic minerals"/>
    <s v="Petroleum fuels"/>
    <s v="Shale Oil"/>
    <x v="0"/>
    <x v="1"/>
    <s v="India"/>
    <m/>
    <m/>
    <x v="119"/>
    <n v="0"/>
    <n v="0"/>
    <n v="0"/>
    <n v="0"/>
    <n v="20542.574999999997"/>
  </r>
  <r>
    <x v="1"/>
    <x v="5"/>
    <x v="31"/>
    <s v="Other non-metallic minerals"/>
    <s v="Petroleum fuels"/>
    <s v="Shale Oil"/>
    <x v="0"/>
    <x v="2"/>
    <s v="India"/>
    <m/>
    <m/>
    <x v="119"/>
    <n v="0"/>
    <n v="0"/>
    <n v="0"/>
    <n v="0"/>
    <n v="20562.675000000003"/>
  </r>
  <r>
    <x v="1"/>
    <x v="5"/>
    <x v="31"/>
    <s v="Other non-metallic minerals"/>
    <s v="Petroleum fuels"/>
    <s v="Shale Oil"/>
    <x v="0"/>
    <x v="3"/>
    <s v="India"/>
    <m/>
    <m/>
    <x v="119"/>
    <n v="0"/>
    <n v="0"/>
    <n v="0"/>
    <n v="0"/>
    <n v="0.16774649999999999"/>
  </r>
  <r>
    <x v="1"/>
    <x v="5"/>
    <x v="31"/>
    <s v="Other non-metallic minerals"/>
    <s v="petroleum fuels"/>
    <s v="Diesel"/>
    <x v="0"/>
    <x v="0"/>
    <s v="India"/>
    <m/>
    <m/>
    <x v="1278"/>
    <n v="9.8504999999999999E-3"/>
    <n v="1.1643500000000001E-2"/>
    <n v="4.8253749999999998E-2"/>
    <n v="0.13601225"/>
    <n v="0.69639424999999999"/>
  </r>
  <r>
    <x v="1"/>
    <x v="5"/>
    <x v="31"/>
    <s v="Other non-metallic minerals"/>
    <s v="petroleum fuels"/>
    <s v="Diesel"/>
    <x v="0"/>
    <x v="4"/>
    <s v="India"/>
    <m/>
    <m/>
    <x v="1279"/>
    <n v="243.30702499999998"/>
    <n v="287.59425000000005"/>
    <n v="1191.8619999999999"/>
    <n v="3359.5050000000001"/>
    <n v="17200.95"/>
  </r>
  <r>
    <x v="1"/>
    <x v="5"/>
    <x v="31"/>
    <s v="Other non-metallic minerals"/>
    <s v="petroleum fuels"/>
    <s v="Diesel"/>
    <x v="0"/>
    <x v="1"/>
    <s v="India"/>
    <m/>
    <m/>
    <x v="1280"/>
    <n v="243.88825"/>
    <n v="288.28125"/>
    <n v="1194.70975"/>
    <n v="3367.53"/>
    <n v="17242.0275"/>
  </r>
  <r>
    <x v="1"/>
    <x v="5"/>
    <x v="31"/>
    <s v="Other non-metallic minerals"/>
    <s v="petroleum fuels"/>
    <s v="Diesel"/>
    <x v="0"/>
    <x v="2"/>
    <s v="India"/>
    <m/>
    <m/>
    <x v="1281"/>
    <n v="244.12485000000001"/>
    <n v="288.56074999999998"/>
    <n v="1195.8665000000001"/>
    <n v="3370.7949999999996"/>
    <n v="17258.744999999999"/>
  </r>
  <r>
    <x v="1"/>
    <x v="5"/>
    <x v="31"/>
    <s v="Other non-metallic minerals"/>
    <s v="petroleum fuels"/>
    <s v="Diesel"/>
    <x v="0"/>
    <x v="3"/>
    <s v="India"/>
    <m/>
    <m/>
    <x v="1282"/>
    <n v="1.9705E-3"/>
    <n v="2.3285000000000003E-3"/>
    <n v="9.6504999999999994E-3"/>
    <n v="2.7202250000000001E-2"/>
    <n v="0.1392785"/>
  </r>
  <r>
    <x v="1"/>
    <x v="5"/>
    <x v="31"/>
    <s v="Other non-metallic minerals"/>
    <s v="petroleum fuels"/>
    <s v="Fuel, aviation turbine"/>
    <x v="0"/>
    <x v="0"/>
    <s v="India"/>
    <m/>
    <m/>
    <x v="119"/>
    <n v="0"/>
    <n v="14.319675"/>
    <n v="4.7732250000000001"/>
    <n v="0"/>
    <n v="0"/>
  </r>
  <r>
    <x v="1"/>
    <x v="5"/>
    <x v="31"/>
    <s v="Other non-metallic minerals"/>
    <s v="petroleum fuels"/>
    <s v="Fuel, aviation turbine"/>
    <x v="0"/>
    <x v="4"/>
    <s v="India"/>
    <m/>
    <m/>
    <x v="119"/>
    <n v="0"/>
    <n v="330784.5"/>
    <n v="110261.5"/>
    <n v="0"/>
    <n v="0"/>
  </r>
  <r>
    <x v="1"/>
    <x v="5"/>
    <x v="31"/>
    <s v="Other non-metallic minerals"/>
    <s v="petroleum fuels"/>
    <s v="Fuel, aviation turbine"/>
    <x v="0"/>
    <x v="1"/>
    <s v="India"/>
    <m/>
    <m/>
    <x v="119"/>
    <n v="0"/>
    <n v="331629"/>
    <n v="110543"/>
    <n v="0"/>
    <n v="0"/>
  </r>
  <r>
    <x v="1"/>
    <x v="5"/>
    <x v="31"/>
    <s v="Other non-metallic minerals"/>
    <s v="petroleum fuels"/>
    <s v="Fuel, aviation turbine"/>
    <x v="0"/>
    <x v="2"/>
    <s v="India"/>
    <m/>
    <m/>
    <x v="119"/>
    <n v="0"/>
    <n v="331973.25"/>
    <n v="110657.75"/>
    <n v="0"/>
    <n v="0"/>
  </r>
  <r>
    <x v="1"/>
    <x v="5"/>
    <x v="31"/>
    <s v="Other non-metallic minerals"/>
    <s v="petroleum fuels"/>
    <s v="Fuel, aviation turbine"/>
    <x v="0"/>
    <x v="3"/>
    <s v="India"/>
    <m/>
    <m/>
    <x v="119"/>
    <n v="0"/>
    <n v="2.8639349999999997"/>
    <n v="0.95464499999999997"/>
    <n v="0"/>
    <n v="0"/>
  </r>
  <r>
    <x v="1"/>
    <x v="5"/>
    <x v="31"/>
    <s v="Other non-metallic minerals"/>
    <s v="petroleum fuels"/>
    <s v="Furnace oil"/>
    <x v="0"/>
    <x v="0"/>
    <s v="India"/>
    <m/>
    <m/>
    <x v="119"/>
    <n v="0.54586049999999997"/>
    <n v="2.8001435000000003"/>
    <n v="0.87273000000000001"/>
    <n v="5.9940000000000011E-3"/>
    <n v="0.11486849999999998"/>
  </r>
  <r>
    <x v="1"/>
    <x v="5"/>
    <x v="31"/>
    <s v="Other non-metallic minerals"/>
    <s v="petroleum fuels"/>
    <s v="Furnace oil"/>
    <x v="0"/>
    <x v="4"/>
    <s v="India"/>
    <m/>
    <m/>
    <x v="119"/>
    <n v="14083.199999999999"/>
    <n v="72243.75"/>
    <n v="22516.45"/>
    <n v="154.63499999999999"/>
    <n v="2963.6"/>
  </r>
  <r>
    <x v="1"/>
    <x v="5"/>
    <x v="31"/>
    <s v="Other non-metallic minerals"/>
    <s v="petroleum fuels"/>
    <s v="Furnace oil"/>
    <x v="0"/>
    <x v="1"/>
    <s v="India"/>
    <m/>
    <m/>
    <x v="119"/>
    <n v="14115.449999999999"/>
    <n v="72409"/>
    <n v="22567.95"/>
    <n v="154.98899999999998"/>
    <n v="2970.3780000000002"/>
  </r>
  <r>
    <x v="1"/>
    <x v="5"/>
    <x v="31"/>
    <s v="Other non-metallic minerals"/>
    <s v="petroleum fuels"/>
    <s v="Furnace oil"/>
    <x v="0"/>
    <x v="2"/>
    <s v="India"/>
    <m/>
    <m/>
    <x v="119"/>
    <n v="14128.5"/>
    <n v="72476.200000000012"/>
    <n v="22588.9"/>
    <n v="155.13299999999998"/>
    <n v="2973.1334999999999"/>
  </r>
  <r>
    <x v="1"/>
    <x v="5"/>
    <x v="31"/>
    <s v="Other non-metallic minerals"/>
    <s v="petroleum fuels"/>
    <s v="Furnace oil"/>
    <x v="0"/>
    <x v="3"/>
    <s v="India"/>
    <m/>
    <m/>
    <x v="119"/>
    <n v="0.10917225"/>
    <n v="0.56002949999999996"/>
    <n v="0.17454624999999999"/>
    <n v="1.1984999999999999E-3"/>
    <n v="2.2973750000000001E-2"/>
  </r>
  <r>
    <x v="1"/>
    <x v="5"/>
    <x v="31"/>
    <s v="Other non-metallic minerals"/>
    <s v="petroleum fuels"/>
    <s v="High speed diesel"/>
    <x v="0"/>
    <x v="0"/>
    <s v="India"/>
    <m/>
    <m/>
    <x v="1283"/>
    <n v="6.7207500000000002E-3"/>
    <n v="1.5273749999999999E-2"/>
    <n v="0.17728175000000002"/>
    <n v="5.7645750000000003E-2"/>
    <n v="0"/>
  </r>
  <r>
    <x v="1"/>
    <x v="5"/>
    <x v="31"/>
    <s v="Other non-metallic minerals"/>
    <s v="petroleum fuels"/>
    <s v="High speed diesel"/>
    <x v="0"/>
    <x v="4"/>
    <s v="India"/>
    <m/>
    <m/>
    <x v="1284"/>
    <n v="166.00274999999999"/>
    <n v="377.26499999999999"/>
    <n v="4378.8602499999997"/>
    <n v="1423.85"/>
    <n v="0"/>
  </r>
  <r>
    <x v="1"/>
    <x v="5"/>
    <x v="31"/>
    <s v="Other non-metallic minerals"/>
    <s v="petroleum fuels"/>
    <s v="High speed diesel"/>
    <x v="0"/>
    <x v="1"/>
    <s v="India"/>
    <m/>
    <m/>
    <x v="1285"/>
    <n v="166.39875000000001"/>
    <n v="378.16575"/>
    <n v="4389.3164999999999"/>
    <n v="1427.25"/>
    <n v="0"/>
  </r>
  <r>
    <x v="1"/>
    <x v="5"/>
    <x v="31"/>
    <s v="Other non-metallic minerals"/>
    <s v="petroleum fuels"/>
    <s v="High speed diesel"/>
    <x v="0"/>
    <x v="2"/>
    <s v="India"/>
    <m/>
    <m/>
    <x v="1286"/>
    <n v="166.56074999999998"/>
    <n v="378.53249999999997"/>
    <n v="4393.57575"/>
    <n v="1428.635"/>
    <n v="0"/>
  </r>
  <r>
    <x v="1"/>
    <x v="5"/>
    <x v="31"/>
    <s v="Other non-metallic minerals"/>
    <s v="petroleum fuels"/>
    <s v="High speed diesel"/>
    <x v="0"/>
    <x v="3"/>
    <s v="India"/>
    <m/>
    <m/>
    <x v="1287"/>
    <n v="1.3439999999999999E-3"/>
    <n v="3.055E-3"/>
    <n v="3.5456750000000002E-2"/>
    <n v="1.152925E-2"/>
    <n v="0"/>
  </r>
  <r>
    <x v="1"/>
    <x v="5"/>
    <x v="31"/>
    <s v="Other non-metallic minerals"/>
    <s v="petroleum fuels"/>
    <s v="Kerosene"/>
    <x v="0"/>
    <x v="0"/>
    <s v="India"/>
    <m/>
    <m/>
    <x v="1288"/>
    <n v="9.4653249999999994E-2"/>
    <n v="2.912337"/>
    <n v="1.24733775"/>
    <n v="0.10411000000000001"/>
    <n v="4.7124999999999997E-3"/>
  </r>
  <r>
    <x v="1"/>
    <x v="5"/>
    <x v="31"/>
    <s v="Other non-metallic minerals"/>
    <s v="petroleum fuels"/>
    <s v="Kerosene"/>
    <x v="0"/>
    <x v="4"/>
    <s v="India"/>
    <m/>
    <m/>
    <x v="1289"/>
    <n v="2268.5275000000001"/>
    <n v="69798.997499999998"/>
    <n v="29894.522499999999"/>
    <n v="2495.1642499999998"/>
    <n v="112.94435000000001"/>
  </r>
  <r>
    <x v="1"/>
    <x v="5"/>
    <x v="31"/>
    <s v="Other non-metallic minerals"/>
    <s v="petroleum fuels"/>
    <s v="Kerosene"/>
    <x v="0"/>
    <x v="1"/>
    <s v="India"/>
    <m/>
    <m/>
    <x v="1290"/>
    <n v="2274.1075000000001"/>
    <n v="69970.810000000012"/>
    <n v="29968.107499999998"/>
    <n v="2501.3059999999996"/>
    <n v="113.22255000000001"/>
  </r>
  <r>
    <x v="1"/>
    <x v="5"/>
    <x v="31"/>
    <s v="Other non-metallic minerals"/>
    <s v="petroleum fuels"/>
    <s v="Kerosene"/>
    <x v="0"/>
    <x v="2"/>
    <s v="India"/>
    <m/>
    <m/>
    <x v="1291"/>
    <n v="2276.3824999999997"/>
    <n v="70040.712500000009"/>
    <n v="29998.050000000003"/>
    <n v="2503.8062500000001"/>
    <n v="113.33567500000001"/>
  </r>
  <r>
    <x v="1"/>
    <x v="5"/>
    <x v="31"/>
    <s v="Other non-metallic minerals"/>
    <s v="petroleum fuels"/>
    <s v="Kerosene"/>
    <x v="0"/>
    <x v="3"/>
    <s v="India"/>
    <m/>
    <m/>
    <x v="1292"/>
    <n v="1.8931E-2"/>
    <n v="0.58246750000000003"/>
    <n v="0.24946724999999997"/>
    <n v="2.082175E-2"/>
    <n v="9.4275000000000001E-4"/>
  </r>
  <r>
    <x v="1"/>
    <x v="5"/>
    <x v="31"/>
    <s v="Other non-metallic minerals"/>
    <s v="petroleum fuels"/>
    <s v="Kerosene n.e.c"/>
    <x v="0"/>
    <x v="0"/>
    <s v="India"/>
    <m/>
    <m/>
    <x v="119"/>
    <n v="0"/>
    <n v="0"/>
    <n v="0"/>
    <n v="2.6249999999999998E-4"/>
    <n v="8.7499999999999999E-5"/>
  </r>
  <r>
    <x v="1"/>
    <x v="5"/>
    <x v="31"/>
    <s v="Other non-metallic minerals"/>
    <s v="petroleum fuels"/>
    <s v="Kerosene n.e.c"/>
    <x v="0"/>
    <x v="4"/>
    <s v="India"/>
    <m/>
    <m/>
    <x v="119"/>
    <n v="0"/>
    <n v="0"/>
    <n v="0"/>
    <n v="6.2934900000000003"/>
    <n v="2.0978300000000001"/>
  </r>
  <r>
    <x v="1"/>
    <x v="5"/>
    <x v="31"/>
    <s v="Other non-metallic minerals"/>
    <s v="petroleum fuels"/>
    <s v="Kerosene n.e.c"/>
    <x v="0"/>
    <x v="1"/>
    <s v="India"/>
    <m/>
    <m/>
    <x v="119"/>
    <n v="0"/>
    <n v="0"/>
    <n v="0"/>
    <n v="6.3089775000000001"/>
    <n v="2.1029925"/>
  </r>
  <r>
    <x v="1"/>
    <x v="5"/>
    <x v="31"/>
    <s v="Other non-metallic minerals"/>
    <s v="petroleum fuels"/>
    <s v="Kerosene n.e.c"/>
    <x v="0"/>
    <x v="2"/>
    <s v="India"/>
    <m/>
    <m/>
    <x v="119"/>
    <n v="0"/>
    <n v="0"/>
    <n v="0"/>
    <n v="6.3152849999999994"/>
    <n v="2.1050949999999999"/>
  </r>
  <r>
    <x v="1"/>
    <x v="5"/>
    <x v="31"/>
    <s v="Other non-metallic minerals"/>
    <s v="petroleum fuels"/>
    <s v="Kerosene n.e.c"/>
    <x v="0"/>
    <x v="3"/>
    <s v="India"/>
    <m/>
    <m/>
    <x v="119"/>
    <n v="0"/>
    <n v="0"/>
    <n v="0"/>
    <n v="5.2499999999999995E-5"/>
    <n v="1.7499999999999998E-5"/>
  </r>
  <r>
    <x v="1"/>
    <x v="5"/>
    <x v="31"/>
    <s v="Other non-metallic minerals"/>
    <s v="petroleum fuels"/>
    <s v="Light petroleum oil"/>
    <x v="0"/>
    <x v="0"/>
    <s v="India"/>
    <m/>
    <m/>
    <x v="119"/>
    <n v="0"/>
    <n v="0"/>
    <n v="9.9270000000000001E-3"/>
    <n v="1.4384249999999999E-2"/>
    <n v="1.8623500000000001E-2"/>
  </r>
  <r>
    <x v="1"/>
    <x v="5"/>
    <x v="31"/>
    <s v="Other non-metallic minerals"/>
    <s v="petroleum fuels"/>
    <s v="Light petroleum oil"/>
    <x v="0"/>
    <x v="4"/>
    <s v="India"/>
    <m/>
    <m/>
    <x v="119"/>
    <n v="0"/>
    <n v="0"/>
    <n v="242.54850000000002"/>
    <n v="351.4615"/>
    <n v="455.02875"/>
  </r>
  <r>
    <x v="1"/>
    <x v="5"/>
    <x v="31"/>
    <s v="Other non-metallic minerals"/>
    <s v="petroleum fuels"/>
    <s v="Light petroleum oil"/>
    <x v="0"/>
    <x v="1"/>
    <s v="India"/>
    <m/>
    <m/>
    <x v="119"/>
    <n v="0"/>
    <n v="0"/>
    <n v="243.13424999999998"/>
    <n v="352.31000000000006"/>
    <n v="456.12774999999999"/>
  </r>
  <r>
    <x v="1"/>
    <x v="5"/>
    <x v="31"/>
    <s v="Other non-metallic minerals"/>
    <s v="petroleum fuels"/>
    <s v="Light petroleum oil"/>
    <x v="0"/>
    <x v="2"/>
    <s v="India"/>
    <m/>
    <m/>
    <x v="119"/>
    <n v="0"/>
    <n v="0"/>
    <n v="243.37199999999999"/>
    <n v="352.65475000000004"/>
    <n v="456.57399999999996"/>
  </r>
  <r>
    <x v="1"/>
    <x v="5"/>
    <x v="31"/>
    <s v="Other non-metallic minerals"/>
    <s v="petroleum fuels"/>
    <s v="Light petroleum oil"/>
    <x v="0"/>
    <x v="3"/>
    <s v="India"/>
    <m/>
    <m/>
    <x v="119"/>
    <n v="0"/>
    <n v="0"/>
    <n v="1.98525E-3"/>
    <n v="2.87725E-3"/>
    <n v="3.7250000000000004E-3"/>
  </r>
  <r>
    <x v="1"/>
    <x v="5"/>
    <x v="31"/>
    <s v="Other non-metallic minerals"/>
    <s v="petroleum fuels"/>
    <s v="Medium petroleum oil, n.e.c."/>
    <x v="0"/>
    <x v="0"/>
    <s v="India"/>
    <m/>
    <m/>
    <x v="119"/>
    <n v="8.5500000000000005E-5"/>
    <n v="2.8500000000000002E-5"/>
    <n v="0"/>
    <n v="0"/>
    <n v="1.5675000000000002E-4"/>
  </r>
  <r>
    <x v="1"/>
    <x v="5"/>
    <x v="31"/>
    <s v="Other non-metallic minerals"/>
    <s v="petroleum fuels"/>
    <s v="Medium petroleum oil, n.e.c."/>
    <x v="0"/>
    <x v="4"/>
    <s v="India"/>
    <m/>
    <m/>
    <x v="119"/>
    <n v="2.0841075"/>
    <n v="0.6947025"/>
    <n v="0"/>
    <n v="0"/>
    <n v="3.8369774999999997"/>
  </r>
  <r>
    <x v="1"/>
    <x v="5"/>
    <x v="31"/>
    <s v="Other non-metallic minerals"/>
    <s v="petroleum fuels"/>
    <s v="Medium petroleum oil, n.e.c."/>
    <x v="0"/>
    <x v="1"/>
    <s v="India"/>
    <m/>
    <m/>
    <x v="119"/>
    <n v="2.0891250000000001"/>
    <n v="0.69637499999999997"/>
    <n v="0"/>
    <n v="0"/>
    <n v="3.8462475"/>
  </r>
  <r>
    <x v="1"/>
    <x v="5"/>
    <x v="31"/>
    <s v="Other non-metallic minerals"/>
    <s v="petroleum fuels"/>
    <s v="Medium petroleum oil, n.e.c."/>
    <x v="0"/>
    <x v="2"/>
    <s v="India"/>
    <m/>
    <m/>
    <x v="119"/>
    <n v="2.09118"/>
    <n v="0.69706000000000001"/>
    <n v="0"/>
    <n v="0"/>
    <n v="3.8500125000000001"/>
  </r>
  <r>
    <x v="1"/>
    <x v="5"/>
    <x v="31"/>
    <s v="Other non-metallic minerals"/>
    <s v="petroleum fuels"/>
    <s v="Medium petroleum oil, n.e.c."/>
    <x v="0"/>
    <x v="3"/>
    <s v="India"/>
    <m/>
    <m/>
    <x v="119"/>
    <n v="1.7249999999999999E-5"/>
    <n v="5.75E-6"/>
    <n v="0"/>
    <n v="0"/>
    <n v="3.15E-5"/>
  </r>
  <r>
    <x v="1"/>
    <x v="5"/>
    <x v="31"/>
    <s v="Other non-metallic minerals"/>
    <s v="petroleum fuels"/>
    <s v="Other light petroleum oils and light oils obtained from bituminous minerals n.e.c"/>
    <x v="0"/>
    <x v="0"/>
    <s v="India"/>
    <m/>
    <m/>
    <x v="119"/>
    <n v="0"/>
    <n v="13.196925"/>
    <n v="4.3989750000000001"/>
    <n v="0"/>
    <n v="0"/>
  </r>
  <r>
    <x v="1"/>
    <x v="5"/>
    <x v="31"/>
    <s v="Other non-metallic minerals"/>
    <s v="petroleum fuels"/>
    <s v="Other light petroleum oils and light oils obtained from bituminous minerals n.e.c"/>
    <x v="0"/>
    <x v="4"/>
    <s v="India"/>
    <m/>
    <m/>
    <x v="119"/>
    <n v="0"/>
    <n v="322446"/>
    <n v="107482"/>
    <n v="0"/>
    <n v="0"/>
  </r>
  <r>
    <x v="1"/>
    <x v="5"/>
    <x v="31"/>
    <s v="Other non-metallic minerals"/>
    <s v="petroleum fuels"/>
    <s v="Other light petroleum oils and light oils obtained from bituminous minerals n.e.c"/>
    <x v="0"/>
    <x v="1"/>
    <s v="India"/>
    <m/>
    <m/>
    <x v="119"/>
    <n v="0"/>
    <n v="323224.5"/>
    <n v="107741.5"/>
    <n v="0"/>
    <n v="0"/>
  </r>
  <r>
    <x v="1"/>
    <x v="5"/>
    <x v="31"/>
    <s v="Other non-metallic minerals"/>
    <s v="petroleum fuels"/>
    <s v="Other light petroleum oils and light oils obtained from bituminous minerals n.e.c"/>
    <x v="0"/>
    <x v="2"/>
    <s v="India"/>
    <m/>
    <m/>
    <x v="119"/>
    <n v="0"/>
    <n v="323541"/>
    <n v="107847"/>
    <n v="0"/>
    <n v="0"/>
  </r>
  <r>
    <x v="1"/>
    <x v="5"/>
    <x v="31"/>
    <s v="Other non-metallic minerals"/>
    <s v="petroleum fuels"/>
    <s v="Other light petroleum oils and light oils obtained from bituminous minerals n.e.c"/>
    <x v="0"/>
    <x v="3"/>
    <s v="India"/>
    <m/>
    <m/>
    <x v="119"/>
    <n v="0"/>
    <n v="2.6393925"/>
    <n v="0.87979750000000001"/>
    <n v="0"/>
    <n v="0"/>
  </r>
  <r>
    <x v="1"/>
    <x v="5"/>
    <x v="31"/>
    <s v="Other non-metallic minerals"/>
    <s v="petroleum fuels"/>
    <s v="Petrol / motor spirit/ gasoline"/>
    <x v="0"/>
    <x v="0"/>
    <s v="India"/>
    <m/>
    <m/>
    <x v="119"/>
    <n v="0"/>
    <n v="0"/>
    <n v="2.1674999999999998E-4"/>
    <n v="7.2249999999999994E-5"/>
    <n v="0"/>
  </r>
  <r>
    <x v="1"/>
    <x v="5"/>
    <x v="31"/>
    <s v="Other non-metallic minerals"/>
    <s v="petroleum fuels"/>
    <s v="Petrol / motor spirit/ gasoline"/>
    <x v="0"/>
    <x v="4"/>
    <s v="India"/>
    <m/>
    <m/>
    <x v="119"/>
    <n v="0"/>
    <n v="0"/>
    <n v="4.9976400000000005"/>
    <n v="1.66588"/>
    <n v="0"/>
  </r>
  <r>
    <x v="1"/>
    <x v="5"/>
    <x v="31"/>
    <s v="Other non-metallic minerals"/>
    <s v="petroleum fuels"/>
    <s v="Petrol / motor spirit/ gasoline"/>
    <x v="0"/>
    <x v="1"/>
    <s v="India"/>
    <m/>
    <m/>
    <x v="119"/>
    <n v="0"/>
    <n v="0"/>
    <n v="5.0104049999999996"/>
    <n v="1.6701349999999999"/>
    <n v="0"/>
  </r>
  <r>
    <x v="1"/>
    <x v="5"/>
    <x v="31"/>
    <s v="Other non-metallic minerals"/>
    <s v="petroleum fuels"/>
    <s v="Petrol / motor spirit/ gasoline"/>
    <x v="0"/>
    <x v="2"/>
    <s v="India"/>
    <m/>
    <m/>
    <x v="119"/>
    <n v="0"/>
    <n v="0"/>
    <n v="5.0155949999999994"/>
    <n v="1.6718649999999999"/>
    <n v="0"/>
  </r>
  <r>
    <x v="1"/>
    <x v="5"/>
    <x v="31"/>
    <s v="Other non-metallic minerals"/>
    <s v="petroleum fuels"/>
    <s v="Petrol / motor spirit/ gasoline"/>
    <x v="0"/>
    <x v="3"/>
    <s v="India"/>
    <m/>
    <m/>
    <x v="119"/>
    <n v="0"/>
    <n v="0"/>
    <n v="4.35E-5"/>
    <n v="1.45E-5"/>
    <n v="0"/>
  </r>
  <r>
    <x v="1"/>
    <x v="5"/>
    <x v="31"/>
    <s v="Other non-metallic minerals"/>
    <s v="petroleum fuels"/>
    <s v="Petroleum coke"/>
    <x v="0"/>
    <x v="0"/>
    <s v="India"/>
    <m/>
    <m/>
    <x v="1293"/>
    <n v="1.2166275"/>
    <n v="5.2136074999999993"/>
    <n v="3.6677024999999999"/>
    <n v="1.5381899999999999"/>
    <n v="1.4614652499999998"/>
  </r>
  <r>
    <x v="1"/>
    <x v="5"/>
    <x v="31"/>
    <s v="Other non-metallic minerals"/>
    <s v="petroleum fuels"/>
    <s v="Petroleum coke"/>
    <x v="0"/>
    <x v="4"/>
    <s v="India"/>
    <m/>
    <m/>
    <x v="1294"/>
    <n v="39540.5"/>
    <n v="169442.125"/>
    <n v="119200.22500000001"/>
    <n v="49991.100000000006"/>
    <n v="47497.540000000008"/>
  </r>
  <r>
    <x v="1"/>
    <x v="5"/>
    <x v="31"/>
    <s v="Other non-metallic minerals"/>
    <s v="petroleum fuels"/>
    <s v="Petroleum coke"/>
    <x v="0"/>
    <x v="1"/>
    <s v="India"/>
    <m/>
    <m/>
    <x v="1295"/>
    <n v="39612.25"/>
    <n v="169749.6"/>
    <n v="119416.52499999999"/>
    <n v="50081.8"/>
    <n v="47583.77"/>
  </r>
  <r>
    <x v="1"/>
    <x v="5"/>
    <x v="31"/>
    <s v="Other non-metallic minerals"/>
    <s v="petroleum fuels"/>
    <s v="Petroleum coke"/>
    <x v="0"/>
    <x v="2"/>
    <s v="India"/>
    <m/>
    <m/>
    <x v="1296"/>
    <n v="39641.4"/>
    <n v="169874.90000000002"/>
    <n v="119504.6"/>
    <n v="50118.700000000004"/>
    <n v="47618.845000000001"/>
  </r>
  <r>
    <x v="1"/>
    <x v="5"/>
    <x v="31"/>
    <s v="Other non-metallic minerals"/>
    <s v="petroleum fuels"/>
    <s v="Petroleum coke"/>
    <x v="0"/>
    <x v="3"/>
    <s v="India"/>
    <m/>
    <m/>
    <x v="1297"/>
    <n v="0.24332624999999997"/>
    <n v="1.0427217499999999"/>
    <n v="0.73353975000000005"/>
    <n v="0.30763700000000005"/>
    <n v="0.29229250000000001"/>
  </r>
  <r>
    <x v="1"/>
    <x v="5"/>
    <x v="31"/>
    <s v="Other non-metallic minerals"/>
    <s v="petroleum fuels"/>
    <s v="Petroleum coke calcined"/>
    <x v="0"/>
    <x v="0"/>
    <s v="India"/>
    <m/>
    <m/>
    <x v="119"/>
    <n v="0.13058175"/>
    <n v="4.3527250000000003E-2"/>
    <n v="0"/>
    <n v="0.60815025"/>
    <n v="0.71783324999999998"/>
  </r>
  <r>
    <x v="1"/>
    <x v="5"/>
    <x v="31"/>
    <s v="Other non-metallic minerals"/>
    <s v="petroleum fuels"/>
    <s v="Petroleum coke calcined"/>
    <x v="0"/>
    <x v="4"/>
    <s v="India"/>
    <m/>
    <m/>
    <x v="119"/>
    <n v="4243.8975"/>
    <n v="1414.6324999999999"/>
    <n v="0"/>
    <n v="19764.900000000001"/>
    <n v="23329.575000000001"/>
  </r>
  <r>
    <x v="1"/>
    <x v="5"/>
    <x v="31"/>
    <s v="Other non-metallic minerals"/>
    <s v="petroleum fuels"/>
    <s v="Petroleum coke calcined"/>
    <x v="0"/>
    <x v="1"/>
    <s v="India"/>
    <m/>
    <m/>
    <x v="119"/>
    <n v="4251.6000000000004"/>
    <n v="1417.2"/>
    <n v="0"/>
    <n v="19800.75"/>
    <n v="23371.974999999999"/>
  </r>
  <r>
    <x v="1"/>
    <x v="5"/>
    <x v="31"/>
    <s v="Other non-metallic minerals"/>
    <s v="petroleum fuels"/>
    <s v="Petroleum coke calcined"/>
    <x v="0"/>
    <x v="2"/>
    <s v="India"/>
    <m/>
    <m/>
    <x v="119"/>
    <n v="4254.7349999999997"/>
    <n v="1418.2449999999999"/>
    <n v="0"/>
    <n v="19815.375"/>
    <n v="23389.15"/>
  </r>
  <r>
    <x v="1"/>
    <x v="5"/>
    <x v="31"/>
    <s v="Other non-metallic minerals"/>
    <s v="petroleum fuels"/>
    <s v="Petroleum coke calcined"/>
    <x v="0"/>
    <x v="3"/>
    <s v="India"/>
    <m/>
    <m/>
    <x v="119"/>
    <n v="2.6116500000000001E-2"/>
    <n v="8.7054999999999997E-3"/>
    <n v="0"/>
    <n v="0.12162975000000001"/>
    <n v="0.143567"/>
  </r>
  <r>
    <x v="1"/>
    <x v="5"/>
    <x v="31"/>
    <s v="Other non-metallic minerals"/>
    <s v="petroleum fuels"/>
    <s v="Petroleum products obtained from bitumen n.e.c."/>
    <x v="0"/>
    <x v="0"/>
    <s v="India"/>
    <m/>
    <m/>
    <x v="119"/>
    <n v="0"/>
    <n v="0"/>
    <n v="0"/>
    <n v="0"/>
    <n v="1.0709999999999999E-3"/>
  </r>
  <r>
    <x v="1"/>
    <x v="5"/>
    <x v="31"/>
    <s v="Other non-metallic minerals"/>
    <s v="petroleum fuels"/>
    <s v="Petroleum products obtained from bitumen n.e.c."/>
    <x v="0"/>
    <x v="4"/>
    <s v="India"/>
    <m/>
    <m/>
    <x v="119"/>
    <n v="0"/>
    <n v="0"/>
    <n v="0"/>
    <n v="0"/>
    <n v="38.211074999999994"/>
  </r>
  <r>
    <x v="1"/>
    <x v="5"/>
    <x v="31"/>
    <s v="Other non-metallic minerals"/>
    <s v="petroleum fuels"/>
    <s v="Petroleum products obtained from bitumen n.e.c."/>
    <x v="0"/>
    <x v="1"/>
    <s v="India"/>
    <m/>
    <m/>
    <x v="119"/>
    <n v="0"/>
    <n v="0"/>
    <n v="0"/>
    <n v="0"/>
    <n v="38.274225000000001"/>
  </r>
  <r>
    <x v="1"/>
    <x v="5"/>
    <x v="31"/>
    <s v="Other non-metallic minerals"/>
    <s v="petroleum fuels"/>
    <s v="Petroleum products obtained from bitumen n.e.c."/>
    <x v="0"/>
    <x v="2"/>
    <s v="India"/>
    <m/>
    <m/>
    <x v="119"/>
    <n v="0"/>
    <n v="0"/>
    <n v="0"/>
    <n v="0"/>
    <n v="38.299950000000003"/>
  </r>
  <r>
    <x v="1"/>
    <x v="5"/>
    <x v="31"/>
    <s v="Other non-metallic minerals"/>
    <s v="petroleum fuels"/>
    <s v="Petroleum products obtained from bitumen n.e.c."/>
    <x v="0"/>
    <x v="3"/>
    <s v="India"/>
    <m/>
    <m/>
    <x v="119"/>
    <n v="0"/>
    <n v="0"/>
    <n v="0"/>
    <n v="0"/>
    <n v="2.1450000000000001E-4"/>
  </r>
  <r>
    <x v="1"/>
    <x v="5"/>
    <x v="31"/>
    <s v="Other non-metallic minerals"/>
    <s v="petroleum fuels"/>
    <s v="Superior kerosene"/>
    <x v="0"/>
    <x v="0"/>
    <s v="India"/>
    <m/>
    <m/>
    <x v="119"/>
    <n v="0"/>
    <n v="0"/>
    <n v="0.18819675000000002"/>
    <n v="6.2732250000000003E-2"/>
    <n v="0"/>
  </r>
  <r>
    <x v="1"/>
    <x v="5"/>
    <x v="31"/>
    <s v="Other non-metallic minerals"/>
    <s v="petroleum fuels"/>
    <s v="Superior kerosene"/>
    <x v="0"/>
    <x v="4"/>
    <s v="India"/>
    <m/>
    <m/>
    <x v="119"/>
    <n v="0"/>
    <n v="0"/>
    <n v="4491.63"/>
    <n v="1497.21"/>
    <n v="0"/>
  </r>
  <r>
    <x v="1"/>
    <x v="5"/>
    <x v="31"/>
    <s v="Other non-metallic minerals"/>
    <s v="petroleum fuels"/>
    <s v="Superior kerosene"/>
    <x v="0"/>
    <x v="1"/>
    <s v="India"/>
    <m/>
    <m/>
    <x v="119"/>
    <n v="0"/>
    <n v="0"/>
    <n v="4502.7300000000005"/>
    <n v="1500.91"/>
    <n v="0"/>
  </r>
  <r>
    <x v="1"/>
    <x v="5"/>
    <x v="31"/>
    <s v="Other non-metallic minerals"/>
    <s v="petroleum fuels"/>
    <s v="Superior kerosene"/>
    <x v="0"/>
    <x v="2"/>
    <s v="India"/>
    <m/>
    <m/>
    <x v="119"/>
    <n v="0"/>
    <n v="0"/>
    <n v="4507.2525000000005"/>
    <n v="1502.4175"/>
    <n v="0"/>
  </r>
  <r>
    <x v="1"/>
    <x v="5"/>
    <x v="31"/>
    <s v="Other non-metallic minerals"/>
    <s v="petroleum fuels"/>
    <s v="Superior kerosene"/>
    <x v="0"/>
    <x v="3"/>
    <s v="India"/>
    <m/>
    <m/>
    <x v="119"/>
    <n v="0"/>
    <n v="0"/>
    <n v="3.7639499999999999E-2"/>
    <n v="1.25465E-2"/>
    <n v="0"/>
  </r>
  <r>
    <x v="1"/>
    <x v="5"/>
    <x v="32"/>
    <s v="Non-specified Industry"/>
    <s v="All Gases"/>
    <s v="Natural Gas"/>
    <x v="0"/>
    <x v="0"/>
    <s v="India"/>
    <m/>
    <m/>
    <x v="119"/>
    <n v="0"/>
    <n v="0"/>
    <n v="2.3412525"/>
    <n v="13.4596175"/>
    <n v="10.0266675"/>
  </r>
  <r>
    <x v="1"/>
    <x v="5"/>
    <x v="32"/>
    <s v="Non-specified Industry"/>
    <s v="All Gases"/>
    <s v="Natural Gas"/>
    <x v="0"/>
    <x v="4"/>
    <s v="India"/>
    <m/>
    <m/>
    <x v="119"/>
    <n v="0"/>
    <n v="0"/>
    <n v="131344.5"/>
    <n v="755085.25"/>
    <n v="562496.25"/>
  </r>
  <r>
    <x v="1"/>
    <x v="5"/>
    <x v="32"/>
    <s v="Non-specified Industry"/>
    <s v="All Gases"/>
    <s v="Natural Gas"/>
    <x v="0"/>
    <x v="1"/>
    <s v="India"/>
    <m/>
    <m/>
    <x v="119"/>
    <n v="0"/>
    <n v="0"/>
    <n v="131419.5"/>
    <n v="755516"/>
    <n v="562817.5"/>
  </r>
  <r>
    <x v="1"/>
    <x v="5"/>
    <x v="32"/>
    <s v="Non-specified Industry"/>
    <s v="All Gases"/>
    <s v="Natural Gas"/>
    <x v="0"/>
    <x v="2"/>
    <s v="India"/>
    <m/>
    <m/>
    <x v="119"/>
    <n v="0"/>
    <n v="0"/>
    <n v="131466"/>
    <n v="755785"/>
    <n v="563017.5"/>
  </r>
  <r>
    <x v="1"/>
    <x v="5"/>
    <x v="32"/>
    <s v="Non-specified Industry"/>
    <s v="All Gases"/>
    <s v="Natural Gas"/>
    <x v="0"/>
    <x v="3"/>
    <s v="India"/>
    <m/>
    <m/>
    <x v="119"/>
    <n v="0"/>
    <n v="0"/>
    <n v="0.23412524999999998"/>
    <n v="1.3459617500000001"/>
    <n v="1.0026667499999999"/>
  </r>
  <r>
    <x v="1"/>
    <x v="5"/>
    <x v="32"/>
    <s v="Non-specified Industry"/>
    <s v="All gases"/>
    <s v="Gas, n.e.c"/>
    <x v="0"/>
    <x v="0"/>
    <s v="India"/>
    <m/>
    <m/>
    <x v="1298"/>
    <n v="2.9874999999999998E-6"/>
    <n v="2.7625000000000002E-6"/>
    <n v="7.5749999999999995E-7"/>
    <n v="3.5525000000000003E-6"/>
    <n v="1.24175E-4"/>
  </r>
  <r>
    <x v="1"/>
    <x v="5"/>
    <x v="32"/>
    <s v="Non-specified Industry"/>
    <s v="All gases"/>
    <s v="Gas, n.e.c"/>
    <x v="0"/>
    <x v="4"/>
    <s v="India"/>
    <m/>
    <m/>
    <x v="1299"/>
    <n v="0.16697050000000002"/>
    <n v="0.15460975000000002"/>
    <n v="4.2323250000000007E-2"/>
    <n v="0.1976205"/>
    <n v="6.9834377500000002"/>
  </r>
  <r>
    <x v="1"/>
    <x v="5"/>
    <x v="32"/>
    <s v="Non-specified Industry"/>
    <s v="All gases"/>
    <s v="Gas, n.e.c"/>
    <x v="0"/>
    <x v="1"/>
    <s v="India"/>
    <m/>
    <m/>
    <x v="1300"/>
    <n v="0.16706625"/>
    <n v="0.15469799999999997"/>
    <n v="4.2346999999999996E-2"/>
    <n v="0.19773299999999999"/>
    <n v="6.9874125000000005"/>
  </r>
  <r>
    <x v="1"/>
    <x v="5"/>
    <x v="32"/>
    <s v="Non-specified Industry"/>
    <s v="All gases"/>
    <s v="Gas, n.e.c"/>
    <x v="0"/>
    <x v="2"/>
    <s v="India"/>
    <m/>
    <m/>
    <x v="1301"/>
    <n v="0.16712549999999998"/>
    <n v="0.15475325000000001"/>
    <n v="4.2362000000000004E-2"/>
    <n v="0.19780325000000001"/>
    <n v="6.98991075"/>
  </r>
  <r>
    <x v="1"/>
    <x v="5"/>
    <x v="32"/>
    <s v="Non-specified Industry"/>
    <s v="All gases"/>
    <s v="Gas, n.e.c"/>
    <x v="0"/>
    <x v="3"/>
    <s v="India"/>
    <m/>
    <m/>
    <x v="1302"/>
    <n v="2.9875E-7"/>
    <n v="2.7625E-7"/>
    <n v="7.575E-8"/>
    <n v="3.5525000000000001E-7"/>
    <n v="1.21175E-5"/>
  </r>
  <r>
    <x v="1"/>
    <x v="5"/>
    <x v="32"/>
    <s v="Non-specified Industry"/>
    <s v="All gases"/>
    <s v="Liquid or liquid gas fuel for lighter"/>
    <x v="0"/>
    <x v="0"/>
    <s v="India"/>
    <m/>
    <m/>
    <x v="119"/>
    <n v="0"/>
    <n v="0"/>
    <n v="1.5532499999999999E-3"/>
    <n v="5.1774999999999998E-4"/>
    <n v="0"/>
  </r>
  <r>
    <x v="1"/>
    <x v="5"/>
    <x v="32"/>
    <s v="Non-specified Industry"/>
    <s v="All gases"/>
    <s v="Liquid or liquid gas fuel for lighter"/>
    <x v="0"/>
    <x v="4"/>
    <s v="India"/>
    <m/>
    <m/>
    <x v="119"/>
    <n v="0"/>
    <n v="0"/>
    <n v="37.949624999999997"/>
    <n v="12.649875"/>
    <n v="0"/>
  </r>
  <r>
    <x v="1"/>
    <x v="5"/>
    <x v="32"/>
    <s v="Non-specified Industry"/>
    <s v="All gases"/>
    <s v="Liquid or liquid gas fuel for lighter"/>
    <x v="0"/>
    <x v="1"/>
    <s v="India"/>
    <m/>
    <m/>
    <x v="119"/>
    <n v="0"/>
    <n v="0"/>
    <n v="38.041274999999999"/>
    <n v="12.680425"/>
    <n v="0"/>
  </r>
  <r>
    <x v="1"/>
    <x v="5"/>
    <x v="32"/>
    <s v="Non-specified Industry"/>
    <s v="All gases"/>
    <s v="Liquid or liquid gas fuel for lighter"/>
    <x v="0"/>
    <x v="2"/>
    <s v="India"/>
    <m/>
    <m/>
    <x v="119"/>
    <n v="0"/>
    <n v="0"/>
    <n v="38.07855"/>
    <n v="12.69285"/>
    <n v="0"/>
  </r>
  <r>
    <x v="1"/>
    <x v="5"/>
    <x v="32"/>
    <s v="Non-specified Industry"/>
    <s v="All gases"/>
    <s v="Liquid or liquid gas fuel for lighter"/>
    <x v="0"/>
    <x v="3"/>
    <s v="India"/>
    <m/>
    <m/>
    <x v="119"/>
    <n v="0"/>
    <n v="0"/>
    <n v="3.1050000000000001E-4"/>
    <n v="1.0349999999999999E-4"/>
    <n v="0"/>
  </r>
  <r>
    <x v="1"/>
    <x v="5"/>
    <x v="32"/>
    <s v="Non-specified Industry"/>
    <s v="All gases"/>
    <s v="Propane and butanes, liquefied, n.e.c."/>
    <x v="0"/>
    <x v="0"/>
    <s v="India"/>
    <m/>
    <m/>
    <x v="1303"/>
    <n v="2.1941249999999999E-2"/>
    <n v="7.3137499999999999E-3"/>
    <n v="0"/>
    <n v="2.8350000000000001E-4"/>
    <n v="9.4500000000000007E-5"/>
  </r>
  <r>
    <x v="1"/>
    <x v="5"/>
    <x v="32"/>
    <s v="Non-specified Industry"/>
    <s v="All gases"/>
    <s v="Propane and butanes, liquefied, n.e.c."/>
    <x v="0"/>
    <x v="4"/>
    <s v="India"/>
    <m/>
    <m/>
    <x v="1304"/>
    <n v="1384.4925000000001"/>
    <n v="461.4975"/>
    <n v="0"/>
    <n v="17.894325000000002"/>
    <n v="5.9647750000000004"/>
  </r>
  <r>
    <x v="1"/>
    <x v="5"/>
    <x v="32"/>
    <s v="Non-specified Industry"/>
    <s v="All gases"/>
    <s v="Propane and butanes, liquefied, n.e.c."/>
    <x v="0"/>
    <x v="1"/>
    <s v="India"/>
    <m/>
    <m/>
    <x v="1305"/>
    <n v="1385.19"/>
    <n v="461.73"/>
    <n v="0"/>
    <n v="17.903400000000001"/>
    <n v="5.9678000000000004"/>
  </r>
  <r>
    <x v="1"/>
    <x v="5"/>
    <x v="32"/>
    <s v="Non-specified Industry"/>
    <s v="All gases"/>
    <s v="Propane and butanes, liquefied, n.e.c."/>
    <x v="0"/>
    <x v="2"/>
    <s v="India"/>
    <m/>
    <m/>
    <x v="1306"/>
    <n v="1385.6324999999999"/>
    <n v="461.8775"/>
    <n v="0"/>
    <n v="17.909099999999999"/>
    <n v="5.9696999999999996"/>
  </r>
  <r>
    <x v="1"/>
    <x v="5"/>
    <x v="32"/>
    <s v="Non-specified Industry"/>
    <s v="All gases"/>
    <s v="Propane and butanes, liquefied, n.e.c."/>
    <x v="0"/>
    <x v="3"/>
    <s v="India"/>
    <m/>
    <m/>
    <x v="1307"/>
    <n v="2.1945000000000003E-3"/>
    <n v="7.3150000000000005E-4"/>
    <n v="0"/>
    <n v="2.8500000000000002E-5"/>
    <n v="9.5000000000000005E-6"/>
  </r>
  <r>
    <x v="1"/>
    <x v="5"/>
    <x v="32"/>
    <s v="Non-specified Industry"/>
    <s v="All gases"/>
    <s v="Liquidified petroleum gas (LPG)"/>
    <x v="0"/>
    <x v="0"/>
    <s v="India"/>
    <m/>
    <m/>
    <x v="1308"/>
    <n v="1.1000000000000001E-6"/>
    <n v="0.10031700000000002"/>
    <n v="3.5640250000000005E-2"/>
    <n v="7.3375000000000003E-4"/>
    <n v="0"/>
  </r>
  <r>
    <x v="1"/>
    <x v="5"/>
    <x v="32"/>
    <s v="Non-specified Industry"/>
    <s v="All gases"/>
    <s v="Liquidified petroleum gas (LPG)"/>
    <x v="0"/>
    <x v="4"/>
    <s v="India"/>
    <m/>
    <m/>
    <x v="1309"/>
    <n v="6.9191249999999996E-2"/>
    <n v="6330.0150000000003"/>
    <n v="2248.9095000000002"/>
    <n v="46.301499999999997"/>
    <n v="0"/>
  </r>
  <r>
    <x v="1"/>
    <x v="5"/>
    <x v="32"/>
    <s v="Non-specified Industry"/>
    <s v="All gases"/>
    <s v="Liquidified petroleum gas (LPG)"/>
    <x v="0"/>
    <x v="1"/>
    <s v="India"/>
    <m/>
    <m/>
    <x v="1310"/>
    <n v="6.9226250000000003E-2"/>
    <n v="6333.2249999999995"/>
    <n v="2250.0499999999997"/>
    <n v="46.325000000000003"/>
    <n v="0"/>
  </r>
  <r>
    <x v="1"/>
    <x v="5"/>
    <x v="32"/>
    <s v="Non-specified Industry"/>
    <s v="All gases"/>
    <s v="Liquidified petroleum gas (LPG)"/>
    <x v="0"/>
    <x v="2"/>
    <s v="India"/>
    <m/>
    <m/>
    <x v="1311"/>
    <n v="6.9248249999999997E-2"/>
    <n v="6335.2349999999997"/>
    <n v="2250.7635"/>
    <n v="46.339500000000001"/>
    <n v="0"/>
  </r>
  <r>
    <x v="1"/>
    <x v="5"/>
    <x v="32"/>
    <s v="Non-specified Industry"/>
    <s v="All gases"/>
    <s v="Liquidified petroleum gas (LPG)"/>
    <x v="0"/>
    <x v="3"/>
    <s v="India"/>
    <m/>
    <m/>
    <x v="1312"/>
    <n v="1.1000000000000001E-7"/>
    <n v="1.0032000000000001E-2"/>
    <n v="3.5637500000000001E-3"/>
    <n v="7.3250000000000005E-5"/>
    <n v="0"/>
  </r>
  <r>
    <x v="1"/>
    <x v="5"/>
    <x v="32"/>
    <s v="Non-specified Industry"/>
    <s v="Coal"/>
    <s v="Anthracite (raw coal)"/>
    <x v="0"/>
    <x v="0"/>
    <s v="India"/>
    <m/>
    <m/>
    <x v="119"/>
    <n v="0"/>
    <n v="0"/>
    <n v="2.79435E-2"/>
    <n v="9.3144999999999999E-3"/>
    <n v="0"/>
  </r>
  <r>
    <x v="1"/>
    <x v="5"/>
    <x v="32"/>
    <s v="Non-specified Industry"/>
    <s v="Coal"/>
    <s v="Anthracite (raw coal)"/>
    <x v="0"/>
    <x v="4"/>
    <s v="India"/>
    <m/>
    <m/>
    <x v="119"/>
    <n v="0"/>
    <n v="0"/>
    <n v="2677.2449999999999"/>
    <n v="892.41499999999996"/>
    <n v="0"/>
  </r>
  <r>
    <x v="1"/>
    <x v="5"/>
    <x v="32"/>
    <s v="Non-specified Industry"/>
    <s v="Coal"/>
    <s v="Anthracite (raw coal)"/>
    <x v="0"/>
    <x v="1"/>
    <s v="India"/>
    <m/>
    <m/>
    <x v="119"/>
    <n v="0"/>
    <n v="0"/>
    <n v="2688.7049999999999"/>
    <n v="896.23500000000001"/>
    <n v="0"/>
  </r>
  <r>
    <x v="1"/>
    <x v="5"/>
    <x v="32"/>
    <s v="Non-specified Industry"/>
    <s v="Coal"/>
    <s v="Anthracite (raw coal)"/>
    <x v="0"/>
    <x v="2"/>
    <s v="India"/>
    <m/>
    <m/>
    <x v="119"/>
    <n v="0"/>
    <n v="0"/>
    <n v="2690.8274999999999"/>
    <n v="896.9425"/>
    <n v="0"/>
  </r>
  <r>
    <x v="1"/>
    <x v="5"/>
    <x v="32"/>
    <s v="Non-specified Industry"/>
    <s v="Coal"/>
    <s v="Anthracite (raw coal)"/>
    <x v="0"/>
    <x v="3"/>
    <s v="India"/>
    <m/>
    <m/>
    <x v="119"/>
    <n v="0"/>
    <n v="0"/>
    <n v="4.1915250000000001E-2"/>
    <n v="1.397175E-2"/>
    <n v="0"/>
  </r>
  <r>
    <x v="1"/>
    <x v="5"/>
    <x v="32"/>
    <s v="Non-specified Industry"/>
    <s v="Coal"/>
    <s v="Briquettes, coal, coal dust"/>
    <x v="0"/>
    <x v="0"/>
    <s v="India"/>
    <m/>
    <m/>
    <x v="119"/>
    <n v="0"/>
    <n v="1.9673999999999997E-2"/>
    <n v="6.5579999999999996E-3"/>
    <n v="0"/>
    <n v="0"/>
  </r>
  <r>
    <x v="1"/>
    <x v="5"/>
    <x v="32"/>
    <s v="Non-specified Industry"/>
    <s v="Coal"/>
    <s v="Briquettes, coal, coal dust"/>
    <x v="0"/>
    <x v="4"/>
    <s v="India"/>
    <m/>
    <m/>
    <x v="119"/>
    <n v="0"/>
    <n v="2095.5075000000002"/>
    <n v="698.50250000000005"/>
    <n v="0"/>
    <n v="0"/>
  </r>
  <r>
    <x v="1"/>
    <x v="5"/>
    <x v="32"/>
    <s v="Non-specified Industry"/>
    <s v="Coal"/>
    <s v="Briquettes, coal, coal dust"/>
    <x v="0"/>
    <x v="1"/>
    <s v="India"/>
    <m/>
    <m/>
    <x v="119"/>
    <n v="0"/>
    <n v="2103.5700000000002"/>
    <n v="701.19"/>
    <n v="0"/>
    <n v="0"/>
  </r>
  <r>
    <x v="1"/>
    <x v="5"/>
    <x v="32"/>
    <s v="Non-specified Industry"/>
    <s v="Coal"/>
    <s v="Briquettes, coal, coal dust"/>
    <x v="0"/>
    <x v="2"/>
    <s v="India"/>
    <m/>
    <m/>
    <x v="119"/>
    <n v="0"/>
    <n v="2105.0700000000002"/>
    <n v="701.69"/>
    <n v="0"/>
    <n v="0"/>
  </r>
  <r>
    <x v="1"/>
    <x v="5"/>
    <x v="32"/>
    <s v="Non-specified Industry"/>
    <s v="Coal"/>
    <s v="Briquettes, coal, coal dust"/>
    <x v="0"/>
    <x v="3"/>
    <s v="India"/>
    <m/>
    <m/>
    <x v="119"/>
    <n v="0"/>
    <n v="2.9511750000000003E-2"/>
    <n v="9.8372500000000005E-3"/>
    <n v="0"/>
    <n v="0"/>
  </r>
  <r>
    <x v="1"/>
    <x v="5"/>
    <x v="32"/>
    <s v="Non-specified Industry"/>
    <s v="Coal"/>
    <s v="Coal"/>
    <x v="0"/>
    <x v="0"/>
    <s v="India"/>
    <m/>
    <m/>
    <x v="1313"/>
    <n v="8.8335000000000011E-3"/>
    <n v="4.8240000000000002E-3"/>
    <n v="0.55763199999999991"/>
    <n v="4.6404060000000005"/>
    <n v="1.4849125000000001"/>
  </r>
  <r>
    <x v="1"/>
    <x v="5"/>
    <x v="32"/>
    <s v="Non-specified Industry"/>
    <s v="Coal"/>
    <s v="Coal"/>
    <x v="0"/>
    <x v="4"/>
    <s v="India"/>
    <m/>
    <m/>
    <x v="1314"/>
    <n v="846.33750000000009"/>
    <n v="462.15224999999998"/>
    <n v="52752.763250000004"/>
    <n v="438982.5"/>
    <n v="140472.75"/>
  </r>
  <r>
    <x v="1"/>
    <x v="5"/>
    <x v="32"/>
    <s v="Non-specified Industry"/>
    <s v="Coal"/>
    <s v="Coal"/>
    <x v="0"/>
    <x v="1"/>
    <s v="India"/>
    <m/>
    <m/>
    <x v="1315"/>
    <n v="849.96"/>
    <n v="464.13"/>
    <n v="52981.394999999997"/>
    <n v="440884.875"/>
    <n v="141081.5"/>
  </r>
  <r>
    <x v="1"/>
    <x v="5"/>
    <x v="32"/>
    <s v="Non-specified Industry"/>
    <s v="Coal"/>
    <s v="Coal"/>
    <x v="0"/>
    <x v="2"/>
    <s v="India"/>
    <m/>
    <m/>
    <x v="1316"/>
    <n v="850.62750000000005"/>
    <n v="464.49575000000004"/>
    <n v="53023.742749999998"/>
    <n v="441237.97499999998"/>
    <n v="141194.5"/>
  </r>
  <r>
    <x v="1"/>
    <x v="5"/>
    <x v="32"/>
    <s v="Non-specified Industry"/>
    <s v="Coal"/>
    <s v="Coal"/>
    <x v="0"/>
    <x v="3"/>
    <s v="India"/>
    <m/>
    <m/>
    <x v="1317"/>
    <n v="1.3250249999999998E-2"/>
    <n v="7.2352499999999995E-3"/>
    <n v="0.83644699999999994"/>
    <n v="6.9606124999999999"/>
    <n v="2.2273700000000001"/>
  </r>
  <r>
    <x v="1"/>
    <x v="5"/>
    <x v="32"/>
    <s v="Non-specified Industry"/>
    <s v="Coal"/>
    <s v="Coal ash"/>
    <x v="0"/>
    <x v="0"/>
    <s v="India"/>
    <m/>
    <m/>
    <x v="119"/>
    <n v="0"/>
    <n v="0"/>
    <n v="0"/>
    <n v="0"/>
    <n v="2.2500000000000001E-5"/>
  </r>
  <r>
    <x v="1"/>
    <x v="5"/>
    <x v="32"/>
    <s v="Non-specified Industry"/>
    <s v="Coal"/>
    <s v="Coal ash"/>
    <x v="0"/>
    <x v="4"/>
    <s v="India"/>
    <m/>
    <m/>
    <x v="119"/>
    <n v="0"/>
    <n v="0"/>
    <n v="0"/>
    <n v="0"/>
    <n v="2.4382950000000001"/>
  </r>
  <r>
    <x v="1"/>
    <x v="5"/>
    <x v="32"/>
    <s v="Non-specified Industry"/>
    <s v="Coal"/>
    <s v="Coal ash"/>
    <x v="0"/>
    <x v="1"/>
    <s v="India"/>
    <m/>
    <m/>
    <x v="119"/>
    <n v="0"/>
    <n v="0"/>
    <n v="0"/>
    <n v="0"/>
    <n v="2.4476849999999999"/>
  </r>
  <r>
    <x v="1"/>
    <x v="5"/>
    <x v="32"/>
    <s v="Non-specified Industry"/>
    <s v="Coal"/>
    <s v="Coal ash"/>
    <x v="0"/>
    <x v="2"/>
    <s v="India"/>
    <m/>
    <m/>
    <x v="119"/>
    <n v="0"/>
    <n v="0"/>
    <n v="0"/>
    <n v="0"/>
    <n v="2.4494175"/>
  </r>
  <r>
    <x v="1"/>
    <x v="5"/>
    <x v="32"/>
    <s v="Non-specified Industry"/>
    <s v="Coal"/>
    <s v="Coal ash"/>
    <x v="0"/>
    <x v="3"/>
    <s v="India"/>
    <m/>
    <m/>
    <x v="119"/>
    <n v="0"/>
    <n v="0"/>
    <n v="0"/>
    <n v="0"/>
    <n v="3.4499999999999998E-5"/>
  </r>
  <r>
    <x v="1"/>
    <x v="5"/>
    <x v="32"/>
    <s v="Non-specified Industry"/>
    <s v="Coal &amp; Lignite Products"/>
    <s v="Benzol"/>
    <x v="0"/>
    <x v="0"/>
    <s v="India"/>
    <m/>
    <m/>
    <x v="119"/>
    <n v="0"/>
    <n v="0.27130350000000003"/>
    <n v="9.0434500000000001E-2"/>
    <n v="0"/>
    <n v="0"/>
  </r>
  <r>
    <x v="1"/>
    <x v="5"/>
    <x v="32"/>
    <s v="Non-specified Industry"/>
    <s v="Coal &amp; Lignite Products"/>
    <s v="Benzol"/>
    <x v="0"/>
    <x v="4"/>
    <s v="India"/>
    <m/>
    <m/>
    <x v="119"/>
    <n v="0"/>
    <n v="21894.142499999998"/>
    <n v="7298.0474999999997"/>
    <n v="0"/>
    <n v="0"/>
  </r>
  <r>
    <x v="1"/>
    <x v="5"/>
    <x v="32"/>
    <s v="Non-specified Industry"/>
    <s v="Coal &amp; Lignite Products"/>
    <s v="Benzol"/>
    <x v="0"/>
    <x v="1"/>
    <s v="India"/>
    <m/>
    <m/>
    <x v="119"/>
    <n v="0"/>
    <n v="22005.435000000001"/>
    <n v="7335.1450000000004"/>
    <n v="0"/>
    <n v="0"/>
  </r>
  <r>
    <x v="1"/>
    <x v="5"/>
    <x v="32"/>
    <s v="Non-specified Industry"/>
    <s v="Coal &amp; Lignite Products"/>
    <s v="Benzol"/>
    <x v="0"/>
    <x v="2"/>
    <s v="India"/>
    <m/>
    <m/>
    <x v="119"/>
    <n v="0"/>
    <n v="22026.0075"/>
    <n v="7342.0024999999996"/>
    <n v="0"/>
    <n v="0"/>
  </r>
  <r>
    <x v="1"/>
    <x v="5"/>
    <x v="32"/>
    <s v="Non-specified Industry"/>
    <s v="Coal &amp; Lignite Products"/>
    <s v="Benzol"/>
    <x v="0"/>
    <x v="3"/>
    <s v="India"/>
    <m/>
    <m/>
    <x v="119"/>
    <n v="0"/>
    <n v="0.40695524999999999"/>
    <n v="0.13565174999999999"/>
    <n v="0"/>
    <n v="0"/>
  </r>
  <r>
    <x v="1"/>
    <x v="5"/>
    <x v="32"/>
    <s v="Non-specified Industry"/>
    <s v="Coal &amp; Lignite Products"/>
    <s v="Coal tar Oil"/>
    <x v="0"/>
    <x v="0"/>
    <s v="India"/>
    <m/>
    <m/>
    <x v="1318"/>
    <n v="0"/>
    <n v="0"/>
    <n v="0"/>
    <n v="0"/>
    <n v="0"/>
  </r>
  <r>
    <x v="1"/>
    <x v="5"/>
    <x v="32"/>
    <s v="Non-specified Industry"/>
    <s v="Coal &amp; Lignite Products"/>
    <s v="Coal tar Oil"/>
    <x v="0"/>
    <x v="4"/>
    <s v="India"/>
    <m/>
    <m/>
    <x v="1319"/>
    <n v="0"/>
    <n v="0"/>
    <n v="0"/>
    <n v="0"/>
    <n v="0"/>
  </r>
  <r>
    <x v="1"/>
    <x v="5"/>
    <x v="32"/>
    <s v="Non-specified Industry"/>
    <s v="Coal &amp; Lignite Products"/>
    <s v="Coal tar Oil"/>
    <x v="0"/>
    <x v="1"/>
    <s v="India"/>
    <m/>
    <m/>
    <x v="1320"/>
    <n v="0"/>
    <n v="0"/>
    <n v="0"/>
    <n v="0"/>
    <n v="0"/>
  </r>
  <r>
    <x v="1"/>
    <x v="5"/>
    <x v="32"/>
    <s v="Non-specified Industry"/>
    <s v="Coal &amp; Lignite Products"/>
    <s v="Coal tar Oil"/>
    <x v="0"/>
    <x v="2"/>
    <s v="India"/>
    <m/>
    <m/>
    <x v="1321"/>
    <n v="0"/>
    <n v="0"/>
    <n v="0"/>
    <n v="0"/>
    <n v="0"/>
  </r>
  <r>
    <x v="1"/>
    <x v="5"/>
    <x v="32"/>
    <s v="Non-specified Industry"/>
    <s v="Coal &amp; Lignite Products"/>
    <s v="Coal tar Oil"/>
    <x v="0"/>
    <x v="3"/>
    <s v="India"/>
    <m/>
    <m/>
    <x v="1322"/>
    <n v="0"/>
    <n v="0"/>
    <n v="0"/>
    <n v="0"/>
    <n v="0"/>
  </r>
  <r>
    <x v="1"/>
    <x v="5"/>
    <x v="32"/>
    <s v="Non-specified Industry"/>
    <s v="Coal &amp; Lignite Products"/>
    <s v="Coal tar processed"/>
    <x v="0"/>
    <x v="0"/>
    <s v="India"/>
    <m/>
    <m/>
    <x v="1323"/>
    <n v="3.3487500000000002E-3"/>
    <n v="0"/>
    <n v="0"/>
    <n v="0"/>
    <n v="0"/>
  </r>
  <r>
    <x v="1"/>
    <x v="5"/>
    <x v="32"/>
    <s v="Non-specified Industry"/>
    <s v="Coal &amp; Lignite Products"/>
    <s v="Coal tar processed"/>
    <x v="0"/>
    <x v="4"/>
    <s v="India"/>
    <m/>
    <m/>
    <x v="1324"/>
    <n v="270.2475"/>
    <n v="0"/>
    <n v="0"/>
    <n v="0"/>
    <n v="0"/>
  </r>
  <r>
    <x v="1"/>
    <x v="5"/>
    <x v="32"/>
    <s v="Non-specified Industry"/>
    <s v="Coal &amp; Lignite Products"/>
    <s v="Coal tar processed"/>
    <x v="0"/>
    <x v="1"/>
    <s v="India"/>
    <m/>
    <m/>
    <x v="1325"/>
    <n v="271.62"/>
    <n v="0"/>
    <n v="0"/>
    <n v="0"/>
    <n v="0"/>
  </r>
  <r>
    <x v="1"/>
    <x v="5"/>
    <x v="32"/>
    <s v="Non-specified Industry"/>
    <s v="Coal &amp; Lignite Products"/>
    <s v="Coal tar processed"/>
    <x v="0"/>
    <x v="2"/>
    <s v="India"/>
    <m/>
    <m/>
    <x v="1326"/>
    <n v="271.875"/>
    <n v="0"/>
    <n v="0"/>
    <n v="0"/>
    <n v="0"/>
  </r>
  <r>
    <x v="1"/>
    <x v="5"/>
    <x v="32"/>
    <s v="Non-specified Industry"/>
    <s v="Coal &amp; Lignite Products"/>
    <s v="Coal tar processed"/>
    <x v="0"/>
    <x v="3"/>
    <s v="India"/>
    <m/>
    <m/>
    <x v="1327"/>
    <n v="5.0232499999999999E-3"/>
    <n v="0"/>
    <n v="0"/>
    <n v="0"/>
    <n v="0"/>
  </r>
  <r>
    <x v="1"/>
    <x v="5"/>
    <x v="32"/>
    <s v="Non-specified Industry"/>
    <s v="Coal &amp; Lignite Products"/>
    <s v="Coal tar product"/>
    <x v="0"/>
    <x v="0"/>
    <s v="India"/>
    <m/>
    <m/>
    <x v="119"/>
    <n v="0"/>
    <n v="3.3195000000000004E-3"/>
    <n v="1.1065000000000001E-3"/>
    <n v="0"/>
    <n v="0"/>
  </r>
  <r>
    <x v="1"/>
    <x v="5"/>
    <x v="32"/>
    <s v="Non-specified Industry"/>
    <s v="Coal &amp; Lignite Products"/>
    <s v="Coal tar product"/>
    <x v="0"/>
    <x v="4"/>
    <s v="India"/>
    <m/>
    <m/>
    <x v="119"/>
    <n v="0"/>
    <n v="267.858"/>
    <n v="89.286000000000001"/>
    <n v="0"/>
    <n v="0"/>
  </r>
  <r>
    <x v="1"/>
    <x v="5"/>
    <x v="32"/>
    <s v="Non-specified Industry"/>
    <s v="Coal &amp; Lignite Products"/>
    <s v="Coal tar product"/>
    <x v="0"/>
    <x v="1"/>
    <s v="India"/>
    <m/>
    <m/>
    <x v="119"/>
    <n v="0"/>
    <n v="269.21924999999999"/>
    <n v="89.739750000000001"/>
    <n v="0"/>
    <n v="0"/>
  </r>
  <r>
    <x v="1"/>
    <x v="5"/>
    <x v="32"/>
    <s v="Non-specified Industry"/>
    <s v="Coal &amp; Lignite Products"/>
    <s v="Coal tar product"/>
    <x v="0"/>
    <x v="2"/>
    <s v="India"/>
    <m/>
    <m/>
    <x v="119"/>
    <n v="0"/>
    <n v="269.47125"/>
    <n v="89.823750000000004"/>
    <n v="0"/>
    <n v="0"/>
  </r>
  <r>
    <x v="1"/>
    <x v="5"/>
    <x v="32"/>
    <s v="Non-specified Industry"/>
    <s v="Coal &amp; Lignite Products"/>
    <s v="Coal tar product"/>
    <x v="0"/>
    <x v="3"/>
    <s v="India"/>
    <m/>
    <m/>
    <x v="119"/>
    <n v="0"/>
    <n v="4.9785000000000003E-3"/>
    <n v="1.6595E-3"/>
    <n v="0"/>
    <n v="0"/>
  </r>
  <r>
    <x v="1"/>
    <x v="5"/>
    <x v="32"/>
    <s v="Non-specified Industry"/>
    <s v="Coal &amp; Lignite Products"/>
    <s v="Coal tar, crude"/>
    <x v="0"/>
    <x v="0"/>
    <s v="India"/>
    <m/>
    <m/>
    <x v="119"/>
    <n v="0"/>
    <n v="0"/>
    <n v="0"/>
    <n v="1.4142000000000002E-2"/>
    <n v="5.4490000000000007E-3"/>
  </r>
  <r>
    <x v="1"/>
    <x v="5"/>
    <x v="32"/>
    <s v="Non-specified Industry"/>
    <s v="Coal &amp; Lignite Products"/>
    <s v="Coal tar, crude"/>
    <x v="0"/>
    <x v="4"/>
    <s v="India"/>
    <m/>
    <m/>
    <x v="119"/>
    <n v="0"/>
    <n v="0"/>
    <n v="0"/>
    <n v="1141.2525000000001"/>
    <n v="439.73200000000003"/>
  </r>
  <r>
    <x v="1"/>
    <x v="5"/>
    <x v="32"/>
    <s v="Non-specified Industry"/>
    <s v="Coal &amp; Lignite Products"/>
    <s v="Coal tar, crude"/>
    <x v="0"/>
    <x v="1"/>
    <s v="India"/>
    <m/>
    <m/>
    <x v="119"/>
    <n v="0"/>
    <n v="0"/>
    <n v="0"/>
    <n v="1147.0500000000002"/>
    <n v="441.96585000000005"/>
  </r>
  <r>
    <x v="1"/>
    <x v="5"/>
    <x v="32"/>
    <s v="Non-specified Industry"/>
    <s v="Coal &amp; Lignite Products"/>
    <s v="Coal tar, crude"/>
    <x v="0"/>
    <x v="2"/>
    <s v="India"/>
    <m/>
    <m/>
    <x v="119"/>
    <n v="0"/>
    <n v="0"/>
    <n v="0"/>
    <n v="1148.1299999999999"/>
    <n v="442.38172499999996"/>
  </r>
  <r>
    <x v="1"/>
    <x v="5"/>
    <x v="32"/>
    <s v="Non-specified Industry"/>
    <s v="Coal &amp; Lignite Products"/>
    <s v="Coal tar, crude"/>
    <x v="0"/>
    <x v="3"/>
    <s v="India"/>
    <m/>
    <m/>
    <x v="119"/>
    <n v="0"/>
    <n v="0"/>
    <n v="0"/>
    <n v="2.1212999999999999E-2"/>
    <n v="8.1735000000000002E-3"/>
  </r>
  <r>
    <x v="1"/>
    <x v="5"/>
    <x v="32"/>
    <s v="Non-specified Industry"/>
    <s v="Coal &amp; Lignite Products"/>
    <s v="Coke mixed"/>
    <x v="0"/>
    <x v="0"/>
    <s v="India"/>
    <m/>
    <m/>
    <x v="119"/>
    <n v="9.8961000000000007E-2"/>
    <n v="3.2987000000000002E-2"/>
    <n v="0"/>
    <n v="0"/>
    <n v="0"/>
  </r>
  <r>
    <x v="1"/>
    <x v="5"/>
    <x v="32"/>
    <s v="Non-specified Industry"/>
    <s v="Coal &amp; Lignite Products"/>
    <s v="Coke mixed"/>
    <x v="0"/>
    <x v="4"/>
    <s v="India"/>
    <m/>
    <m/>
    <x v="119"/>
    <n v="10540.349999999999"/>
    <n v="3513.45"/>
    <n v="0"/>
    <n v="0"/>
    <n v="0"/>
  </r>
  <r>
    <x v="1"/>
    <x v="5"/>
    <x v="32"/>
    <s v="Non-specified Industry"/>
    <s v="Coal &amp; Lignite Products"/>
    <s v="Coke mixed"/>
    <x v="0"/>
    <x v="1"/>
    <s v="India"/>
    <m/>
    <m/>
    <x v="119"/>
    <n v="10580.849999999999"/>
    <n v="3526.95"/>
    <n v="0"/>
    <n v="0"/>
    <n v="0"/>
  </r>
  <r>
    <x v="1"/>
    <x v="5"/>
    <x v="32"/>
    <s v="Non-specified Industry"/>
    <s v="Coal &amp; Lignite Products"/>
    <s v="Coke mixed"/>
    <x v="0"/>
    <x v="2"/>
    <s v="India"/>
    <m/>
    <m/>
    <x v="119"/>
    <n v="10588.424999999999"/>
    <n v="3529.4749999999999"/>
    <n v="0"/>
    <n v="0"/>
    <n v="0"/>
  </r>
  <r>
    <x v="1"/>
    <x v="5"/>
    <x v="32"/>
    <s v="Non-specified Industry"/>
    <s v="Coal &amp; Lignite Products"/>
    <s v="Coke mixed"/>
    <x v="0"/>
    <x v="3"/>
    <s v="India"/>
    <m/>
    <m/>
    <x v="119"/>
    <n v="0.14844075000000001"/>
    <n v="4.9480250000000003E-2"/>
    <n v="0"/>
    <n v="0"/>
    <n v="0"/>
  </r>
  <r>
    <x v="1"/>
    <x v="5"/>
    <x v="32"/>
    <s v="Non-specified Industry"/>
    <s v="Coal &amp; Lignite Products"/>
    <s v="Coke soft"/>
    <x v="0"/>
    <x v="0"/>
    <s v="India"/>
    <m/>
    <m/>
    <x v="119"/>
    <n v="0.28554600000000002"/>
    <n v="0.38975949999999998"/>
    <n v="9.8192500000000002E-2"/>
    <n v="0"/>
    <n v="0"/>
  </r>
  <r>
    <x v="1"/>
    <x v="5"/>
    <x v="32"/>
    <s v="Non-specified Industry"/>
    <s v="Coal &amp; Lignite Products"/>
    <s v="Coke soft"/>
    <x v="0"/>
    <x v="4"/>
    <s v="India"/>
    <m/>
    <m/>
    <x v="119"/>
    <n v="30413.550000000003"/>
    <n v="41513.275000000001"/>
    <n v="10458.475"/>
    <n v="0"/>
    <n v="0"/>
  </r>
  <r>
    <x v="1"/>
    <x v="5"/>
    <x v="32"/>
    <s v="Non-specified Industry"/>
    <s v="Coal &amp; Lignite Products"/>
    <s v="Coke soft"/>
    <x v="0"/>
    <x v="1"/>
    <s v="India"/>
    <m/>
    <m/>
    <x v="119"/>
    <n v="30530.625"/>
    <n v="41673.050000000003"/>
    <n v="10498.725"/>
    <n v="0"/>
    <n v="0"/>
  </r>
  <r>
    <x v="1"/>
    <x v="5"/>
    <x v="32"/>
    <s v="Non-specified Industry"/>
    <s v="Coal &amp; Lignite Products"/>
    <s v="Coke soft"/>
    <x v="0"/>
    <x v="2"/>
    <s v="India"/>
    <m/>
    <m/>
    <x v="119"/>
    <n v="30552.300000000003"/>
    <n v="41702.700000000004"/>
    <n v="10506.2"/>
    <n v="0"/>
    <n v="0"/>
  </r>
  <r>
    <x v="1"/>
    <x v="5"/>
    <x v="32"/>
    <s v="Non-specified Industry"/>
    <s v="Coal &amp; Lignite Products"/>
    <s v="Coke soft"/>
    <x v="0"/>
    <x v="3"/>
    <s v="India"/>
    <m/>
    <m/>
    <x v="119"/>
    <n v="0.42831900000000001"/>
    <n v="0.58463849999999995"/>
    <n v="0.14728849999999999"/>
    <n v="0"/>
    <n v="0"/>
  </r>
  <r>
    <x v="1"/>
    <x v="5"/>
    <x v="32"/>
    <s v="Non-specified Industry"/>
    <s v="Coal &amp; Lignite Products"/>
    <s v="Oil, coal tar"/>
    <x v="0"/>
    <x v="0"/>
    <s v="India"/>
    <m/>
    <m/>
    <x v="119"/>
    <n v="4.395E-4"/>
    <n v="1.4650000000000001E-4"/>
    <n v="0"/>
    <n v="0"/>
    <n v="0"/>
  </r>
  <r>
    <x v="1"/>
    <x v="5"/>
    <x v="32"/>
    <s v="Non-specified Industry"/>
    <s v="Coal &amp; Lignite Products"/>
    <s v="Oil, coal tar"/>
    <x v="0"/>
    <x v="4"/>
    <s v="India"/>
    <m/>
    <m/>
    <x v="119"/>
    <n v="35.451450000000001"/>
    <n v="11.81715"/>
    <n v="0"/>
    <n v="0"/>
    <n v="0"/>
  </r>
  <r>
    <x v="1"/>
    <x v="5"/>
    <x v="32"/>
    <s v="Non-specified Industry"/>
    <s v="Coal &amp; Lignite Products"/>
    <s v="Oil, coal tar"/>
    <x v="0"/>
    <x v="1"/>
    <s v="India"/>
    <m/>
    <m/>
    <x v="119"/>
    <n v="35.631524999999996"/>
    <n v="11.877174999999999"/>
    <n v="0"/>
    <n v="0"/>
    <n v="0"/>
  </r>
  <r>
    <x v="1"/>
    <x v="5"/>
    <x v="32"/>
    <s v="Non-specified Industry"/>
    <s v="Coal &amp; Lignite Products"/>
    <s v="Oil, coal tar"/>
    <x v="0"/>
    <x v="2"/>
    <s v="India"/>
    <m/>
    <m/>
    <x v="119"/>
    <n v="35.664899999999996"/>
    <n v="11.888299999999999"/>
    <n v="0"/>
    <n v="0"/>
    <n v="0"/>
  </r>
  <r>
    <x v="1"/>
    <x v="5"/>
    <x v="32"/>
    <s v="Non-specified Industry"/>
    <s v="Coal &amp; Lignite Products"/>
    <s v="Oil, coal tar"/>
    <x v="0"/>
    <x v="3"/>
    <s v="India"/>
    <m/>
    <m/>
    <x v="119"/>
    <n v="6.5925000000000001E-4"/>
    <n v="2.1975E-4"/>
    <n v="0"/>
    <n v="0"/>
    <n v="0"/>
  </r>
  <r>
    <x v="1"/>
    <x v="5"/>
    <x v="32"/>
    <s v="Non-specified Industry"/>
    <s v="Coal &amp; Lignite Products"/>
    <s v="Other coal tar oil pitch products, n.e.c."/>
    <x v="0"/>
    <x v="0"/>
    <s v="India"/>
    <m/>
    <m/>
    <x v="119"/>
    <n v="0"/>
    <n v="0"/>
    <n v="3.5611200000000003"/>
    <n v="1.2150345"/>
    <n v="6.6431249999999997E-2"/>
  </r>
  <r>
    <x v="1"/>
    <x v="5"/>
    <x v="32"/>
    <s v="Non-specified Industry"/>
    <s v="Coal &amp; Lignite Products"/>
    <s v="Other coal tar oil pitch products, n.e.c."/>
    <x v="0"/>
    <x v="4"/>
    <s v="India"/>
    <m/>
    <m/>
    <x v="119"/>
    <n v="0"/>
    <n v="0"/>
    <n v="287382"/>
    <n v="98053.18"/>
    <n v="5361.0149999999994"/>
  </r>
  <r>
    <x v="1"/>
    <x v="5"/>
    <x v="32"/>
    <s v="Non-specified Industry"/>
    <s v="Coal &amp; Lignite Products"/>
    <s v="Other coal tar oil pitch products, n.e.c."/>
    <x v="0"/>
    <x v="1"/>
    <s v="India"/>
    <m/>
    <m/>
    <x v="119"/>
    <n v="0"/>
    <n v="0"/>
    <n v="288842.25"/>
    <n v="98551.404999999999"/>
    <n v="5388.2550000000001"/>
  </r>
  <r>
    <x v="1"/>
    <x v="5"/>
    <x v="32"/>
    <s v="Non-specified Industry"/>
    <s v="Coal &amp; Lignite Products"/>
    <s v="Other coal tar oil pitch products, n.e.c."/>
    <x v="0"/>
    <x v="2"/>
    <s v="India"/>
    <m/>
    <m/>
    <x v="119"/>
    <n v="0"/>
    <n v="0"/>
    <n v="289113"/>
    <n v="98643.785000000003"/>
    <n v="5393.3"/>
  </r>
  <r>
    <x v="1"/>
    <x v="5"/>
    <x v="32"/>
    <s v="Non-specified Industry"/>
    <s v="Coal &amp; Lignite Products"/>
    <s v="Other coal tar oil pitch products, n.e.c."/>
    <x v="0"/>
    <x v="3"/>
    <s v="India"/>
    <m/>
    <m/>
    <x v="119"/>
    <n v="0"/>
    <n v="0"/>
    <n v="5.3416724999999996"/>
    <n v="1.8225500000000001"/>
    <n v="9.96475E-2"/>
  </r>
  <r>
    <x v="1"/>
    <x v="5"/>
    <x v="32"/>
    <s v="Non-specified Industry"/>
    <s v="Coal and Lignite"/>
    <s v="Coal consumed"/>
    <x v="0"/>
    <x v="0"/>
    <s v="India"/>
    <m/>
    <m/>
    <x v="1328"/>
    <n v="11.190199999999999"/>
    <n v="24.132224999999998"/>
    <n v="19.269225000000002"/>
    <n v="14.8345"/>
    <n v="13.725225"/>
  </r>
  <r>
    <x v="1"/>
    <x v="5"/>
    <x v="32"/>
    <s v="Non-specified Industry"/>
    <s v="Coal and Lignite"/>
    <s v="Coal consumed"/>
    <x v="0"/>
    <x v="4"/>
    <s v="India"/>
    <m/>
    <m/>
    <x v="1329"/>
    <n v="1055926"/>
    <n v="2300000"/>
    <n v="1875000"/>
    <n v="1450000"/>
    <n v="1325000"/>
  </r>
  <r>
    <x v="1"/>
    <x v="5"/>
    <x v="32"/>
    <s v="Non-specified Industry"/>
    <s v="Coal and Lignite"/>
    <s v="Coal consumed"/>
    <x v="0"/>
    <x v="1"/>
    <s v="India"/>
    <m/>
    <m/>
    <x v="1330"/>
    <n v="1056914.25"/>
    <n v="2300000"/>
    <n v="1875000"/>
    <n v="1450000"/>
    <n v="1325000"/>
  </r>
  <r>
    <x v="1"/>
    <x v="5"/>
    <x v="32"/>
    <s v="Non-specified Industry"/>
    <s v="Coal and Lignite"/>
    <s v="Coal consumed"/>
    <x v="0"/>
    <x v="2"/>
    <s v="India"/>
    <m/>
    <m/>
    <x v="1331"/>
    <n v="1057097.25"/>
    <n v="2300000"/>
    <n v="1875000"/>
    <n v="1450000"/>
    <n v="1325000"/>
  </r>
  <r>
    <x v="1"/>
    <x v="5"/>
    <x v="32"/>
    <s v="Non-specified Industry"/>
    <s v="Coal and Lignite"/>
    <s v="Coal consumed"/>
    <x v="0"/>
    <x v="3"/>
    <s v="India"/>
    <m/>
    <m/>
    <x v="1332"/>
    <n v="16.785299999999999"/>
    <n v="36.198299999999996"/>
    <n v="28.903824999999998"/>
    <n v="22.251749999999998"/>
    <n v="20.587875"/>
  </r>
  <r>
    <x v="1"/>
    <x v="5"/>
    <x v="32"/>
    <s v="Non-specified Industry"/>
    <s v="Lignite"/>
    <s v="Lignite, agglomerated"/>
    <x v="0"/>
    <x v="0"/>
    <s v="India"/>
    <m/>
    <m/>
    <x v="119"/>
    <n v="0"/>
    <n v="0"/>
    <n v="0"/>
    <n v="0"/>
    <n v="11.6089935"/>
  </r>
  <r>
    <x v="1"/>
    <x v="5"/>
    <x v="32"/>
    <s v="Non-specified Industry"/>
    <s v="Lignite"/>
    <s v="Lignite, agglomerated"/>
    <x v="0"/>
    <x v="4"/>
    <s v="India"/>
    <m/>
    <m/>
    <x v="119"/>
    <n v="0"/>
    <n v="0"/>
    <n v="0"/>
    <n v="0"/>
    <n v="1200004.6443675"/>
  </r>
  <r>
    <x v="1"/>
    <x v="5"/>
    <x v="32"/>
    <s v="Non-specified Industry"/>
    <s v="Lignite"/>
    <s v="Lignite, agglomerated"/>
    <x v="0"/>
    <x v="1"/>
    <s v="India"/>
    <m/>
    <m/>
    <x v="119"/>
    <n v="0"/>
    <n v="0"/>
    <n v="0"/>
    <n v="0"/>
    <n v="1275004.6622474999"/>
  </r>
  <r>
    <x v="1"/>
    <x v="5"/>
    <x v="32"/>
    <s v="Non-specified Industry"/>
    <s v="Lignite"/>
    <s v="Lignite, agglomerated"/>
    <x v="0"/>
    <x v="2"/>
    <s v="India"/>
    <m/>
    <m/>
    <x v="119"/>
    <n v="0"/>
    <n v="0"/>
    <n v="0"/>
    <n v="0"/>
    <n v="1275004.6655625"/>
  </r>
  <r>
    <x v="1"/>
    <x v="5"/>
    <x v="32"/>
    <s v="Non-specified Industry"/>
    <s v="Lignite"/>
    <s v="Lignite, agglomerated"/>
    <x v="0"/>
    <x v="3"/>
    <s v="India"/>
    <m/>
    <m/>
    <x v="119"/>
    <n v="0"/>
    <n v="0"/>
    <n v="0"/>
    <n v="0"/>
    <n v="17.413490250000002"/>
  </r>
  <r>
    <x v="1"/>
    <x v="5"/>
    <x v="32"/>
    <s v="Non-specified Industry"/>
    <s v="Natural gas"/>
    <s v="natural gas"/>
    <x v="0"/>
    <x v="0"/>
    <s v="India"/>
    <m/>
    <m/>
    <x v="1333"/>
    <n v="0.95506199999999986"/>
    <n v="1.49396"/>
    <n v="0.39187499999999997"/>
    <n v="0"/>
    <n v="0"/>
  </r>
  <r>
    <x v="1"/>
    <x v="5"/>
    <x v="32"/>
    <s v="Non-specified Industry"/>
    <s v="Natural gas"/>
    <s v="natural gas"/>
    <x v="0"/>
    <x v="4"/>
    <s v="India"/>
    <m/>
    <m/>
    <x v="1334"/>
    <n v="53578.990749999997"/>
    <n v="83811.200000000012"/>
    <n v="21984.2"/>
    <n v="0"/>
    <n v="0"/>
  </r>
  <r>
    <x v="1"/>
    <x v="5"/>
    <x v="32"/>
    <s v="Non-specified Industry"/>
    <s v="Natural gas"/>
    <s v="natural gas"/>
    <x v="0"/>
    <x v="1"/>
    <s v="India"/>
    <m/>
    <m/>
    <x v="1335"/>
    <n v="53609.517575000005"/>
    <n v="83858.949999999983"/>
    <n v="21996.724999999999"/>
    <n v="0"/>
    <n v="0"/>
  </r>
  <r>
    <x v="1"/>
    <x v="5"/>
    <x v="32"/>
    <s v="Non-specified Industry"/>
    <s v="Natural gas"/>
    <s v="natural gas"/>
    <x v="0"/>
    <x v="2"/>
    <s v="India"/>
    <m/>
    <m/>
    <x v="1336"/>
    <n v="53628.643725000002"/>
    <n v="83888.875"/>
    <n v="22004.575000000001"/>
    <n v="0"/>
    <n v="0"/>
  </r>
  <r>
    <x v="1"/>
    <x v="5"/>
    <x v="32"/>
    <s v="Non-specified Industry"/>
    <s v="Natural gas"/>
    <s v="natural gas"/>
    <x v="0"/>
    <x v="3"/>
    <s v="India"/>
    <m/>
    <m/>
    <x v="1337"/>
    <n v="9.5506250000000001E-2"/>
    <n v="0.149396"/>
    <n v="3.91875E-2"/>
    <n v="0"/>
    <n v="0"/>
  </r>
  <r>
    <x v="1"/>
    <x v="5"/>
    <x v="32"/>
    <s v="Non-specified Industry"/>
    <s v="Oil products"/>
    <s v="Diesel"/>
    <x v="0"/>
    <x v="0"/>
    <s v="India"/>
    <m/>
    <m/>
    <x v="119"/>
    <n v="49.731375"/>
    <n v="78.044124999999994"/>
    <n v="20.489000000000001"/>
    <n v="0"/>
    <n v="0"/>
  </r>
  <r>
    <x v="1"/>
    <x v="5"/>
    <x v="32"/>
    <s v="Non-specified Industry"/>
    <s v="Oil products"/>
    <s v="Diesel"/>
    <x v="0"/>
    <x v="4"/>
    <s v="India"/>
    <m/>
    <m/>
    <x v="119"/>
    <n v="1200000"/>
    <n v="1900000"/>
    <n v="500000"/>
    <n v="0"/>
    <n v="0"/>
  </r>
  <r>
    <x v="1"/>
    <x v="5"/>
    <x v="32"/>
    <s v="Non-specified Industry"/>
    <s v="Oil products"/>
    <s v="Diesel"/>
    <x v="0"/>
    <x v="1"/>
    <s v="India"/>
    <m/>
    <m/>
    <x v="119"/>
    <n v="1200000"/>
    <n v="1900000"/>
    <n v="500000"/>
    <n v="0"/>
    <n v="0"/>
  </r>
  <r>
    <x v="1"/>
    <x v="5"/>
    <x v="32"/>
    <s v="Non-specified Industry"/>
    <s v="Oil products"/>
    <s v="Diesel"/>
    <x v="0"/>
    <x v="2"/>
    <s v="India"/>
    <m/>
    <m/>
    <x v="119"/>
    <n v="1200000"/>
    <n v="1900000"/>
    <n v="500000"/>
    <n v="0"/>
    <n v="0"/>
  </r>
  <r>
    <x v="1"/>
    <x v="5"/>
    <x v="32"/>
    <s v="Non-specified Industry"/>
    <s v="Oil products"/>
    <s v="Diesel"/>
    <x v="0"/>
    <x v="3"/>
    <s v="India"/>
    <m/>
    <m/>
    <x v="119"/>
    <n v="9.946275"/>
    <n v="15.608825000000001"/>
    <n v="4.0978000000000003"/>
    <n v="0"/>
    <n v="0"/>
  </r>
  <r>
    <x v="1"/>
    <x v="5"/>
    <x v="32"/>
    <s v="Non-specified Industry"/>
    <s v="Oil products"/>
    <s v="Fuel oils n.e.c"/>
    <x v="0"/>
    <x v="0"/>
    <s v="India"/>
    <m/>
    <m/>
    <x v="119"/>
    <n v="0"/>
    <n v="0"/>
    <n v="9.0848250000000005E-2"/>
    <n v="0.12558374999999999"/>
    <n v="0.13593899999999998"/>
  </r>
  <r>
    <x v="1"/>
    <x v="5"/>
    <x v="32"/>
    <s v="Non-specified Industry"/>
    <s v="Oil products"/>
    <s v="Fuel oils n.e.c"/>
    <x v="0"/>
    <x v="4"/>
    <s v="India"/>
    <m/>
    <m/>
    <x v="119"/>
    <n v="0"/>
    <n v="0"/>
    <n v="2343.8924999999999"/>
    <n v="3240.06"/>
    <n v="3507.2350000000001"/>
  </r>
  <r>
    <x v="1"/>
    <x v="5"/>
    <x v="32"/>
    <s v="Non-specified Industry"/>
    <s v="Oil products"/>
    <s v="Fuel oils n.e.c"/>
    <x v="0"/>
    <x v="1"/>
    <s v="India"/>
    <m/>
    <m/>
    <x v="119"/>
    <n v="0"/>
    <n v="0"/>
    <n v="2349.2474999999999"/>
    <n v="3247.47"/>
    <n v="3515.2525000000001"/>
  </r>
  <r>
    <x v="1"/>
    <x v="5"/>
    <x v="32"/>
    <s v="Non-specified Industry"/>
    <s v="Oil products"/>
    <s v="Fuel oils n.e.c"/>
    <x v="0"/>
    <x v="2"/>
    <s v="India"/>
    <m/>
    <m/>
    <x v="119"/>
    <n v="0"/>
    <n v="0"/>
    <n v="2351.4299999999998"/>
    <n v="3250.4850000000001"/>
    <n v="3518.52"/>
  </r>
  <r>
    <x v="1"/>
    <x v="5"/>
    <x v="32"/>
    <s v="Non-specified Industry"/>
    <s v="Oil products"/>
    <s v="Fuel oils n.e.c"/>
    <x v="0"/>
    <x v="3"/>
    <s v="India"/>
    <m/>
    <m/>
    <x v="119"/>
    <n v="0"/>
    <n v="0"/>
    <n v="1.8169500000000002E-2"/>
    <n v="2.5117E-2"/>
    <n v="2.7187750000000004E-2"/>
  </r>
  <r>
    <x v="1"/>
    <x v="5"/>
    <x v="32"/>
    <s v="Non-specified Industry"/>
    <s v="Oil products"/>
    <s v="Liquidified petroleum gas (LPG)"/>
    <x v="0"/>
    <x v="0"/>
    <s v="India"/>
    <m/>
    <m/>
    <x v="119"/>
    <n v="0"/>
    <n v="0"/>
    <n v="1.5189075000000001"/>
    <n v="1.9865775000000001"/>
    <n v="2.2236450000000003"/>
  </r>
  <r>
    <x v="1"/>
    <x v="5"/>
    <x v="32"/>
    <s v="Non-specified Industry"/>
    <s v="Oil products"/>
    <s v="Liquidified petroleum gas (LPG)"/>
    <x v="0"/>
    <x v="4"/>
    <s v="India"/>
    <m/>
    <m/>
    <x v="119"/>
    <n v="0"/>
    <n v="0"/>
    <n v="95843.25"/>
    <n v="125352.75"/>
    <n v="140311.75"/>
  </r>
  <r>
    <x v="1"/>
    <x v="5"/>
    <x v="32"/>
    <s v="Non-specified Industry"/>
    <s v="Oil products"/>
    <s v="Liquidified petroleum gas (LPG)"/>
    <x v="0"/>
    <x v="1"/>
    <s v="India"/>
    <m/>
    <m/>
    <x v="119"/>
    <n v="0"/>
    <n v="0"/>
    <n v="95891.25"/>
    <n v="125416"/>
    <n v="140383"/>
  </r>
  <r>
    <x v="1"/>
    <x v="5"/>
    <x v="32"/>
    <s v="Non-specified Industry"/>
    <s v="Oil products"/>
    <s v="Liquidified petroleum gas (LPG)"/>
    <x v="0"/>
    <x v="2"/>
    <s v="India"/>
    <m/>
    <m/>
    <x v="119"/>
    <n v="0"/>
    <n v="0"/>
    <n v="95922"/>
    <n v="125456.25"/>
    <n v="140427.5"/>
  </r>
  <r>
    <x v="1"/>
    <x v="5"/>
    <x v="32"/>
    <s v="Non-specified Industry"/>
    <s v="Oil products"/>
    <s v="Liquidified petroleum gas (LPG)"/>
    <x v="0"/>
    <x v="3"/>
    <s v="India"/>
    <m/>
    <m/>
    <x v="119"/>
    <n v="0"/>
    <n v="0"/>
    <n v="0.15189075000000002"/>
    <n v="0.19865774999999997"/>
    <n v="0.22236450000000002"/>
  </r>
  <r>
    <x v="1"/>
    <x v="5"/>
    <x v="32"/>
    <s v="Non-specified Industry"/>
    <s v="Oil products"/>
    <s v="Motor spirit (gasolene), including aviation spirit n.e.c"/>
    <x v="0"/>
    <x v="0"/>
    <s v="India"/>
    <m/>
    <m/>
    <x v="119"/>
    <n v="0"/>
    <n v="0"/>
    <n v="5.0850000000000005E-4"/>
    <n v="6.2849999999999994E-4"/>
    <n v="6.9675E-4"/>
  </r>
  <r>
    <x v="1"/>
    <x v="5"/>
    <x v="32"/>
    <s v="Non-specified Industry"/>
    <s v="Oil products"/>
    <s v="Motor spirit (gasolene), including aviation spirit n.e.c"/>
    <x v="0"/>
    <x v="4"/>
    <s v="India"/>
    <m/>
    <m/>
    <x v="119"/>
    <n v="0"/>
    <n v="0"/>
    <n v="11.739374999999999"/>
    <n v="14.510850000000001"/>
    <n v="16.093350000000001"/>
  </r>
  <r>
    <x v="1"/>
    <x v="5"/>
    <x v="32"/>
    <s v="Non-specified Industry"/>
    <s v="Oil products"/>
    <s v="Motor spirit (gasolene), including aviation spirit n.e.c"/>
    <x v="0"/>
    <x v="1"/>
    <s v="India"/>
    <m/>
    <m/>
    <x v="119"/>
    <n v="0"/>
    <n v="0"/>
    <n v="11.769375"/>
    <n v="14.54785"/>
    <n v="16.134450000000001"/>
  </r>
  <r>
    <x v="1"/>
    <x v="5"/>
    <x v="32"/>
    <s v="Non-specified Industry"/>
    <s v="Oil products"/>
    <s v="Motor spirit (gasolene), including aviation spirit n.e.c"/>
    <x v="0"/>
    <x v="2"/>
    <s v="India"/>
    <m/>
    <m/>
    <x v="119"/>
    <n v="0"/>
    <n v="0"/>
    <n v="11.781600000000001"/>
    <n v="14.562950000000001"/>
    <n v="16.151174999999999"/>
  </r>
  <r>
    <x v="1"/>
    <x v="5"/>
    <x v="32"/>
    <s v="Non-specified Industry"/>
    <s v="Oil products"/>
    <s v="Motor spirit (gasolene), including aviation spirit n.e.c"/>
    <x v="0"/>
    <x v="3"/>
    <s v="India"/>
    <m/>
    <m/>
    <x v="119"/>
    <n v="0"/>
    <n v="0"/>
    <n v="1.0124999999999999E-4"/>
    <n v="1.2525000000000001E-4"/>
    <n v="1.3925E-4"/>
  </r>
  <r>
    <x v="1"/>
    <x v="5"/>
    <x v="32"/>
    <s v="Non-specified Industry"/>
    <s v="Oil products"/>
    <s v="furnace oil"/>
    <x v="0"/>
    <x v="0"/>
    <s v="India"/>
    <m/>
    <m/>
    <x v="1338"/>
    <n v="14.479749999999999"/>
    <n v="0"/>
    <n v="0"/>
    <n v="0"/>
    <n v="0"/>
  </r>
  <r>
    <x v="1"/>
    <x v="5"/>
    <x v="32"/>
    <s v="Non-specified Industry"/>
    <s v="Oil products"/>
    <s v="furnace oil"/>
    <x v="0"/>
    <x v="4"/>
    <s v="India"/>
    <m/>
    <m/>
    <x v="1339"/>
    <n v="375000"/>
    <n v="0"/>
    <n v="0"/>
    <n v="0"/>
    <n v="0"/>
  </r>
  <r>
    <x v="1"/>
    <x v="5"/>
    <x v="32"/>
    <s v="Non-specified Industry"/>
    <s v="Oil products"/>
    <s v="furnace oil"/>
    <x v="0"/>
    <x v="1"/>
    <s v="India"/>
    <m/>
    <m/>
    <x v="1339"/>
    <n v="375000"/>
    <n v="0"/>
    <n v="0"/>
    <n v="0"/>
    <n v="0"/>
  </r>
  <r>
    <x v="1"/>
    <x v="5"/>
    <x v="32"/>
    <s v="Non-specified Industry"/>
    <s v="Oil products"/>
    <s v="furnace oil"/>
    <x v="0"/>
    <x v="2"/>
    <s v="India"/>
    <m/>
    <m/>
    <x v="1339"/>
    <n v="375000"/>
    <n v="0"/>
    <n v="0"/>
    <n v="0"/>
    <n v="0"/>
  </r>
  <r>
    <x v="1"/>
    <x v="5"/>
    <x v="32"/>
    <s v="Non-specified Industry"/>
    <s v="Oil products"/>
    <s v="furnace oil"/>
    <x v="0"/>
    <x v="3"/>
    <s v="India"/>
    <m/>
    <m/>
    <x v="1340"/>
    <n v="2.89595"/>
    <n v="0"/>
    <n v="0"/>
    <n v="0"/>
    <n v="0"/>
  </r>
  <r>
    <x v="1"/>
    <x v="5"/>
    <x v="32"/>
    <s v="Non-specified Industry"/>
    <s v="Petroleum fuels"/>
    <s v="Liquidified petroleum gas (LPG)"/>
    <x v="0"/>
    <x v="0"/>
    <s v="India"/>
    <m/>
    <m/>
    <x v="119"/>
    <n v="0"/>
    <n v="0"/>
    <n v="1.4257499999999999E-3"/>
    <n v="2.3986977500000002"/>
    <n v="0.83471825000000011"/>
  </r>
  <r>
    <x v="1"/>
    <x v="5"/>
    <x v="32"/>
    <s v="Non-specified Industry"/>
    <s v="Petroleum fuels"/>
    <s v="Liquidified petroleum gas (LPG)"/>
    <x v="0"/>
    <x v="4"/>
    <s v="India"/>
    <m/>
    <m/>
    <x v="119"/>
    <n v="0"/>
    <n v="0"/>
    <n v="89.979749999999996"/>
    <n v="151357.49325"/>
    <n v="52670.592499999999"/>
  </r>
  <r>
    <x v="1"/>
    <x v="5"/>
    <x v="32"/>
    <s v="Non-specified Industry"/>
    <s v="Petroleum fuels"/>
    <s v="Liquidified petroleum gas (LPG)"/>
    <x v="0"/>
    <x v="1"/>
    <s v="India"/>
    <m/>
    <m/>
    <x v="119"/>
    <n v="0"/>
    <n v="0"/>
    <n v="90.025500000000008"/>
    <n v="151434.7585"/>
    <n v="52697.467499999999"/>
  </r>
  <r>
    <x v="1"/>
    <x v="5"/>
    <x v="32"/>
    <s v="Non-specified Industry"/>
    <s v="Petroleum fuels"/>
    <s v="Liquidified petroleum gas (LPG)"/>
    <x v="0"/>
    <x v="2"/>
    <s v="India"/>
    <m/>
    <m/>
    <x v="119"/>
    <n v="0"/>
    <n v="0"/>
    <n v="90.054000000000002"/>
    <n v="151482.76800000001"/>
    <n v="52714.18"/>
  </r>
  <r>
    <x v="1"/>
    <x v="5"/>
    <x v="32"/>
    <s v="Non-specified Industry"/>
    <s v="Petroleum fuels"/>
    <s v="Liquidified petroleum gas (LPG)"/>
    <x v="0"/>
    <x v="3"/>
    <s v="India"/>
    <m/>
    <m/>
    <x v="119"/>
    <n v="0"/>
    <n v="0"/>
    <n v="1.4249999999999999E-4"/>
    <n v="0.23986975000000002"/>
    <n v="8.3471750000000011E-2"/>
  </r>
  <r>
    <x v="1"/>
    <x v="5"/>
    <x v="32"/>
    <s v="Non-specified Industry"/>
    <s v="Petroleum fuels"/>
    <s v="Shale Oil"/>
    <x v="0"/>
    <x v="0"/>
    <s v="India"/>
    <m/>
    <m/>
    <x v="119"/>
    <n v="0"/>
    <n v="0"/>
    <n v="0"/>
    <n v="0.1024245"/>
    <n v="13.8317415"/>
  </r>
  <r>
    <x v="1"/>
    <x v="5"/>
    <x v="32"/>
    <s v="Non-specified Industry"/>
    <s v="Petroleum fuels"/>
    <s v="Shale Oil"/>
    <x v="0"/>
    <x v="4"/>
    <s v="India"/>
    <m/>
    <m/>
    <x v="119"/>
    <n v="0"/>
    <n v="0"/>
    <n v="0"/>
    <n v="2502.5625"/>
    <n v="337956.1875"/>
  </r>
  <r>
    <x v="1"/>
    <x v="5"/>
    <x v="32"/>
    <s v="Non-specified Industry"/>
    <s v="Petroleum fuels"/>
    <s v="Shale Oil"/>
    <x v="0"/>
    <x v="1"/>
    <s v="India"/>
    <m/>
    <m/>
    <x v="119"/>
    <n v="0"/>
    <n v="0"/>
    <n v="0"/>
    <n v="2508.6075000000001"/>
    <n v="338771.95250000001"/>
  </r>
  <r>
    <x v="1"/>
    <x v="5"/>
    <x v="32"/>
    <s v="Non-specified Industry"/>
    <s v="Petroleum fuels"/>
    <s v="Shale Oil"/>
    <x v="0"/>
    <x v="2"/>
    <s v="India"/>
    <m/>
    <m/>
    <x v="119"/>
    <n v="0"/>
    <n v="0"/>
    <n v="0"/>
    <n v="2511.0675000000001"/>
    <n v="339103.52250000002"/>
  </r>
  <r>
    <x v="1"/>
    <x v="5"/>
    <x v="32"/>
    <s v="Non-specified Industry"/>
    <s v="Petroleum fuels"/>
    <s v="Shale Oil"/>
    <x v="0"/>
    <x v="3"/>
    <s v="India"/>
    <m/>
    <m/>
    <x v="119"/>
    <n v="0"/>
    <n v="0"/>
    <n v="0"/>
    <n v="2.0484749999999999E-2"/>
    <n v="2.7663482500000001"/>
  </r>
  <r>
    <x v="1"/>
    <x v="5"/>
    <x v="32"/>
    <s v="Non-specified Industry"/>
    <s v="petroleum fuels"/>
    <s v="Diesel"/>
    <x v="0"/>
    <x v="0"/>
    <s v="India"/>
    <m/>
    <m/>
    <x v="119"/>
    <n v="0"/>
    <n v="1.1271E-2"/>
    <n v="3.7569999999999999E-3"/>
    <n v="3.7135500000000002E-2"/>
    <n v="1.2946250000000001E-2"/>
  </r>
  <r>
    <x v="1"/>
    <x v="5"/>
    <x v="32"/>
    <s v="Non-specified Industry"/>
    <s v="petroleum fuels"/>
    <s v="Diesel"/>
    <x v="0"/>
    <x v="4"/>
    <s v="India"/>
    <m/>
    <m/>
    <x v="119"/>
    <n v="0"/>
    <n v="278.40075000000002"/>
    <n v="92.800250000000005"/>
    <n v="917.24250000000006"/>
    <n v="319.76560000000001"/>
  </r>
  <r>
    <x v="1"/>
    <x v="5"/>
    <x v="32"/>
    <s v="Non-specified Industry"/>
    <s v="petroleum fuels"/>
    <s v="Diesel"/>
    <x v="0"/>
    <x v="1"/>
    <s v="India"/>
    <m/>
    <m/>
    <x v="119"/>
    <n v="0"/>
    <n v="279.06600000000003"/>
    <n v="93.022000000000006"/>
    <n v="919.43250000000012"/>
    <n v="320.52912500000002"/>
  </r>
  <r>
    <x v="1"/>
    <x v="5"/>
    <x v="32"/>
    <s v="Non-specified Industry"/>
    <s v="petroleum fuels"/>
    <s v="Diesel"/>
    <x v="0"/>
    <x v="2"/>
    <s v="India"/>
    <m/>
    <m/>
    <x v="119"/>
    <n v="0"/>
    <n v="279.33674999999999"/>
    <n v="93.112250000000003"/>
    <n v="920.32499999999993"/>
    <n v="320.84019999999998"/>
  </r>
  <r>
    <x v="1"/>
    <x v="5"/>
    <x v="32"/>
    <s v="Non-specified Industry"/>
    <s v="petroleum fuels"/>
    <s v="Diesel"/>
    <x v="0"/>
    <x v="3"/>
    <s v="India"/>
    <m/>
    <m/>
    <x v="119"/>
    <n v="0"/>
    <n v="2.2545E-3"/>
    <n v="7.515E-4"/>
    <n v="7.4272499999999998E-3"/>
    <n v="2.5890000000000002E-3"/>
  </r>
  <r>
    <x v="1"/>
    <x v="5"/>
    <x v="32"/>
    <s v="Non-specified Industry"/>
    <s v="petroleum fuels"/>
    <s v="Fuel oils n.e.c"/>
    <x v="0"/>
    <x v="0"/>
    <s v="India"/>
    <m/>
    <m/>
    <x v="119"/>
    <n v="0"/>
    <n v="0"/>
    <n v="0"/>
    <n v="0.13324724999999998"/>
    <n v="19.475865749999997"/>
  </r>
  <r>
    <x v="1"/>
    <x v="5"/>
    <x v="32"/>
    <s v="Non-specified Industry"/>
    <s v="petroleum fuels"/>
    <s v="Fuel oils n.e.c"/>
    <x v="0"/>
    <x v="4"/>
    <s v="India"/>
    <m/>
    <m/>
    <x v="119"/>
    <n v="0"/>
    <n v="0"/>
    <n v="0"/>
    <n v="3437.7780750000002"/>
    <n v="502478.17602499999"/>
  </r>
  <r>
    <x v="1"/>
    <x v="5"/>
    <x v="32"/>
    <s v="Non-specified Industry"/>
    <s v="petroleum fuels"/>
    <s v="Fuel oils n.e.c"/>
    <x v="0"/>
    <x v="1"/>
    <s v="India"/>
    <m/>
    <m/>
    <x v="119"/>
    <n v="0"/>
    <n v="0"/>
    <n v="0"/>
    <n v="3445.6373250000001"/>
    <n v="503626.79577500001"/>
  </r>
  <r>
    <x v="1"/>
    <x v="5"/>
    <x v="32"/>
    <s v="Non-specified Industry"/>
    <s v="petroleum fuels"/>
    <s v="Fuel oils n.e.c"/>
    <x v="0"/>
    <x v="2"/>
    <s v="India"/>
    <m/>
    <m/>
    <x v="119"/>
    <n v="0"/>
    <n v="0"/>
    <n v="0"/>
    <n v="3448.8335999999999"/>
    <n v="504094.36119999998"/>
  </r>
  <r>
    <x v="1"/>
    <x v="5"/>
    <x v="32"/>
    <s v="Non-specified Industry"/>
    <s v="petroleum fuels"/>
    <s v="Fuel oils n.e.c"/>
    <x v="0"/>
    <x v="3"/>
    <s v="India"/>
    <m/>
    <m/>
    <x v="119"/>
    <n v="0"/>
    <n v="0"/>
    <n v="0"/>
    <n v="2.6648999999999999E-2"/>
    <n v="3.8951730000000002"/>
  </r>
  <r>
    <x v="1"/>
    <x v="5"/>
    <x v="32"/>
    <s v="Non-specified Industry"/>
    <s v="petroleum fuels"/>
    <s v="Furnace oil"/>
    <x v="0"/>
    <x v="0"/>
    <s v="India"/>
    <m/>
    <m/>
    <x v="119"/>
    <n v="7.2893249999999993E-2"/>
    <n v="2.793375E-2"/>
    <n v="5.169E-3"/>
    <n v="6.1827499999999999E-3"/>
    <n v="9.0721250000000003E-2"/>
  </r>
  <r>
    <x v="1"/>
    <x v="5"/>
    <x v="32"/>
    <s v="Non-specified Industry"/>
    <s v="petroleum fuels"/>
    <s v="Furnace oil"/>
    <x v="0"/>
    <x v="4"/>
    <s v="India"/>
    <m/>
    <m/>
    <x v="119"/>
    <n v="1880.6399999999999"/>
    <n v="720.69074999999998"/>
    <n v="133.36025000000001"/>
    <n v="159.505"/>
    <n v="2340.5974999999999"/>
  </r>
  <r>
    <x v="1"/>
    <x v="5"/>
    <x v="32"/>
    <s v="Non-specified Industry"/>
    <s v="petroleum fuels"/>
    <s v="Furnace oil"/>
    <x v="0"/>
    <x v="1"/>
    <s v="India"/>
    <m/>
    <m/>
    <x v="119"/>
    <n v="1884.9450000000002"/>
    <n v="722.34025000000008"/>
    <n v="133.66574999999997"/>
    <n v="159.86949999999999"/>
    <n v="2345.9504999999999"/>
  </r>
  <r>
    <x v="1"/>
    <x v="5"/>
    <x v="32"/>
    <s v="Non-specified Industry"/>
    <s v="petroleum fuels"/>
    <s v="Furnace oil"/>
    <x v="0"/>
    <x v="2"/>
    <s v="India"/>
    <m/>
    <m/>
    <x v="119"/>
    <n v="1886.6925000000001"/>
    <n v="723.00975000000005"/>
    <n v="133.78924999999998"/>
    <n v="160.018"/>
    <n v="2348.127"/>
  </r>
  <r>
    <x v="1"/>
    <x v="5"/>
    <x v="32"/>
    <s v="Non-specified Industry"/>
    <s v="petroleum fuels"/>
    <s v="Furnace oil"/>
    <x v="0"/>
    <x v="3"/>
    <s v="India"/>
    <m/>
    <m/>
    <x v="119"/>
    <n v="1.4578500000000001E-2"/>
    <n v="5.587E-3"/>
    <n v="1.0337499999999999E-3"/>
    <n v="1.2365E-3"/>
    <n v="1.8144250000000001E-2"/>
  </r>
  <r>
    <x v="1"/>
    <x v="5"/>
    <x v="32"/>
    <s v="Non-specified Industry"/>
    <s v="petroleum fuels"/>
    <s v="High speed diesel"/>
    <x v="0"/>
    <x v="0"/>
    <s v="India"/>
    <m/>
    <m/>
    <x v="119"/>
    <n v="0"/>
    <n v="0"/>
    <n v="0"/>
    <n v="0.18652275000000001"/>
    <n v="6.217425E-2"/>
  </r>
  <r>
    <x v="1"/>
    <x v="5"/>
    <x v="32"/>
    <s v="Non-specified Industry"/>
    <s v="petroleum fuels"/>
    <s v="High speed diesel"/>
    <x v="0"/>
    <x v="4"/>
    <s v="India"/>
    <m/>
    <m/>
    <x v="119"/>
    <n v="0"/>
    <n v="0"/>
    <n v="0"/>
    <n v="4607.1149999999998"/>
    <n v="1535.7049999999999"/>
  </r>
  <r>
    <x v="1"/>
    <x v="5"/>
    <x v="32"/>
    <s v="Non-specified Industry"/>
    <s v="petroleum fuels"/>
    <s v="High speed diesel"/>
    <x v="0"/>
    <x v="1"/>
    <s v="India"/>
    <m/>
    <m/>
    <x v="119"/>
    <n v="0"/>
    <n v="0"/>
    <n v="0"/>
    <n v="4618.1175000000003"/>
    <n v="1539.3724999999999"/>
  </r>
  <r>
    <x v="1"/>
    <x v="5"/>
    <x v="32"/>
    <s v="Non-specified Industry"/>
    <s v="petroleum fuels"/>
    <s v="High speed diesel"/>
    <x v="0"/>
    <x v="2"/>
    <s v="India"/>
    <m/>
    <m/>
    <x v="119"/>
    <n v="0"/>
    <n v="0"/>
    <n v="0"/>
    <n v="4622.5950000000003"/>
    <n v="1540.865"/>
  </r>
  <r>
    <x v="1"/>
    <x v="5"/>
    <x v="32"/>
    <s v="Non-specified Industry"/>
    <s v="petroleum fuels"/>
    <s v="High speed diesel"/>
    <x v="0"/>
    <x v="3"/>
    <s v="India"/>
    <m/>
    <m/>
    <x v="119"/>
    <n v="0"/>
    <n v="0"/>
    <n v="0"/>
    <n v="3.7304249999999997E-2"/>
    <n v="1.243475E-2"/>
  </r>
  <r>
    <x v="1"/>
    <x v="5"/>
    <x v="32"/>
    <s v="Non-specified Industry"/>
    <s v="petroleum fuels"/>
    <s v="Kerosene"/>
    <x v="0"/>
    <x v="0"/>
    <s v="India"/>
    <m/>
    <m/>
    <x v="1341"/>
    <n v="0"/>
    <n v="0"/>
    <n v="0"/>
    <n v="0"/>
    <n v="0"/>
  </r>
  <r>
    <x v="1"/>
    <x v="5"/>
    <x v="32"/>
    <s v="Non-specified Industry"/>
    <s v="petroleum fuels"/>
    <s v="Kerosene"/>
    <x v="0"/>
    <x v="4"/>
    <s v="India"/>
    <m/>
    <m/>
    <x v="1342"/>
    <n v="0"/>
    <n v="0"/>
    <n v="0"/>
    <n v="0"/>
    <n v="0"/>
  </r>
  <r>
    <x v="1"/>
    <x v="5"/>
    <x v="32"/>
    <s v="Non-specified Industry"/>
    <s v="petroleum fuels"/>
    <s v="Kerosene"/>
    <x v="0"/>
    <x v="1"/>
    <s v="India"/>
    <m/>
    <m/>
    <x v="1343"/>
    <n v="0"/>
    <n v="0"/>
    <n v="0"/>
    <n v="0"/>
    <n v="0"/>
  </r>
  <r>
    <x v="1"/>
    <x v="5"/>
    <x v="32"/>
    <s v="Non-specified Industry"/>
    <s v="petroleum fuels"/>
    <s v="Kerosene"/>
    <x v="0"/>
    <x v="2"/>
    <s v="India"/>
    <m/>
    <m/>
    <x v="1344"/>
    <n v="0"/>
    <n v="0"/>
    <n v="0"/>
    <n v="0"/>
    <n v="0"/>
  </r>
  <r>
    <x v="1"/>
    <x v="5"/>
    <x v="32"/>
    <s v="Non-specified Industry"/>
    <s v="petroleum fuels"/>
    <s v="Kerosene"/>
    <x v="0"/>
    <x v="3"/>
    <s v="India"/>
    <m/>
    <m/>
    <x v="1345"/>
    <n v="0"/>
    <n v="0"/>
    <n v="0"/>
    <n v="0"/>
    <n v="0"/>
  </r>
  <r>
    <x v="1"/>
    <x v="5"/>
    <x v="32"/>
    <s v="Non-specified Industry"/>
    <s v="petroleum fuels"/>
    <s v="Light petroleum oil"/>
    <x v="0"/>
    <x v="0"/>
    <s v="India"/>
    <m/>
    <m/>
    <x v="119"/>
    <n v="0"/>
    <n v="0"/>
    <n v="8.9100000000000008E-4"/>
    <n v="2.9700000000000001E-4"/>
    <n v="5.1877500000000005E-3"/>
  </r>
  <r>
    <x v="1"/>
    <x v="5"/>
    <x v="32"/>
    <s v="Non-specified Industry"/>
    <s v="petroleum fuels"/>
    <s v="Light petroleum oil"/>
    <x v="0"/>
    <x v="4"/>
    <s v="India"/>
    <m/>
    <m/>
    <x v="119"/>
    <n v="0"/>
    <n v="0"/>
    <n v="21.763574999999999"/>
    <n v="7.2545250000000001"/>
    <n v="126.75299999999999"/>
  </r>
  <r>
    <x v="1"/>
    <x v="5"/>
    <x v="32"/>
    <s v="Non-specified Industry"/>
    <s v="petroleum fuels"/>
    <s v="Light petroleum oil"/>
    <x v="0"/>
    <x v="1"/>
    <s v="India"/>
    <m/>
    <m/>
    <x v="119"/>
    <n v="0"/>
    <n v="0"/>
    <n v="21.81615"/>
    <n v="7.2720500000000001"/>
    <n v="127.059"/>
  </r>
  <r>
    <x v="1"/>
    <x v="5"/>
    <x v="32"/>
    <s v="Non-specified Industry"/>
    <s v="petroleum fuels"/>
    <s v="Light petroleum oil"/>
    <x v="0"/>
    <x v="2"/>
    <s v="India"/>
    <m/>
    <m/>
    <x v="119"/>
    <n v="0"/>
    <n v="0"/>
    <n v="21.837524999999999"/>
    <n v="7.2791750000000004"/>
    <n v="127.18350000000001"/>
  </r>
  <r>
    <x v="1"/>
    <x v="5"/>
    <x v="32"/>
    <s v="Non-specified Industry"/>
    <s v="petroleum fuels"/>
    <s v="Light petroleum oil"/>
    <x v="0"/>
    <x v="3"/>
    <s v="India"/>
    <m/>
    <m/>
    <x v="119"/>
    <n v="0"/>
    <n v="0"/>
    <n v="1.785E-4"/>
    <n v="5.9500000000000003E-5"/>
    <n v="1.03725E-3"/>
  </r>
  <r>
    <x v="1"/>
    <x v="5"/>
    <x v="32"/>
    <s v="Non-specified Industry"/>
    <s v="petroleum fuels"/>
    <s v="Medium petroleum oil, n.e.c."/>
    <x v="0"/>
    <x v="0"/>
    <s v="India"/>
    <m/>
    <m/>
    <x v="119"/>
    <n v="2.0572500000000001E-3"/>
    <n v="7.000000000000001E-4"/>
    <n v="4.7500000000000003E-6"/>
    <n v="1.3858500000000001E-2"/>
    <n v="4.6195000000000003E-3"/>
  </r>
  <r>
    <x v="1"/>
    <x v="5"/>
    <x v="32"/>
    <s v="Non-specified Industry"/>
    <s v="petroleum fuels"/>
    <s v="Medium petroleum oil, n.e.c."/>
    <x v="0"/>
    <x v="4"/>
    <s v="India"/>
    <m/>
    <m/>
    <x v="119"/>
    <n v="50.257274999999993"/>
    <n v="17.09140025"/>
    <n v="0.11299175"/>
    <n v="338.61525"/>
    <n v="112.87175000000001"/>
  </r>
  <r>
    <x v="1"/>
    <x v="5"/>
    <x v="32"/>
    <s v="Non-specified Industry"/>
    <s v="petroleum fuels"/>
    <s v="Medium petroleum oil, n.e.c."/>
    <x v="0"/>
    <x v="1"/>
    <s v="India"/>
    <m/>
    <m/>
    <x v="119"/>
    <n v="50.378625"/>
    <n v="17.132669249999999"/>
    <n v="0.11326475"/>
    <n v="339.43275"/>
    <n v="113.14425"/>
  </r>
  <r>
    <x v="1"/>
    <x v="5"/>
    <x v="32"/>
    <s v="Non-specified Industry"/>
    <s v="petroleum fuels"/>
    <s v="Medium petroleum oil, n.e.c."/>
    <x v="0"/>
    <x v="2"/>
    <s v="India"/>
    <m/>
    <m/>
    <x v="119"/>
    <n v="50.428049999999999"/>
    <n v="17.149476499999999"/>
    <n v="0.1133755"/>
    <n v="339.76575000000003"/>
    <n v="113.25525"/>
  </r>
  <r>
    <x v="1"/>
    <x v="5"/>
    <x v="32"/>
    <s v="Non-specified Industry"/>
    <s v="petroleum fuels"/>
    <s v="Medium petroleum oil, n.e.c."/>
    <x v="0"/>
    <x v="3"/>
    <s v="India"/>
    <m/>
    <m/>
    <x v="119"/>
    <n v="4.1100000000000002E-4"/>
    <n v="1.39775E-4"/>
    <n v="9.2500000000000004E-7"/>
    <n v="2.7720000000000002E-3"/>
    <n v="9.2400000000000002E-4"/>
  </r>
  <r>
    <x v="1"/>
    <x v="5"/>
    <x v="32"/>
    <s v="Non-specified Industry"/>
    <s v="petroleum fuels"/>
    <s v="Motor spirit (gasolene), including aviation spirit n.e.c"/>
    <x v="0"/>
    <x v="0"/>
    <s v="India"/>
    <m/>
    <m/>
    <x v="119"/>
    <n v="0"/>
    <n v="0"/>
    <n v="0"/>
    <n v="0"/>
    <n v="12.90465"/>
  </r>
  <r>
    <x v="1"/>
    <x v="5"/>
    <x v="32"/>
    <s v="Non-specified Industry"/>
    <s v="petroleum fuels"/>
    <s v="Motor spirit (gasolene), including aviation spirit n.e.c"/>
    <x v="0"/>
    <x v="4"/>
    <s v="India"/>
    <m/>
    <m/>
    <x v="119"/>
    <n v="0"/>
    <n v="0"/>
    <n v="0"/>
    <n v="0"/>
    <n v="298097.25"/>
  </r>
  <r>
    <x v="1"/>
    <x v="5"/>
    <x v="32"/>
    <s v="Non-specified Industry"/>
    <s v="petroleum fuels"/>
    <s v="Motor spirit (gasolene), including aviation spirit n.e.c"/>
    <x v="0"/>
    <x v="1"/>
    <s v="India"/>
    <m/>
    <m/>
    <x v="119"/>
    <n v="0"/>
    <n v="0"/>
    <n v="0"/>
    <n v="0"/>
    <n v="298859.25"/>
  </r>
  <r>
    <x v="1"/>
    <x v="5"/>
    <x v="32"/>
    <s v="Non-specified Industry"/>
    <s v="petroleum fuels"/>
    <s v="Motor spirit (gasolene), including aviation spirit n.e.c"/>
    <x v="0"/>
    <x v="2"/>
    <s v="India"/>
    <m/>
    <m/>
    <x v="119"/>
    <n v="0"/>
    <n v="0"/>
    <n v="0"/>
    <n v="0"/>
    <n v="299169"/>
  </r>
  <r>
    <x v="1"/>
    <x v="5"/>
    <x v="32"/>
    <s v="Non-specified Industry"/>
    <s v="petroleum fuels"/>
    <s v="Motor spirit (gasolene), including aviation spirit n.e.c"/>
    <x v="0"/>
    <x v="3"/>
    <s v="India"/>
    <m/>
    <m/>
    <x v="119"/>
    <n v="0"/>
    <n v="0"/>
    <n v="0"/>
    <n v="0"/>
    <n v="2.5809299999999999"/>
  </r>
  <r>
    <x v="1"/>
    <x v="5"/>
    <x v="32"/>
    <s v="Non-specified Industry"/>
    <s v="petroleum fuels"/>
    <s v="Other light petroleum oils and light oils obtained from bituminous minerals n.e.c"/>
    <x v="0"/>
    <x v="0"/>
    <s v="India"/>
    <m/>
    <m/>
    <x v="1346"/>
    <n v="4.42925E-3"/>
    <n v="0"/>
    <n v="0"/>
    <n v="0"/>
    <n v="0.13979775"/>
  </r>
  <r>
    <x v="1"/>
    <x v="5"/>
    <x v="32"/>
    <s v="Non-specified Industry"/>
    <s v="petroleum fuels"/>
    <s v="Other light petroleum oils and light oils obtained from bituminous minerals n.e.c"/>
    <x v="0"/>
    <x v="4"/>
    <s v="India"/>
    <m/>
    <m/>
    <x v="1347"/>
    <n v="108.22175"/>
    <n v="0"/>
    <n v="0"/>
    <n v="0"/>
    <n v="3415.7174999999997"/>
  </r>
  <r>
    <x v="1"/>
    <x v="5"/>
    <x v="32"/>
    <s v="Non-specified Industry"/>
    <s v="petroleum fuels"/>
    <s v="Other light petroleum oils and light oils obtained from bituminous minerals n.e.c"/>
    <x v="0"/>
    <x v="1"/>
    <s v="India"/>
    <m/>
    <m/>
    <x v="1348"/>
    <n v="108.483"/>
    <n v="0"/>
    <n v="0"/>
    <n v="0"/>
    <n v="3423.9674999999997"/>
  </r>
  <r>
    <x v="1"/>
    <x v="5"/>
    <x v="32"/>
    <s v="Non-specified Industry"/>
    <s v="petroleum fuels"/>
    <s v="Other light petroleum oils and light oils obtained from bituminous minerals n.e.c"/>
    <x v="0"/>
    <x v="2"/>
    <s v="India"/>
    <m/>
    <m/>
    <x v="1349"/>
    <n v="108.58925000000001"/>
    <n v="0"/>
    <n v="0"/>
    <n v="0"/>
    <n v="3427.3275000000003"/>
  </r>
  <r>
    <x v="1"/>
    <x v="5"/>
    <x v="32"/>
    <s v="Non-specified Industry"/>
    <s v="petroleum fuels"/>
    <s v="Other light petroleum oils and light oils obtained from bituminous minerals n.e.c"/>
    <x v="0"/>
    <x v="3"/>
    <s v="India"/>
    <m/>
    <m/>
    <x v="1350"/>
    <n v="8.8575000000000004E-4"/>
    <n v="0"/>
    <n v="0"/>
    <n v="0"/>
    <n v="2.7959249999999998E-2"/>
  </r>
  <r>
    <x v="1"/>
    <x v="5"/>
    <x v="32"/>
    <s v="Non-specified Industry"/>
    <s v="petroleum fuels"/>
    <s v="Petrol / motor spirit/ gasoline"/>
    <x v="0"/>
    <x v="0"/>
    <s v="India"/>
    <m/>
    <m/>
    <x v="119"/>
    <n v="0"/>
    <n v="0"/>
    <n v="0"/>
    <n v="4.1167499999999997E-3"/>
    <n v="1.37225E-3"/>
  </r>
  <r>
    <x v="1"/>
    <x v="5"/>
    <x v="32"/>
    <s v="Non-specified Industry"/>
    <s v="petroleum fuels"/>
    <s v="Petrol / motor spirit/ gasoline"/>
    <x v="0"/>
    <x v="4"/>
    <s v="India"/>
    <m/>
    <m/>
    <x v="119"/>
    <n v="0"/>
    <n v="0"/>
    <n v="0"/>
    <n v="95.102249999999998"/>
    <n v="31.700749999999999"/>
  </r>
  <r>
    <x v="1"/>
    <x v="5"/>
    <x v="32"/>
    <s v="Non-specified Industry"/>
    <s v="petroleum fuels"/>
    <s v="Petrol / motor spirit/ gasoline"/>
    <x v="0"/>
    <x v="1"/>
    <s v="India"/>
    <m/>
    <m/>
    <x v="119"/>
    <n v="0"/>
    <n v="0"/>
    <n v="0"/>
    <n v="95.345249999999993"/>
    <n v="31.781749999999999"/>
  </r>
  <r>
    <x v="1"/>
    <x v="5"/>
    <x v="32"/>
    <s v="Non-specified Industry"/>
    <s v="petroleum fuels"/>
    <s v="Petrol / motor spirit/ gasoline"/>
    <x v="0"/>
    <x v="2"/>
    <s v="India"/>
    <m/>
    <m/>
    <x v="119"/>
    <n v="0"/>
    <n v="0"/>
    <n v="0"/>
    <n v="95.444249999999997"/>
    <n v="31.81475"/>
  </r>
  <r>
    <x v="1"/>
    <x v="5"/>
    <x v="32"/>
    <s v="Non-specified Industry"/>
    <s v="petroleum fuels"/>
    <s v="Petrol / motor spirit/ gasoline"/>
    <x v="0"/>
    <x v="3"/>
    <s v="India"/>
    <m/>
    <m/>
    <x v="119"/>
    <n v="0"/>
    <n v="0"/>
    <n v="0"/>
    <n v="8.2350000000000001E-4"/>
    <n v="2.745E-4"/>
  </r>
  <r>
    <x v="1"/>
    <x v="5"/>
    <x v="32"/>
    <s v="Non-specified Industry"/>
    <s v="petroleum fuels"/>
    <s v="Petroleum coke"/>
    <x v="0"/>
    <x v="0"/>
    <s v="India"/>
    <m/>
    <m/>
    <x v="119"/>
    <n v="0"/>
    <n v="0"/>
    <n v="3.9414000000000005E-2"/>
    <n v="0.36633774999999996"/>
    <n v="0.11773325"/>
  </r>
  <r>
    <x v="1"/>
    <x v="5"/>
    <x v="32"/>
    <s v="Non-specified Industry"/>
    <s v="petroleum fuels"/>
    <s v="Petroleum coke"/>
    <x v="0"/>
    <x v="4"/>
    <s v="India"/>
    <m/>
    <m/>
    <x v="119"/>
    <n v="0"/>
    <n v="0"/>
    <n v="1280.97"/>
    <n v="11905.964999999998"/>
    <n v="3826.3249999999998"/>
  </r>
  <r>
    <x v="1"/>
    <x v="5"/>
    <x v="32"/>
    <s v="Non-specified Industry"/>
    <s v="petroleum fuels"/>
    <s v="Petroleum coke"/>
    <x v="0"/>
    <x v="1"/>
    <s v="India"/>
    <m/>
    <m/>
    <x v="119"/>
    <n v="0"/>
    <n v="0"/>
    <n v="1283.2950000000001"/>
    <n v="11927.59"/>
    <n v="3833.2750000000001"/>
  </r>
  <r>
    <x v="1"/>
    <x v="5"/>
    <x v="32"/>
    <s v="Non-specified Industry"/>
    <s v="petroleum fuels"/>
    <s v="Petroleum coke"/>
    <x v="0"/>
    <x v="2"/>
    <s v="India"/>
    <m/>
    <m/>
    <x v="119"/>
    <n v="0"/>
    <n v="0"/>
    <n v="1284.24"/>
    <n v="11936.38"/>
    <n v="3836.1"/>
  </r>
  <r>
    <x v="1"/>
    <x v="5"/>
    <x v="32"/>
    <s v="Non-specified Industry"/>
    <s v="petroleum fuels"/>
    <s v="Petroleum coke"/>
    <x v="0"/>
    <x v="3"/>
    <s v="India"/>
    <m/>
    <m/>
    <x v="119"/>
    <n v="0"/>
    <n v="0"/>
    <n v="7.8825000000000006E-3"/>
    <n v="7.3267750000000006E-2"/>
    <n v="2.3546750000000002E-2"/>
  </r>
  <r>
    <x v="1"/>
    <x v="5"/>
    <x v="32"/>
    <s v="Non-specified Industry"/>
    <s v="petroleum fuels"/>
    <s v="Petroleum coke calcined"/>
    <x v="0"/>
    <x v="0"/>
    <s v="India"/>
    <m/>
    <m/>
    <x v="119"/>
    <n v="8.0465999999999996E-2"/>
    <n v="2.6821999999999999E-2"/>
    <n v="0"/>
    <n v="0"/>
    <n v="0"/>
  </r>
  <r>
    <x v="1"/>
    <x v="5"/>
    <x v="32"/>
    <s v="Non-specified Industry"/>
    <s v="petroleum fuels"/>
    <s v="Petroleum coke calcined"/>
    <x v="0"/>
    <x v="4"/>
    <s v="India"/>
    <m/>
    <m/>
    <x v="119"/>
    <n v="2615.145"/>
    <n v="871.71500000000003"/>
    <n v="0"/>
    <n v="0"/>
    <n v="0"/>
  </r>
  <r>
    <x v="1"/>
    <x v="5"/>
    <x v="32"/>
    <s v="Non-specified Industry"/>
    <s v="petroleum fuels"/>
    <s v="Petroleum coke calcined"/>
    <x v="0"/>
    <x v="1"/>
    <s v="India"/>
    <m/>
    <m/>
    <x v="119"/>
    <n v="2619.8999999999996"/>
    <n v="873.3"/>
    <n v="0"/>
    <n v="0"/>
    <n v="0"/>
  </r>
  <r>
    <x v="1"/>
    <x v="5"/>
    <x v="32"/>
    <s v="Non-specified Industry"/>
    <s v="petroleum fuels"/>
    <s v="Petroleum coke calcined"/>
    <x v="0"/>
    <x v="2"/>
    <s v="India"/>
    <m/>
    <m/>
    <x v="119"/>
    <n v="2621.8274999999999"/>
    <n v="873.9425"/>
    <n v="0"/>
    <n v="0"/>
    <n v="0"/>
  </r>
  <r>
    <x v="1"/>
    <x v="5"/>
    <x v="32"/>
    <s v="Non-specified Industry"/>
    <s v="petroleum fuels"/>
    <s v="Petroleum coke calcined"/>
    <x v="0"/>
    <x v="3"/>
    <s v="India"/>
    <m/>
    <m/>
    <x v="119"/>
    <n v="1.60935E-2"/>
    <n v="5.3645000000000003E-3"/>
    <n v="0"/>
    <n v="0"/>
    <n v="0"/>
  </r>
  <r>
    <x v="1"/>
    <x v="5"/>
    <x v="32"/>
    <s v="Non-specified Industry"/>
    <s v="petroleum fuels"/>
    <s v="Petroleum products obtained from bitumen n.e.c."/>
    <x v="0"/>
    <x v="0"/>
    <s v="India"/>
    <m/>
    <m/>
    <x v="119"/>
    <n v="0"/>
    <n v="0"/>
    <n v="0"/>
    <n v="2.4874500000000001E-2"/>
    <n v="1.41925E-2"/>
  </r>
  <r>
    <x v="1"/>
    <x v="5"/>
    <x v="32"/>
    <s v="Non-specified Industry"/>
    <s v="petroleum fuels"/>
    <s v="Petroleum products obtained from bitumen n.e.c."/>
    <x v="0"/>
    <x v="4"/>
    <s v="India"/>
    <m/>
    <m/>
    <x v="119"/>
    <n v="0"/>
    <n v="0"/>
    <n v="0"/>
    <n v="887.18250000000012"/>
    <n v="506.18574999999998"/>
  </r>
  <r>
    <x v="1"/>
    <x v="5"/>
    <x v="32"/>
    <s v="Non-specified Industry"/>
    <s v="petroleum fuels"/>
    <s v="Petroleum products obtained from bitumen n.e.c."/>
    <x v="0"/>
    <x v="1"/>
    <s v="India"/>
    <m/>
    <m/>
    <x v="119"/>
    <n v="0"/>
    <n v="0"/>
    <n v="0"/>
    <n v="888.64499999999998"/>
    <n v="507.02124999999995"/>
  </r>
  <r>
    <x v="1"/>
    <x v="5"/>
    <x v="32"/>
    <s v="Non-specified Industry"/>
    <s v="petroleum fuels"/>
    <s v="Petroleum products obtained from bitumen n.e.c."/>
    <x v="0"/>
    <x v="2"/>
    <s v="India"/>
    <m/>
    <m/>
    <x v="119"/>
    <n v="0"/>
    <n v="0"/>
    <n v="0"/>
    <n v="889.24500000000012"/>
    <n v="507.36300000000006"/>
  </r>
  <r>
    <x v="1"/>
    <x v="5"/>
    <x v="32"/>
    <s v="Non-specified Industry"/>
    <s v="petroleum fuels"/>
    <s v="Petroleum products obtained from bitumen n.e.c."/>
    <x v="0"/>
    <x v="3"/>
    <s v="India"/>
    <m/>
    <m/>
    <x v="119"/>
    <n v="0"/>
    <n v="0"/>
    <n v="0"/>
    <n v="4.97475E-3"/>
    <n v="2.8380000000000002E-3"/>
  </r>
  <r>
    <x v="1"/>
    <x v="5"/>
    <x v="33"/>
    <s v="Gas Exploration"/>
    <s v="All gases"/>
    <s v="Natural gas"/>
    <x v="0"/>
    <x v="0"/>
    <s v="India"/>
    <m/>
    <m/>
    <x v="1351"/>
    <n v="158.21916052800003"/>
    <n v="166.57051712400002"/>
    <n v="175.63453419600003"/>
    <n v="180.51220439999997"/>
    <n v="184.35288960000003"/>
  </r>
  <r>
    <x v="1"/>
    <x v="5"/>
    <x v="33"/>
    <s v="Gas Exploration"/>
    <s v="All gases"/>
    <s v="Natural gas"/>
    <x v="0"/>
    <x v="4"/>
    <s v="India"/>
    <m/>
    <m/>
    <x v="1352"/>
    <n v="8876094.9056208022"/>
    <n v="9344606.0106564015"/>
    <n v="9853097.3683956005"/>
    <n v="10126734.66684"/>
    <n v="10342197.106560001"/>
  </r>
  <r>
    <x v="1"/>
    <x v="5"/>
    <x v="33"/>
    <s v="Gas Exploration"/>
    <s v="All gases"/>
    <s v="Natural gas"/>
    <x v="0"/>
    <x v="1"/>
    <s v="India"/>
    <m/>
    <m/>
    <x v="1353"/>
    <n v="8881157.9187576976"/>
    <n v="9349936.2672043685"/>
    <n v="9858717.6734898724"/>
    <n v="10132511.057380801"/>
    <n v="10348096.399027202"/>
  </r>
  <r>
    <x v="1"/>
    <x v="5"/>
    <x v="33"/>
    <s v="Gas Exploration"/>
    <s v="All gases"/>
    <s v="Natural gas"/>
    <x v="0"/>
    <x v="2"/>
    <s v="India"/>
    <m/>
    <m/>
    <x v="1354"/>
    <n v="8884322.3019682579"/>
    <n v="9353267.6775468476"/>
    <n v="9862230.3641737942"/>
    <n v="10136121.301468801"/>
    <n v="10351783.456819201"/>
  </r>
  <r>
    <x v="1"/>
    <x v="5"/>
    <x v="33"/>
    <s v="Gas Exploration"/>
    <s v="All gases"/>
    <s v="Natural gas"/>
    <x v="0"/>
    <x v="3"/>
    <s v="India"/>
    <m/>
    <m/>
    <x v="1355"/>
    <n v="15.821916052800001"/>
    <n v="16.657051712400001"/>
    <n v="17.563453419600002"/>
    <n v="18.051220440000002"/>
    <n v="18.435288960000001"/>
  </r>
  <r>
    <x v="1"/>
    <x v="5"/>
    <x v="33"/>
    <s v="Coal Mining"/>
    <s v="Petroleum fuels"/>
    <s v="High speed diesel"/>
    <x v="0"/>
    <x v="0"/>
    <s v="India"/>
    <m/>
    <m/>
    <x v="1356"/>
    <n v="71.274480703858416"/>
    <n v="76.686502592282736"/>
    <n v="78.544657353485121"/>
    <n v="79.920037454863987"/>
    <n v="82.457518725177906"/>
  </r>
  <r>
    <x v="1"/>
    <x v="5"/>
    <x v="33"/>
    <s v="Coal Mining"/>
    <s v="Petroleum fuels"/>
    <s v="High speed diesel"/>
    <x v="0"/>
    <x v="4"/>
    <s v="India"/>
    <m/>
    <m/>
    <x v="1357"/>
    <n v="1760479.673385303"/>
    <n v="1894156.6140293835"/>
    <n v="1940053.0366310817"/>
    <n v="1974024.9251351403"/>
    <n v="2036700.7125118943"/>
  </r>
  <r>
    <x v="1"/>
    <x v="5"/>
    <x v="33"/>
    <s v="Coal Mining"/>
    <s v="Petroleum fuels"/>
    <s v="High speed diesel"/>
    <x v="0"/>
    <x v="1"/>
    <s v="India"/>
    <m/>
    <m/>
    <x v="1358"/>
    <n v="1764684.8677468305"/>
    <n v="1898681.117682328"/>
    <n v="1944687.1714149374"/>
    <n v="1978740.2073449774"/>
    <n v="2041565.7061166796"/>
  </r>
  <r>
    <x v="1"/>
    <x v="5"/>
    <x v="33"/>
    <s v="Coal Mining"/>
    <s v="Petroleum fuels"/>
    <s v="High speed diesel"/>
    <x v="0"/>
    <x v="2"/>
    <s v="India"/>
    <m/>
    <m/>
    <x v="1359"/>
    <n v="1766395.4552837233"/>
    <n v="1900521.5937445429"/>
    <n v="1946572.243191421"/>
    <n v="1980658.288243894"/>
    <n v="2043544.6865660837"/>
  </r>
  <r>
    <x v="1"/>
    <x v="5"/>
    <x v="33"/>
    <s v="Coal Mining"/>
    <s v="Petroleum fuels"/>
    <s v="High speed diesel"/>
    <x v="0"/>
    <x v="3"/>
    <s v="India"/>
    <m/>
    <m/>
    <x v="1360"/>
    <n v="14.254896140771681"/>
    <n v="15.337300518456546"/>
    <n v="15.708931470697021"/>
    <n v="15.984007490972797"/>
    <n v="16.49150374503558"/>
  </r>
  <r>
    <x v="1"/>
    <x v="5"/>
    <x v="34"/>
    <s v="Petroleum Refining"/>
    <s v="All Gases"/>
    <s v="Natural Gas"/>
    <x v="0"/>
    <x v="0"/>
    <s v="India"/>
    <m/>
    <m/>
    <x v="1361"/>
    <n v="72.185387840040647"/>
    <n v="106.84644494014306"/>
    <n v="115.8860209028375"/>
    <n v="120.0837399207628"/>
    <n v="118.60711485273345"/>
  </r>
  <r>
    <x v="1"/>
    <x v="5"/>
    <x v="34"/>
    <s v="Petroleum Refining"/>
    <s v="All Gases"/>
    <s v="Natural Gas"/>
    <x v="0"/>
    <x v="4"/>
    <s v="India"/>
    <m/>
    <m/>
    <x v="1362"/>
    <n v="4049600.2578262803"/>
    <n v="5994085.5611420255"/>
    <n v="6501205.7726491839"/>
    <n v="6736697.809554792"/>
    <n v="6653859.143238347"/>
  </r>
  <r>
    <x v="1"/>
    <x v="5"/>
    <x v="34"/>
    <s v="Petroleum Refining"/>
    <s v="All Gases"/>
    <s v="Natural Gas"/>
    <x v="0"/>
    <x v="1"/>
    <s v="India"/>
    <m/>
    <m/>
    <x v="1363"/>
    <n v="4051910.1902371617"/>
    <n v="5997504.6473801099"/>
    <n v="6504914.1253180746"/>
    <n v="6740540.489232257"/>
    <n v="6657654.5709136333"/>
  </r>
  <r>
    <x v="1"/>
    <x v="5"/>
    <x v="34"/>
    <s v="Petroleum Refining"/>
    <s v="All Gases"/>
    <s v="Natural Gas"/>
    <x v="0"/>
    <x v="2"/>
    <s v="India"/>
    <m/>
    <m/>
    <x v="1364"/>
    <n v="4053353.8979939623"/>
    <n v="5999641.5762789138"/>
    <n v="6507231.8457361311"/>
    <n v="6742942.164030673"/>
    <n v="6660026.7132106889"/>
  </r>
  <r>
    <x v="1"/>
    <x v="5"/>
    <x v="34"/>
    <s v="Petroleum Refining"/>
    <s v="All Gases"/>
    <s v="Natural Gas"/>
    <x v="0"/>
    <x v="3"/>
    <s v="India"/>
    <m/>
    <m/>
    <x v="1365"/>
    <n v="7.2185387840040658"/>
    <n v="10.684644494014307"/>
    <n v="11.588602090283748"/>
    <n v="12.00837399207628"/>
    <n v="11.860711485273345"/>
  </r>
  <r>
    <x v="1"/>
    <x v="5"/>
    <x v="34"/>
    <s v="Petroleum Refining"/>
    <s v="All gases"/>
    <s v="Fuel gas"/>
    <x v="0"/>
    <x v="0"/>
    <s v="India"/>
    <m/>
    <m/>
    <x v="1366"/>
    <n v="169.14647119245222"/>
    <n v="173.6191536528593"/>
    <n v="195.21402886723465"/>
    <n v="224.48154266676312"/>
    <n v="225.95504040839"/>
  </r>
  <r>
    <x v="1"/>
    <x v="5"/>
    <x v="34"/>
    <s v="Petroleum Refining"/>
    <s v="All gases"/>
    <s v="Fuel gas"/>
    <x v="0"/>
    <x v="4"/>
    <s v="India"/>
    <m/>
    <m/>
    <x v="1367"/>
    <n v="7560847.2623026166"/>
    <n v="7760776.1682828106"/>
    <n v="8726067.0903653894"/>
    <n v="10034324.957204312"/>
    <n v="10100190.306255035"/>
  </r>
  <r>
    <x v="1"/>
    <x v="5"/>
    <x v="34"/>
    <s v="Petroleum Refining"/>
    <s v="All gases"/>
    <s v="Fuel gas"/>
    <x v="0"/>
    <x v="1"/>
    <s v="India"/>
    <m/>
    <m/>
    <x v="1368"/>
    <n v="7566259.949380775"/>
    <n v="7766331.9811997013"/>
    <n v="8732313.9392891414"/>
    <n v="10041508.366569648"/>
    <n v="10107420.867548104"/>
  </r>
  <r>
    <x v="1"/>
    <x v="5"/>
    <x v="34"/>
    <s v="Petroleum Refining"/>
    <s v="All gases"/>
    <s v="Fuel gas"/>
    <x v="0"/>
    <x v="2"/>
    <s v="India"/>
    <m/>
    <m/>
    <x v="1369"/>
    <n v="7569642.8788046241"/>
    <n v="7769804.3642727584"/>
    <n v="8736218.2198664881"/>
    <n v="10045997.997422982"/>
    <n v="10111939.968356272"/>
  </r>
  <r>
    <x v="1"/>
    <x v="5"/>
    <x v="34"/>
    <s v="Petroleum Refining"/>
    <s v="All gases"/>
    <s v="Fuel gas"/>
    <x v="0"/>
    <x v="3"/>
    <s v="India"/>
    <m/>
    <m/>
    <x v="1370"/>
    <n v="16.914647119245224"/>
    <n v="17.361915365285927"/>
    <n v="19.521402886723468"/>
    <n v="22.448154266676312"/>
    <n v="22.595504040839"/>
  </r>
  <r>
    <x v="1"/>
    <x v="5"/>
    <x v="34"/>
    <s v="Petroleum Refining"/>
    <s v="Coal"/>
    <s v="Coal"/>
    <x v="0"/>
    <x v="0"/>
    <s v="India"/>
    <m/>
    <m/>
    <x v="1371"/>
    <n v="18.098902240413189"/>
    <n v="21.153622217837921"/>
    <n v="24.186266908106614"/>
    <n v="25.954190999847334"/>
    <n v="25.634761346023559"/>
  </r>
  <r>
    <x v="1"/>
    <x v="5"/>
    <x v="34"/>
    <s v="Petroleum Refining"/>
    <s v="Coal"/>
    <s v="Coal"/>
    <x v="0"/>
    <x v="4"/>
    <s v="India"/>
    <m/>
    <m/>
    <x v="1372"/>
    <n v="1734055.8236539876"/>
    <n v="2026728.5446910516"/>
    <n v="2317286.2324656947"/>
    <n v="2486671.0396953733"/>
    <n v="2456066.4845625171"/>
  </r>
  <r>
    <x v="1"/>
    <x v="5"/>
    <x v="34"/>
    <s v="Petroleum Refining"/>
    <s v="Coal"/>
    <s v="Coal"/>
    <x v="0"/>
    <x v="1"/>
    <s v="India"/>
    <m/>
    <m/>
    <x v="1373"/>
    <n v="1741476.373572557"/>
    <n v="2035401.5298003652"/>
    <n v="2327202.6018980183"/>
    <n v="2497312.2580053108"/>
    <n v="2466576.7367143868"/>
  </r>
  <r>
    <x v="1"/>
    <x v="5"/>
    <x v="34"/>
    <s v="Petroleum Refining"/>
    <s v="Coal"/>
    <s v="Coal"/>
    <x v="0"/>
    <x v="2"/>
    <s v="India"/>
    <m/>
    <m/>
    <x v="1374"/>
    <n v="1742851.8901428282"/>
    <n v="2037009.2050889209"/>
    <n v="2329040.7581830346"/>
    <n v="2499284.776521299"/>
    <n v="2468524.9785766844"/>
  </r>
  <r>
    <x v="1"/>
    <x v="5"/>
    <x v="34"/>
    <s v="Petroleum Refining"/>
    <s v="Coal"/>
    <s v="Coal"/>
    <x v="0"/>
    <x v="3"/>
    <s v="India"/>
    <m/>
    <m/>
    <x v="1375"/>
    <n v="27.14835336061978"/>
    <n v="31.730433326756888"/>
    <n v="36.279400362159919"/>
    <n v="38.931286499771005"/>
    <n v="38.452142019035335"/>
  </r>
  <r>
    <x v="1"/>
    <x v="5"/>
    <x v="34"/>
    <s v="Petroleum Refining"/>
    <s v="Coal &amp; Lignite Products"/>
    <s v="Coke"/>
    <x v="0"/>
    <x v="0"/>
    <s v="India"/>
    <m/>
    <m/>
    <x v="1376"/>
    <n v="24.698140963451923"/>
    <n v="25.731515278144116"/>
    <n v="24.763926889769309"/>
    <n v="25.421995075336913"/>
    <n v="25.107992132481741"/>
  </r>
  <r>
    <x v="1"/>
    <x v="5"/>
    <x v="34"/>
    <s v="Petroleum Refining"/>
    <s v="Coal &amp; Lignite Products"/>
    <s v="Coke"/>
    <x v="0"/>
    <x v="4"/>
    <s v="India"/>
    <m/>
    <m/>
    <x v="1377"/>
    <n v="2630598.9940172648"/>
    <n v="2740663.6922751297"/>
    <n v="2637605.8530293289"/>
    <n v="2707696.6954741348"/>
    <n v="2674252.2420306304"/>
  </r>
  <r>
    <x v="1"/>
    <x v="5"/>
    <x v="34"/>
    <s v="Petroleum Refining"/>
    <s v="Coal &amp; Lignite Products"/>
    <s v="Coke"/>
    <x v="0"/>
    <x v="1"/>
    <s v="India"/>
    <m/>
    <m/>
    <x v="1378"/>
    <n v="2640725.2318122801"/>
    <n v="2751213.6135391686"/>
    <n v="2647759.0630541341"/>
    <n v="2718119.7134550232"/>
    <n v="2684546.5188049478"/>
  </r>
  <r>
    <x v="1"/>
    <x v="5"/>
    <x v="34"/>
    <s v="Petroleum Refining"/>
    <s v="Coal &amp; Lignite Products"/>
    <s v="Coke"/>
    <x v="0"/>
    <x v="2"/>
    <s v="India"/>
    <m/>
    <m/>
    <x v="1379"/>
    <n v="2642602.2905255025"/>
    <n v="2753169.2087003076"/>
    <n v="2649641.1214977568"/>
    <n v="2720051.7850807486"/>
    <n v="2686454.726207016"/>
  </r>
  <r>
    <x v="1"/>
    <x v="5"/>
    <x v="34"/>
    <s v="Petroleum Refining"/>
    <s v="Coal &amp; Lignite Products"/>
    <s v="Coke"/>
    <x v="0"/>
    <x v="3"/>
    <s v="India"/>
    <m/>
    <m/>
    <x v="1380"/>
    <n v="37.047211445177886"/>
    <n v="38.597272917216173"/>
    <n v="37.145890334653963"/>
    <n v="38.132992613005371"/>
    <n v="37.661988198722611"/>
  </r>
  <r>
    <x v="1"/>
    <x v="5"/>
    <x v="34"/>
    <s v="Petroleum Refining"/>
    <s v="petroleum fuels"/>
    <s v="Naptha/Diesel"/>
    <x v="0"/>
    <x v="0"/>
    <s v="India"/>
    <m/>
    <m/>
    <x v="1381"/>
    <n v="786.63202185360751"/>
    <n v="899.85591528857606"/>
    <n v="938.70584284422875"/>
    <n v="950.47037252948496"/>
    <n v="929.28444784840372"/>
  </r>
  <r>
    <x v="1"/>
    <x v="5"/>
    <x v="34"/>
    <s v="Petroleum Refining"/>
    <s v="petroleum fuels"/>
    <s v="Naptha/Diesel"/>
    <x v="0"/>
    <x v="4"/>
    <s v="India"/>
    <m/>
    <m/>
    <x v="1382"/>
    <n v="19429810.939784102"/>
    <n v="22226441.107627824"/>
    <n v="23186034.318252448"/>
    <n v="23476618.201478276"/>
    <n v="22953325.86185557"/>
  </r>
  <r>
    <x v="1"/>
    <x v="5"/>
    <x v="34"/>
    <s v="Petroleum Refining"/>
    <s v="petroleum fuels"/>
    <s v="Naptha/Diesel"/>
    <x v="0"/>
    <x v="1"/>
    <s v="India"/>
    <m/>
    <m/>
    <x v="1383"/>
    <n v="19476222.229073469"/>
    <n v="22279532.606629852"/>
    <n v="23241417.962980255"/>
    <n v="23532695.953457516"/>
    <n v="23008153.644278631"/>
  </r>
  <r>
    <x v="1"/>
    <x v="5"/>
    <x v="34"/>
    <s v="Petroleum Refining"/>
    <s v="petroleum fuels"/>
    <s v="Naptha/Diesel"/>
    <x v="0"/>
    <x v="2"/>
    <s v="India"/>
    <m/>
    <m/>
    <x v="1384"/>
    <n v="19495101.397597954"/>
    <n v="22301129.148596779"/>
    <n v="23263946.903208517"/>
    <n v="23555507.242398225"/>
    <n v="23030456.471026987"/>
  </r>
  <r>
    <x v="1"/>
    <x v="5"/>
    <x v="34"/>
    <s v="Petroleum Refining"/>
    <s v="petroleum fuels"/>
    <s v="Naptha/Diesel"/>
    <x v="0"/>
    <x v="3"/>
    <s v="India"/>
    <m/>
    <m/>
    <x v="1385"/>
    <n v="157.32640437072149"/>
    <n v="179.97118305771519"/>
    <n v="187.74116856884575"/>
    <n v="190.09407450589697"/>
    <n v="185.8568895696807"/>
  </r>
  <r>
    <x v="1"/>
    <x v="5"/>
    <x v="35"/>
    <s v="Pulp, Paper and Print"/>
    <s v="All Gases"/>
    <s v="Natural Gas"/>
    <x v="0"/>
    <x v="0"/>
    <s v="India"/>
    <m/>
    <m/>
    <x v="119"/>
    <n v="0"/>
    <n v="0"/>
    <n v="0.78917999999999999"/>
    <n v="1.8736625000000002"/>
    <n v="2.1658675000000001"/>
  </r>
  <r>
    <x v="1"/>
    <x v="5"/>
    <x v="35"/>
    <s v="Pulp, Paper and Print"/>
    <s v="All Gases"/>
    <s v="Natural Gas"/>
    <x v="0"/>
    <x v="4"/>
    <s v="India"/>
    <m/>
    <m/>
    <x v="119"/>
    <n v="0"/>
    <n v="0"/>
    <n v="44272.800000000003"/>
    <n v="105112.35"/>
    <n v="121505"/>
  </r>
  <r>
    <x v="1"/>
    <x v="5"/>
    <x v="35"/>
    <s v="Pulp, Paper and Print"/>
    <s v="All Gases"/>
    <s v="Natural Gas"/>
    <x v="0"/>
    <x v="1"/>
    <s v="India"/>
    <m/>
    <m/>
    <x v="119"/>
    <n v="0"/>
    <n v="0"/>
    <n v="44298.074999999997"/>
    <n v="105172.52499999999"/>
    <n v="121574.75"/>
  </r>
  <r>
    <x v="1"/>
    <x v="5"/>
    <x v="35"/>
    <s v="Pulp, Paper and Print"/>
    <s v="All Gases"/>
    <s v="Natural Gas"/>
    <x v="0"/>
    <x v="2"/>
    <s v="India"/>
    <m/>
    <m/>
    <x v="119"/>
    <n v="0"/>
    <n v="0"/>
    <n v="44313.824999999997"/>
    <n v="105210.02499999999"/>
    <n v="121617.75"/>
  </r>
  <r>
    <x v="1"/>
    <x v="5"/>
    <x v="35"/>
    <s v="Pulp, Paper and Print"/>
    <s v="All Gases"/>
    <s v="Natural Gas"/>
    <x v="0"/>
    <x v="3"/>
    <s v="India"/>
    <m/>
    <m/>
    <x v="119"/>
    <n v="0"/>
    <n v="0"/>
    <n v="7.8918000000000002E-2"/>
    <n v="0.18736624999999998"/>
    <n v="0.21658674999999999"/>
  </r>
  <r>
    <x v="1"/>
    <x v="5"/>
    <x v="35"/>
    <s v="Pulp, Paper and Print"/>
    <s v="All gases"/>
    <s v="Coal gas, water gas, producer gas and similar gases, other than petroleum gases and other gaseous hydrocarbons;n.e.c"/>
    <x v="0"/>
    <x v="0"/>
    <s v="India"/>
    <m/>
    <m/>
    <x v="119"/>
    <n v="0"/>
    <n v="0"/>
    <n v="0"/>
    <n v="0"/>
    <n v="0"/>
  </r>
  <r>
    <x v="1"/>
    <x v="5"/>
    <x v="35"/>
    <s v="Pulp, Paper and Print"/>
    <s v="All gases"/>
    <s v="Coal gas, water gas, producer gas and similar gases, other than petroleum gases and other gaseous hydrocarbons;n.e.c"/>
    <x v="0"/>
    <x v="4"/>
    <s v="India"/>
    <m/>
    <m/>
    <x v="119"/>
    <n v="0"/>
    <n v="0"/>
    <n v="0"/>
    <n v="0"/>
    <n v="0"/>
  </r>
  <r>
    <x v="1"/>
    <x v="5"/>
    <x v="35"/>
    <s v="Pulp, Paper and Print"/>
    <s v="All gases"/>
    <s v="Coal gas, water gas, producer gas and similar gases, other than petroleum gases and other gaseous hydrocarbons;n.e.c"/>
    <x v="0"/>
    <x v="1"/>
    <s v="India"/>
    <m/>
    <m/>
    <x v="119"/>
    <n v="0"/>
    <n v="0"/>
    <n v="0"/>
    <n v="0"/>
    <n v="0"/>
  </r>
  <r>
    <x v="1"/>
    <x v="5"/>
    <x v="35"/>
    <s v="Pulp, Paper and Print"/>
    <s v="All gases"/>
    <s v="Coal gas, water gas, producer gas and similar gases, other than petroleum gases and other gaseous hydrocarbons;n.e.c"/>
    <x v="0"/>
    <x v="2"/>
    <s v="India"/>
    <m/>
    <m/>
    <x v="119"/>
    <n v="0"/>
    <n v="0"/>
    <n v="0"/>
    <n v="0"/>
    <n v="0"/>
  </r>
  <r>
    <x v="1"/>
    <x v="5"/>
    <x v="35"/>
    <s v="Pulp, Paper and Print"/>
    <s v="All gases"/>
    <s v="Coal gas, water gas, producer gas and similar gases, other than petroleum gases and other gaseous hydrocarbons;n.e.c"/>
    <x v="0"/>
    <x v="3"/>
    <s v="India"/>
    <m/>
    <m/>
    <x v="119"/>
    <n v="0"/>
    <n v="0"/>
    <n v="0"/>
    <n v="0"/>
    <n v="0"/>
  </r>
  <r>
    <x v="1"/>
    <x v="5"/>
    <x v="35"/>
    <s v="Pulp, Paper and Print"/>
    <s v="All gases"/>
    <s v="Gas, n.e.c"/>
    <x v="0"/>
    <x v="0"/>
    <s v="India"/>
    <m/>
    <m/>
    <x v="119"/>
    <n v="1.0499999999999999E-6"/>
    <n v="3.4999999999999998E-7"/>
    <n v="0"/>
    <n v="0"/>
    <n v="0"/>
  </r>
  <r>
    <x v="1"/>
    <x v="5"/>
    <x v="35"/>
    <s v="Pulp, Paper and Print"/>
    <s v="All gases"/>
    <s v="Gas, n.e.c"/>
    <x v="0"/>
    <x v="4"/>
    <s v="India"/>
    <m/>
    <m/>
    <x v="119"/>
    <n v="6.0025499999999996E-2"/>
    <n v="2.0008499999999999E-2"/>
    <n v="0"/>
    <n v="0"/>
    <n v="0"/>
  </r>
  <r>
    <x v="1"/>
    <x v="5"/>
    <x v="35"/>
    <s v="Pulp, Paper and Print"/>
    <s v="All gases"/>
    <s v="Gas, n.e.c"/>
    <x v="0"/>
    <x v="1"/>
    <s v="India"/>
    <m/>
    <m/>
    <x v="119"/>
    <n v="6.0060000000000002E-2"/>
    <n v="2.002E-2"/>
    <n v="0"/>
    <n v="0"/>
    <n v="0"/>
  </r>
  <r>
    <x v="1"/>
    <x v="5"/>
    <x v="35"/>
    <s v="Pulp, Paper and Print"/>
    <s v="All gases"/>
    <s v="Gas, n.e.c"/>
    <x v="0"/>
    <x v="2"/>
    <s v="India"/>
    <m/>
    <m/>
    <x v="119"/>
    <n v="6.0080999999999996E-2"/>
    <n v="2.0027E-2"/>
    <n v="0"/>
    <n v="0"/>
    <n v="0"/>
  </r>
  <r>
    <x v="1"/>
    <x v="5"/>
    <x v="35"/>
    <s v="Pulp, Paper and Print"/>
    <s v="All gases"/>
    <s v="Gas, n.e.c"/>
    <x v="0"/>
    <x v="3"/>
    <s v="India"/>
    <m/>
    <m/>
    <x v="119"/>
    <n v="1.05E-7"/>
    <n v="3.5000000000000002E-8"/>
    <n v="0"/>
    <n v="0"/>
    <n v="0"/>
  </r>
  <r>
    <x v="1"/>
    <x v="5"/>
    <x v="35"/>
    <s v="Pulp, Paper and Print"/>
    <s v="All gases"/>
    <s v="Propane and butanes, liquefied, n.e.c."/>
    <x v="0"/>
    <x v="0"/>
    <s v="India"/>
    <m/>
    <m/>
    <x v="119"/>
    <n v="0"/>
    <n v="0"/>
    <n v="7.4025000000000002E-4"/>
    <n v="2.4675000000000001E-4"/>
    <n v="0"/>
  </r>
  <r>
    <x v="1"/>
    <x v="5"/>
    <x v="35"/>
    <s v="Pulp, Paper and Print"/>
    <s v="All gases"/>
    <s v="Propane and butanes, liquefied, n.e.c."/>
    <x v="0"/>
    <x v="4"/>
    <s v="India"/>
    <m/>
    <m/>
    <x v="119"/>
    <n v="0"/>
    <n v="0"/>
    <n v="46.728074999999997"/>
    <n v="15.576025"/>
    <n v="0"/>
  </r>
  <r>
    <x v="1"/>
    <x v="5"/>
    <x v="35"/>
    <s v="Pulp, Paper and Print"/>
    <s v="All gases"/>
    <s v="Propane and butanes, liquefied, n.e.c."/>
    <x v="0"/>
    <x v="1"/>
    <s v="India"/>
    <m/>
    <m/>
    <x v="119"/>
    <n v="0"/>
    <n v="0"/>
    <n v="46.751775000000002"/>
    <n v="15.583925000000001"/>
    <n v="0"/>
  </r>
  <r>
    <x v="1"/>
    <x v="5"/>
    <x v="35"/>
    <s v="Pulp, Paper and Print"/>
    <s v="All gases"/>
    <s v="Propane and butanes, liquefied, n.e.c."/>
    <x v="0"/>
    <x v="2"/>
    <s v="India"/>
    <m/>
    <m/>
    <x v="119"/>
    <n v="0"/>
    <n v="0"/>
    <n v="46.766624999999998"/>
    <n v="15.588875"/>
    <n v="0"/>
  </r>
  <r>
    <x v="1"/>
    <x v="5"/>
    <x v="35"/>
    <s v="Pulp, Paper and Print"/>
    <s v="All gases"/>
    <s v="Propane and butanes, liquefied, n.e.c."/>
    <x v="0"/>
    <x v="3"/>
    <s v="India"/>
    <m/>
    <m/>
    <x v="119"/>
    <n v="0"/>
    <n v="0"/>
    <n v="7.4249999999999989E-5"/>
    <n v="2.4749999999999999E-5"/>
    <n v="0"/>
  </r>
  <r>
    <x v="1"/>
    <x v="5"/>
    <x v="35"/>
    <s v="Pulp, Paper and Print"/>
    <s v="Coal"/>
    <s v="Coal"/>
    <x v="0"/>
    <x v="0"/>
    <s v="India"/>
    <m/>
    <m/>
    <x v="1386"/>
    <n v="9.752812500000001"/>
    <n v="9.5466149999999992"/>
    <n v="5.7285975000000002"/>
    <n v="11.9813315"/>
    <n v="11.597245750000001"/>
  </r>
  <r>
    <x v="1"/>
    <x v="5"/>
    <x v="35"/>
    <s v="Pulp, Paper and Print"/>
    <s v="Coal"/>
    <s v="Coal"/>
    <x v="0"/>
    <x v="4"/>
    <s v="India"/>
    <m/>
    <m/>
    <x v="1387"/>
    <n v="922615.5"/>
    <n v="903110"/>
    <n v="541925.75"/>
    <n v="1167291.4500000002"/>
    <n v="1109049.7000000002"/>
  </r>
  <r>
    <x v="1"/>
    <x v="5"/>
    <x v="35"/>
    <s v="Pulp, Paper and Print"/>
    <s v="Coal"/>
    <s v="Coal"/>
    <x v="0"/>
    <x v="1"/>
    <s v="India"/>
    <m/>
    <m/>
    <x v="1388"/>
    <n v="926614"/>
    <n v="907023.75"/>
    <n v="544274.5"/>
    <n v="1167799.25"/>
    <n v="1112336.95"/>
  </r>
  <r>
    <x v="1"/>
    <x v="5"/>
    <x v="35"/>
    <s v="Pulp, Paper and Print"/>
    <s v="Coal"/>
    <s v="Coal"/>
    <x v="0"/>
    <x v="2"/>
    <s v="India"/>
    <m/>
    <m/>
    <x v="1389"/>
    <n v="927355.5"/>
    <n v="907749.25"/>
    <n v="544709.25"/>
    <n v="1167893.125"/>
    <n v="1112945.6000000001"/>
  </r>
  <r>
    <x v="1"/>
    <x v="5"/>
    <x v="35"/>
    <s v="Pulp, Paper and Print"/>
    <s v="Coal"/>
    <s v="Coal"/>
    <x v="0"/>
    <x v="3"/>
    <s v="India"/>
    <m/>
    <m/>
    <x v="1390"/>
    <n v="14.629199999999999"/>
    <n v="14.319925000000001"/>
    <n v="8.5929024999999992"/>
    <n v="17.972036000000003"/>
    <n v="17.395876999999999"/>
  </r>
  <r>
    <x v="1"/>
    <x v="5"/>
    <x v="35"/>
    <s v="Pulp, Paper and Print"/>
    <s v="Coal"/>
    <s v="Coal, not agglomerated, n.e.c."/>
    <x v="0"/>
    <x v="0"/>
    <s v="India"/>
    <m/>
    <m/>
    <x v="119"/>
    <n v="0"/>
    <n v="0"/>
    <n v="1.0380000000000001E-3"/>
    <n v="3.4600000000000001E-4"/>
    <n v="0"/>
  </r>
  <r>
    <x v="1"/>
    <x v="5"/>
    <x v="35"/>
    <s v="Pulp, Paper and Print"/>
    <s v="Coal"/>
    <s v="Coal, not agglomerated, n.e.c."/>
    <x v="0"/>
    <x v="4"/>
    <s v="India"/>
    <m/>
    <m/>
    <x v="119"/>
    <n v="0"/>
    <n v="0"/>
    <n v="99.481499999999997"/>
    <n v="33.160499999999999"/>
    <n v="0"/>
  </r>
  <r>
    <x v="1"/>
    <x v="5"/>
    <x v="35"/>
    <s v="Pulp, Paper and Print"/>
    <s v="Coal"/>
    <s v="Coal, not agglomerated, n.e.c."/>
    <x v="0"/>
    <x v="1"/>
    <s v="India"/>
    <m/>
    <m/>
    <x v="119"/>
    <n v="0"/>
    <n v="0"/>
    <n v="99.906750000000002"/>
    <n v="33.302250000000001"/>
    <n v="0"/>
  </r>
  <r>
    <x v="1"/>
    <x v="5"/>
    <x v="35"/>
    <s v="Pulp, Paper and Print"/>
    <s v="Coal"/>
    <s v="Coal, not agglomerated, n.e.c."/>
    <x v="0"/>
    <x v="2"/>
    <s v="India"/>
    <m/>
    <m/>
    <x v="119"/>
    <n v="0"/>
    <n v="0"/>
    <n v="99.986249999999998"/>
    <n v="33.328749999999999"/>
    <n v="0"/>
  </r>
  <r>
    <x v="1"/>
    <x v="5"/>
    <x v="35"/>
    <s v="Pulp, Paper and Print"/>
    <s v="Coal"/>
    <s v="Coal, not agglomerated, n.e.c."/>
    <x v="0"/>
    <x v="3"/>
    <s v="India"/>
    <m/>
    <m/>
    <x v="119"/>
    <n v="0"/>
    <n v="0"/>
    <n v="1.5577499999999999E-3"/>
    <n v="5.1924999999999996E-4"/>
    <n v="0"/>
  </r>
  <r>
    <x v="1"/>
    <x v="5"/>
    <x v="35"/>
    <s v="Pulp, Paper and Print"/>
    <s v="Coal &amp; Lignite Products"/>
    <s v="Coke peat"/>
    <x v="0"/>
    <x v="0"/>
    <s v="India"/>
    <m/>
    <m/>
    <x v="119"/>
    <n v="0"/>
    <n v="0"/>
    <n v="1.3146749999999999E-2"/>
    <n v="4.3822499999999999E-3"/>
    <n v="0"/>
  </r>
  <r>
    <x v="1"/>
    <x v="5"/>
    <x v="35"/>
    <s v="Pulp, Paper and Print"/>
    <s v="Coal &amp; Lignite Products"/>
    <s v="Coke peat"/>
    <x v="0"/>
    <x v="4"/>
    <s v="India"/>
    <m/>
    <m/>
    <x v="119"/>
    <n v="0"/>
    <n v="0"/>
    <n v="1400.28"/>
    <n v="466.76"/>
    <n v="0"/>
  </r>
  <r>
    <x v="1"/>
    <x v="5"/>
    <x v="35"/>
    <s v="Pulp, Paper and Print"/>
    <s v="Coal &amp; Lignite Products"/>
    <s v="Coke peat"/>
    <x v="0"/>
    <x v="1"/>
    <s v="India"/>
    <m/>
    <m/>
    <x v="119"/>
    <n v="0"/>
    <n v="0"/>
    <n v="1405.665"/>
    <n v="468.55500000000001"/>
    <n v="0"/>
  </r>
  <r>
    <x v="1"/>
    <x v="5"/>
    <x v="35"/>
    <s v="Pulp, Paper and Print"/>
    <s v="Coal &amp; Lignite Products"/>
    <s v="Coke peat"/>
    <x v="0"/>
    <x v="2"/>
    <s v="India"/>
    <m/>
    <m/>
    <x v="119"/>
    <n v="0"/>
    <n v="0"/>
    <n v="1406.67"/>
    <n v="468.89"/>
    <n v="0"/>
  </r>
  <r>
    <x v="1"/>
    <x v="5"/>
    <x v="35"/>
    <s v="Pulp, Paper and Print"/>
    <s v="Coal &amp; Lignite Products"/>
    <s v="Coke peat"/>
    <x v="0"/>
    <x v="3"/>
    <s v="India"/>
    <m/>
    <m/>
    <x v="119"/>
    <n v="0"/>
    <n v="0"/>
    <n v="1.9720500000000002E-2"/>
    <n v="6.5735000000000003E-3"/>
    <n v="0"/>
  </r>
  <r>
    <x v="1"/>
    <x v="5"/>
    <x v="35"/>
    <s v="Pulp, Paper and Print"/>
    <s v="Coal &amp; Lignite Products"/>
    <s v="Other coal tar oil pitch products, n.e.c."/>
    <x v="0"/>
    <x v="0"/>
    <s v="India"/>
    <m/>
    <m/>
    <x v="119"/>
    <n v="0"/>
    <n v="0"/>
    <n v="0"/>
    <n v="1.6868250000000001E-2"/>
    <n v="8.5207500000000005E-3"/>
  </r>
  <r>
    <x v="1"/>
    <x v="5"/>
    <x v="35"/>
    <s v="Pulp, Paper and Print"/>
    <s v="Coal &amp; Lignite Products"/>
    <s v="Other coal tar oil pitch products, n.e.c."/>
    <x v="0"/>
    <x v="4"/>
    <s v="India"/>
    <m/>
    <m/>
    <x v="119"/>
    <n v="0"/>
    <n v="0"/>
    <n v="0"/>
    <n v="1361.2649999999999"/>
    <n v="687.62374999999997"/>
  </r>
  <r>
    <x v="1"/>
    <x v="5"/>
    <x v="35"/>
    <s v="Pulp, Paper and Print"/>
    <s v="Coal &amp; Lignite Products"/>
    <s v="Other coal tar oil pitch products, n.e.c."/>
    <x v="0"/>
    <x v="1"/>
    <s v="India"/>
    <m/>
    <m/>
    <x v="119"/>
    <n v="0"/>
    <n v="0"/>
    <n v="0"/>
    <n v="1368.1875"/>
    <n v="691.11924999999997"/>
  </r>
  <r>
    <x v="1"/>
    <x v="5"/>
    <x v="35"/>
    <s v="Pulp, Paper and Print"/>
    <s v="Coal &amp; Lignite Products"/>
    <s v="Other coal tar oil pitch products, n.e.c."/>
    <x v="0"/>
    <x v="2"/>
    <s v="India"/>
    <m/>
    <m/>
    <x v="119"/>
    <n v="0"/>
    <n v="0"/>
    <n v="0"/>
    <n v="1369.4625000000001"/>
    <n v="691.76475000000005"/>
  </r>
  <r>
    <x v="1"/>
    <x v="5"/>
    <x v="35"/>
    <s v="Pulp, Paper and Print"/>
    <s v="Coal &amp; Lignite Products"/>
    <s v="Other coal tar oil pitch products, n.e.c."/>
    <x v="0"/>
    <x v="3"/>
    <s v="India"/>
    <m/>
    <m/>
    <x v="119"/>
    <n v="0"/>
    <n v="0"/>
    <n v="0"/>
    <n v="2.5302750000000002E-2"/>
    <n v="1.2781250000000001E-2"/>
  </r>
  <r>
    <x v="1"/>
    <x v="5"/>
    <x v="35"/>
    <s v="Pulp, Paper and Print"/>
    <s v="Coal and Lignite"/>
    <s v="Coal consumed"/>
    <x v="0"/>
    <x v="0"/>
    <s v="India"/>
    <m/>
    <m/>
    <x v="1391"/>
    <n v="122.0975"/>
    <n v="134.22199999999998"/>
    <n v="119.24674999999999"/>
    <n v="105.87474999999999"/>
    <n v="114.48"/>
  </r>
  <r>
    <x v="1"/>
    <x v="5"/>
    <x v="35"/>
    <s v="Pulp, Paper and Print"/>
    <s v="Coal and Lignite"/>
    <s v="Coal consumed"/>
    <x v="0"/>
    <x v="4"/>
    <s v="India"/>
    <m/>
    <m/>
    <x v="1392"/>
    <n v="11500000"/>
    <n v="12750000"/>
    <n v="11500000"/>
    <n v="10175000"/>
    <n v="10725000"/>
  </r>
  <r>
    <x v="1"/>
    <x v="5"/>
    <x v="35"/>
    <s v="Pulp, Paper and Print"/>
    <s v="Coal and Lignite"/>
    <s v="Coal consumed"/>
    <x v="0"/>
    <x v="1"/>
    <s v="India"/>
    <m/>
    <m/>
    <x v="1392"/>
    <n v="11500000"/>
    <n v="12750000"/>
    <n v="11500000"/>
    <n v="10175000"/>
    <n v="10725000"/>
  </r>
  <r>
    <x v="1"/>
    <x v="5"/>
    <x v="35"/>
    <s v="Pulp, Paper and Print"/>
    <s v="Coal and Lignite"/>
    <s v="Coal consumed"/>
    <x v="0"/>
    <x v="2"/>
    <s v="India"/>
    <m/>
    <m/>
    <x v="1392"/>
    <n v="11500000"/>
    <n v="12750000"/>
    <n v="11500000"/>
    <n v="10250000"/>
    <n v="10750000"/>
  </r>
  <r>
    <x v="1"/>
    <x v="5"/>
    <x v="35"/>
    <s v="Pulp, Paper and Print"/>
    <s v="Coal and Lignite"/>
    <s v="Coal consumed"/>
    <x v="0"/>
    <x v="3"/>
    <s v="India"/>
    <m/>
    <m/>
    <x v="1393"/>
    <n v="183.14649999999997"/>
    <n v="201.33275"/>
    <n v="178.87"/>
    <n v="158.81174999999999"/>
    <n v="171.72024999999999"/>
  </r>
  <r>
    <x v="1"/>
    <x v="5"/>
    <x v="35"/>
    <s v="Pulp, Paper and Print"/>
    <s v="Lignite"/>
    <s v="Lignite, not agglomerated"/>
    <x v="0"/>
    <x v="0"/>
    <s v="India"/>
    <m/>
    <m/>
    <x v="1394"/>
    <n v="2.1015249999999999E-2"/>
    <n v="0"/>
    <n v="0"/>
    <n v="0"/>
    <n v="0"/>
  </r>
  <r>
    <x v="1"/>
    <x v="5"/>
    <x v="35"/>
    <s v="Pulp, Paper and Print"/>
    <s v="Lignite"/>
    <s v="Lignite, not agglomerated"/>
    <x v="0"/>
    <x v="4"/>
    <s v="India"/>
    <m/>
    <m/>
    <x v="1395"/>
    <n v="2238.3274999999999"/>
    <n v="0"/>
    <n v="0"/>
    <n v="0"/>
    <n v="0"/>
  </r>
  <r>
    <x v="1"/>
    <x v="5"/>
    <x v="35"/>
    <s v="Pulp, Paper and Print"/>
    <s v="Lignite"/>
    <s v="Lignite, not agglomerated"/>
    <x v="0"/>
    <x v="1"/>
    <s v="India"/>
    <m/>
    <m/>
    <x v="1396"/>
    <n v="2246.9450000000002"/>
    <n v="0"/>
    <n v="0"/>
    <n v="0"/>
    <n v="0"/>
  </r>
  <r>
    <x v="1"/>
    <x v="5"/>
    <x v="35"/>
    <s v="Pulp, Paper and Print"/>
    <s v="Lignite"/>
    <s v="Lignite, not agglomerated"/>
    <x v="0"/>
    <x v="2"/>
    <s v="India"/>
    <m/>
    <m/>
    <x v="1397"/>
    <n v="2248.54"/>
    <n v="0"/>
    <n v="0"/>
    <n v="0"/>
    <n v="0"/>
  </r>
  <r>
    <x v="1"/>
    <x v="5"/>
    <x v="35"/>
    <s v="Pulp, Paper and Print"/>
    <s v="Lignite"/>
    <s v="Lignite, not agglomerated"/>
    <x v="0"/>
    <x v="3"/>
    <s v="India"/>
    <m/>
    <m/>
    <x v="1398"/>
    <n v="3.1522750000000002E-2"/>
    <n v="0"/>
    <n v="0"/>
    <n v="0"/>
    <n v="0"/>
  </r>
  <r>
    <x v="1"/>
    <x v="5"/>
    <x v="35"/>
    <s v="Pulp, Paper and Print"/>
    <s v="Natural gas"/>
    <s v="natural gas"/>
    <x v="0"/>
    <x v="0"/>
    <s v="India"/>
    <m/>
    <m/>
    <x v="1399"/>
    <n v="0.20546899999999998"/>
    <n v="0.46624725"/>
    <n v="0.13259325"/>
    <n v="0"/>
    <n v="0"/>
  </r>
  <r>
    <x v="1"/>
    <x v="5"/>
    <x v="35"/>
    <s v="Pulp, Paper and Print"/>
    <s v="Natural gas"/>
    <s v="natural gas"/>
    <x v="0"/>
    <x v="4"/>
    <s v="India"/>
    <m/>
    <m/>
    <x v="1400"/>
    <n v="11526.802500000002"/>
    <n v="26156.450000000004"/>
    <n v="7438.4750000000004"/>
    <n v="0"/>
    <n v="0"/>
  </r>
  <r>
    <x v="1"/>
    <x v="5"/>
    <x v="35"/>
    <s v="Pulp, Paper and Print"/>
    <s v="Natural gas"/>
    <s v="natural gas"/>
    <x v="0"/>
    <x v="1"/>
    <s v="India"/>
    <m/>
    <m/>
    <x v="1401"/>
    <n v="11533.404624999999"/>
    <n v="26171.4"/>
    <n v="7442.7250000000004"/>
    <n v="0"/>
    <n v="0"/>
  </r>
  <r>
    <x v="1"/>
    <x v="5"/>
    <x v="35"/>
    <s v="Pulp, Paper and Print"/>
    <s v="Natural gas"/>
    <s v="natural gas"/>
    <x v="0"/>
    <x v="2"/>
    <s v="India"/>
    <m/>
    <m/>
    <x v="1402"/>
    <n v="11537.530949999998"/>
    <n v="26180.724999999999"/>
    <n v="7445.375"/>
    <n v="0"/>
    <n v="0"/>
  </r>
  <r>
    <x v="1"/>
    <x v="5"/>
    <x v="35"/>
    <s v="Pulp, Paper and Print"/>
    <s v="Natural gas"/>
    <s v="natural gas"/>
    <x v="0"/>
    <x v="3"/>
    <s v="India"/>
    <m/>
    <m/>
    <x v="1403"/>
    <n v="2.0547000000000003E-2"/>
    <n v="4.6624499999999999E-2"/>
    <n v="1.325925E-2"/>
    <n v="0"/>
    <n v="0"/>
  </r>
  <r>
    <x v="1"/>
    <x v="5"/>
    <x v="35"/>
    <s v="Pulp, Paper and Print"/>
    <s v="Oil products"/>
    <s v="Kerosene"/>
    <x v="0"/>
    <x v="0"/>
    <s v="India"/>
    <m/>
    <m/>
    <x v="119"/>
    <n v="19.957349999999998"/>
    <n v="29.340249999999997"/>
    <n v="7.5625999999999998"/>
    <n v="0"/>
    <n v="0"/>
  </r>
  <r>
    <x v="1"/>
    <x v="5"/>
    <x v="35"/>
    <s v="Pulp, Paper and Print"/>
    <s v="Oil products"/>
    <s v="Kerosene"/>
    <x v="0"/>
    <x v="4"/>
    <s v="India"/>
    <m/>
    <m/>
    <x v="119"/>
    <n v="478310.25"/>
    <n v="703187.5"/>
    <n v="181250.25"/>
    <n v="0"/>
    <n v="0"/>
  </r>
  <r>
    <x v="1"/>
    <x v="5"/>
    <x v="35"/>
    <s v="Pulp, Paper and Print"/>
    <s v="Oil products"/>
    <s v="Kerosene"/>
    <x v="0"/>
    <x v="1"/>
    <s v="India"/>
    <m/>
    <m/>
    <x v="119"/>
    <n v="479487.75"/>
    <n v="704918.75"/>
    <n v="181696.5"/>
    <n v="0"/>
    <n v="0"/>
  </r>
  <r>
    <x v="1"/>
    <x v="5"/>
    <x v="35"/>
    <s v="Pulp, Paper and Print"/>
    <s v="Oil products"/>
    <s v="Kerosene"/>
    <x v="0"/>
    <x v="2"/>
    <s v="India"/>
    <m/>
    <m/>
    <x v="119"/>
    <n v="479967"/>
    <n v="705623"/>
    <n v="181878"/>
    <n v="0"/>
    <n v="0"/>
  </r>
  <r>
    <x v="1"/>
    <x v="5"/>
    <x v="35"/>
    <s v="Pulp, Paper and Print"/>
    <s v="Oil products"/>
    <s v="Kerosene"/>
    <x v="0"/>
    <x v="3"/>
    <s v="India"/>
    <m/>
    <m/>
    <x v="119"/>
    <n v="3.9914624999999999"/>
    <n v="5.8680475000000003"/>
    <n v="1.5125200000000001"/>
    <n v="0"/>
    <n v="0"/>
  </r>
  <r>
    <x v="1"/>
    <x v="5"/>
    <x v="35"/>
    <s v="Pulp, Paper and Print"/>
    <s v="Oil products"/>
    <s v="furnace oil"/>
    <x v="0"/>
    <x v="0"/>
    <s v="India"/>
    <m/>
    <m/>
    <x v="1404"/>
    <n v="10.1225"/>
    <n v="0"/>
    <n v="2.0501999999999999E-2"/>
    <n v="2.6735999999999999E-2"/>
    <n v="3.8267500000000003E-2"/>
  </r>
  <r>
    <x v="1"/>
    <x v="5"/>
    <x v="35"/>
    <s v="Pulp, Paper and Print"/>
    <s v="Oil products"/>
    <s v="furnace oil"/>
    <x v="0"/>
    <x v="4"/>
    <s v="India"/>
    <m/>
    <m/>
    <x v="1405"/>
    <n v="250000"/>
    <n v="0"/>
    <n v="528.94350000000009"/>
    <n v="689.7817500000001"/>
    <n v="987.29825000000005"/>
  </r>
  <r>
    <x v="1"/>
    <x v="5"/>
    <x v="35"/>
    <s v="Pulp, Paper and Print"/>
    <s v="Oil products"/>
    <s v="furnace oil"/>
    <x v="0"/>
    <x v="1"/>
    <s v="India"/>
    <m/>
    <m/>
    <x v="1406"/>
    <n v="250000"/>
    <n v="0"/>
    <n v="530.15250000000003"/>
    <n v="691.35924999999997"/>
    <n v="989.54975000000002"/>
  </r>
  <r>
    <x v="1"/>
    <x v="5"/>
    <x v="35"/>
    <s v="Pulp, Paper and Print"/>
    <s v="Oil products"/>
    <s v="furnace oil"/>
    <x v="0"/>
    <x v="2"/>
    <s v="India"/>
    <m/>
    <m/>
    <x v="1407"/>
    <n v="250000"/>
    <n v="0"/>
    <n v="530.64449999999999"/>
    <n v="692.00099999999998"/>
    <n v="990.47400000000005"/>
  </r>
  <r>
    <x v="1"/>
    <x v="5"/>
    <x v="35"/>
    <s v="Pulp, Paper and Print"/>
    <s v="Oil products"/>
    <s v="furnace oil"/>
    <x v="0"/>
    <x v="3"/>
    <s v="India"/>
    <m/>
    <m/>
    <x v="1408"/>
    <n v="2.0245025000000001"/>
    <n v="0"/>
    <n v="4.1002499999999997E-3"/>
    <n v="5.3470000000000002E-3"/>
    <n v="7.6537500000000008E-3"/>
  </r>
  <r>
    <x v="1"/>
    <x v="5"/>
    <x v="35"/>
    <s v="Pulp, Paper and Print"/>
    <s v="Petroleum fuels"/>
    <s v="Liquidified petroleum gas (LPG)"/>
    <x v="0"/>
    <x v="0"/>
    <s v="India"/>
    <m/>
    <m/>
    <x v="119"/>
    <n v="0"/>
    <n v="0"/>
    <n v="2.3066999999999997E-2"/>
    <n v="7.6889999999999997E-3"/>
    <n v="0"/>
  </r>
  <r>
    <x v="1"/>
    <x v="5"/>
    <x v="35"/>
    <s v="Pulp, Paper and Print"/>
    <s v="Petroleum fuels"/>
    <s v="Liquidified petroleum gas (LPG)"/>
    <x v="0"/>
    <x v="4"/>
    <s v="India"/>
    <m/>
    <m/>
    <x v="119"/>
    <n v="0"/>
    <n v="0"/>
    <n v="1455.5250000000001"/>
    <n v="485.17500000000001"/>
    <n v="0"/>
  </r>
  <r>
    <x v="1"/>
    <x v="5"/>
    <x v="35"/>
    <s v="Pulp, Paper and Print"/>
    <s v="Petroleum fuels"/>
    <s v="Liquidified petroleum gas (LPG)"/>
    <x v="0"/>
    <x v="1"/>
    <s v="India"/>
    <m/>
    <m/>
    <x v="119"/>
    <n v="0"/>
    <n v="0"/>
    <n v="1456.26"/>
    <n v="485.42"/>
    <n v="0"/>
  </r>
  <r>
    <x v="1"/>
    <x v="5"/>
    <x v="35"/>
    <s v="Pulp, Paper and Print"/>
    <s v="Petroleum fuels"/>
    <s v="Liquidified petroleum gas (LPG)"/>
    <x v="0"/>
    <x v="2"/>
    <s v="India"/>
    <m/>
    <m/>
    <x v="119"/>
    <n v="0"/>
    <n v="0"/>
    <n v="1456.7249999999999"/>
    <n v="485.57499999999999"/>
    <n v="0"/>
  </r>
  <r>
    <x v="1"/>
    <x v="5"/>
    <x v="35"/>
    <s v="Pulp, Paper and Print"/>
    <s v="Petroleum fuels"/>
    <s v="Liquidified petroleum gas (LPG)"/>
    <x v="0"/>
    <x v="3"/>
    <s v="India"/>
    <m/>
    <m/>
    <x v="119"/>
    <n v="0"/>
    <n v="0"/>
    <n v="2.307E-3"/>
    <n v="7.6900000000000004E-4"/>
    <n v="0"/>
  </r>
  <r>
    <x v="1"/>
    <x v="5"/>
    <x v="35"/>
    <s v="Pulp, Paper and Print"/>
    <s v="petroleum fuels"/>
    <s v="Kerosene"/>
    <x v="0"/>
    <x v="0"/>
    <s v="India"/>
    <m/>
    <m/>
    <x v="1409"/>
    <n v="0"/>
    <n v="0"/>
    <n v="0"/>
    <n v="0"/>
    <n v="0"/>
  </r>
  <r>
    <x v="1"/>
    <x v="5"/>
    <x v="35"/>
    <s v="Pulp, Paper and Print"/>
    <s v="petroleum fuels"/>
    <s v="Kerosene"/>
    <x v="0"/>
    <x v="4"/>
    <s v="India"/>
    <m/>
    <m/>
    <x v="1410"/>
    <n v="0"/>
    <n v="0"/>
    <n v="0"/>
    <n v="0"/>
    <n v="0"/>
  </r>
  <r>
    <x v="1"/>
    <x v="5"/>
    <x v="35"/>
    <s v="Pulp, Paper and Print"/>
    <s v="petroleum fuels"/>
    <s v="Kerosene"/>
    <x v="0"/>
    <x v="1"/>
    <s v="India"/>
    <m/>
    <m/>
    <x v="1411"/>
    <n v="0"/>
    <n v="0"/>
    <n v="0"/>
    <n v="0"/>
    <n v="0"/>
  </r>
  <r>
    <x v="1"/>
    <x v="5"/>
    <x v="35"/>
    <s v="Pulp, Paper and Print"/>
    <s v="petroleum fuels"/>
    <s v="Kerosene"/>
    <x v="0"/>
    <x v="2"/>
    <s v="India"/>
    <m/>
    <m/>
    <x v="1412"/>
    <n v="0"/>
    <n v="0"/>
    <n v="0"/>
    <n v="0"/>
    <n v="0"/>
  </r>
  <r>
    <x v="1"/>
    <x v="5"/>
    <x v="35"/>
    <s v="Pulp, Paper and Print"/>
    <s v="petroleum fuels"/>
    <s v="Kerosene"/>
    <x v="0"/>
    <x v="3"/>
    <s v="India"/>
    <m/>
    <m/>
    <x v="1413"/>
    <n v="0"/>
    <n v="0"/>
    <n v="0"/>
    <n v="0"/>
    <n v="0"/>
  </r>
  <r>
    <x v="1"/>
    <x v="5"/>
    <x v="35"/>
    <s v="Pulp, Paper and Print"/>
    <s v="petroleum fuels"/>
    <s v="Medium petroleum oil, n.e.c."/>
    <x v="0"/>
    <x v="0"/>
    <s v="India"/>
    <m/>
    <m/>
    <x v="119"/>
    <n v="0"/>
    <n v="0"/>
    <n v="0"/>
    <n v="5.9989575000000004"/>
    <n v="1.9996525000000001"/>
  </r>
  <r>
    <x v="1"/>
    <x v="5"/>
    <x v="35"/>
    <s v="Pulp, Paper and Print"/>
    <s v="petroleum fuels"/>
    <s v="Medium petroleum oil, n.e.c."/>
    <x v="0"/>
    <x v="4"/>
    <s v="India"/>
    <m/>
    <m/>
    <x v="119"/>
    <n v="0"/>
    <n v="0"/>
    <n v="0"/>
    <n v="146574.75"/>
    <n v="48858.25"/>
  </r>
  <r>
    <x v="1"/>
    <x v="5"/>
    <x v="35"/>
    <s v="Pulp, Paper and Print"/>
    <s v="petroleum fuels"/>
    <s v="Medium petroleum oil, n.e.c."/>
    <x v="0"/>
    <x v="1"/>
    <s v="India"/>
    <m/>
    <m/>
    <x v="119"/>
    <n v="0"/>
    <n v="0"/>
    <n v="0"/>
    <n v="146928.75"/>
    <n v="48976.25"/>
  </r>
  <r>
    <x v="1"/>
    <x v="5"/>
    <x v="35"/>
    <s v="Pulp, Paper and Print"/>
    <s v="petroleum fuels"/>
    <s v="Medium petroleum oil, n.e.c."/>
    <x v="0"/>
    <x v="2"/>
    <s v="India"/>
    <m/>
    <m/>
    <x v="119"/>
    <n v="0"/>
    <n v="0"/>
    <n v="0"/>
    <n v="147072.75"/>
    <n v="49024.25"/>
  </r>
  <r>
    <x v="1"/>
    <x v="5"/>
    <x v="35"/>
    <s v="Pulp, Paper and Print"/>
    <s v="petroleum fuels"/>
    <s v="Medium petroleum oil, n.e.c."/>
    <x v="0"/>
    <x v="3"/>
    <s v="India"/>
    <m/>
    <m/>
    <x v="119"/>
    <n v="0"/>
    <n v="0"/>
    <n v="0"/>
    <n v="1.1997900000000001"/>
    <n v="0.39993000000000001"/>
  </r>
  <r>
    <x v="1"/>
    <x v="5"/>
    <x v="35"/>
    <s v="Pulp, Paper and Print"/>
    <s v="petroleum fuels"/>
    <s v="Petroleum coke calcined"/>
    <x v="0"/>
    <x v="0"/>
    <s v="India"/>
    <m/>
    <m/>
    <x v="119"/>
    <n v="0"/>
    <n v="0"/>
    <n v="0"/>
    <n v="0"/>
    <n v="3.8024999999999999E-3"/>
  </r>
  <r>
    <x v="1"/>
    <x v="5"/>
    <x v="35"/>
    <s v="Pulp, Paper and Print"/>
    <s v="petroleum fuels"/>
    <s v="Petroleum coke calcined"/>
    <x v="0"/>
    <x v="4"/>
    <s v="India"/>
    <m/>
    <m/>
    <x v="119"/>
    <n v="0"/>
    <n v="0"/>
    <n v="0"/>
    <n v="0"/>
    <n v="123.58125000000001"/>
  </r>
  <r>
    <x v="1"/>
    <x v="5"/>
    <x v="35"/>
    <s v="Pulp, Paper and Print"/>
    <s v="petroleum fuels"/>
    <s v="Petroleum coke calcined"/>
    <x v="0"/>
    <x v="1"/>
    <s v="India"/>
    <m/>
    <m/>
    <x v="119"/>
    <n v="0"/>
    <n v="0"/>
    <n v="0"/>
    <n v="0"/>
    <n v="123.80550000000001"/>
  </r>
  <r>
    <x v="1"/>
    <x v="5"/>
    <x v="35"/>
    <s v="Pulp, Paper and Print"/>
    <s v="petroleum fuels"/>
    <s v="Petroleum coke calcined"/>
    <x v="0"/>
    <x v="2"/>
    <s v="India"/>
    <m/>
    <m/>
    <x v="119"/>
    <n v="0"/>
    <n v="0"/>
    <n v="0"/>
    <n v="0"/>
    <n v="123.89699999999999"/>
  </r>
  <r>
    <x v="1"/>
    <x v="5"/>
    <x v="35"/>
    <s v="Pulp, Paper and Print"/>
    <s v="petroleum fuels"/>
    <s v="Petroleum coke calcined"/>
    <x v="0"/>
    <x v="3"/>
    <s v="India"/>
    <m/>
    <m/>
    <x v="119"/>
    <n v="0"/>
    <n v="0"/>
    <n v="0"/>
    <n v="0"/>
    <n v="7.6049999999999989E-4"/>
  </r>
  <r>
    <x v="1"/>
    <x v="5"/>
    <x v="36"/>
    <s v="Textile and Leather"/>
    <s v="All Gases"/>
    <s v="Natural Gas"/>
    <x v="0"/>
    <x v="0"/>
    <s v="India"/>
    <m/>
    <m/>
    <x v="119"/>
    <n v="0"/>
    <n v="0"/>
    <n v="21.573975000000001"/>
    <n v="25.608174999999999"/>
    <n v="25.791425"/>
  </r>
  <r>
    <x v="1"/>
    <x v="5"/>
    <x v="36"/>
    <s v="Textile and Leather"/>
    <s v="All Gases"/>
    <s v="Natural Gas"/>
    <x v="0"/>
    <x v="4"/>
    <s v="India"/>
    <m/>
    <m/>
    <x v="119"/>
    <n v="0"/>
    <n v="0"/>
    <n v="1200000"/>
    <n v="1450000"/>
    <n v="1475000"/>
  </r>
  <r>
    <x v="1"/>
    <x v="5"/>
    <x v="36"/>
    <s v="Textile and Leather"/>
    <s v="All Gases"/>
    <s v="Natural Gas"/>
    <x v="0"/>
    <x v="1"/>
    <s v="India"/>
    <m/>
    <m/>
    <x v="119"/>
    <n v="0"/>
    <n v="0"/>
    <n v="1200000"/>
    <n v="1450000"/>
    <n v="1475000"/>
  </r>
  <r>
    <x v="1"/>
    <x v="5"/>
    <x v="36"/>
    <s v="Textile and Leather"/>
    <s v="All Gases"/>
    <s v="Natural Gas"/>
    <x v="0"/>
    <x v="2"/>
    <s v="India"/>
    <m/>
    <m/>
    <x v="119"/>
    <n v="0"/>
    <n v="0"/>
    <n v="1200000"/>
    <n v="1450000"/>
    <n v="1475000"/>
  </r>
  <r>
    <x v="1"/>
    <x v="5"/>
    <x v="36"/>
    <s v="Textile and Leather"/>
    <s v="All Gases"/>
    <s v="Natural Gas"/>
    <x v="0"/>
    <x v="3"/>
    <s v="India"/>
    <m/>
    <m/>
    <x v="119"/>
    <n v="0"/>
    <n v="0"/>
    <n v="2.1573900000000004"/>
    <n v="2.5608149999999998"/>
    <n v="2.5791425000000001"/>
  </r>
  <r>
    <x v="1"/>
    <x v="5"/>
    <x v="36"/>
    <s v="Textile and Leather"/>
    <s v="All gases"/>
    <s v="Coal gas, water gas, producer gas and similar gases, other than petroleum gases and other gaseous hydrocarbons;n.e.c"/>
    <x v="0"/>
    <x v="0"/>
    <s v="India"/>
    <m/>
    <m/>
    <x v="119"/>
    <n v="0"/>
    <n v="0"/>
    <n v="0"/>
    <n v="0"/>
    <n v="0"/>
  </r>
  <r>
    <x v="1"/>
    <x v="5"/>
    <x v="36"/>
    <s v="Textile and Leather"/>
    <s v="All gases"/>
    <s v="Coal gas, water gas, producer gas and similar gases, other than petroleum gases and other gaseous hydrocarbons;n.e.c"/>
    <x v="0"/>
    <x v="4"/>
    <s v="India"/>
    <m/>
    <m/>
    <x v="119"/>
    <n v="0"/>
    <n v="0"/>
    <n v="0"/>
    <n v="0"/>
    <n v="0"/>
  </r>
  <r>
    <x v="1"/>
    <x v="5"/>
    <x v="36"/>
    <s v="Textile and Leather"/>
    <s v="All gases"/>
    <s v="Coal gas, water gas, producer gas and similar gases, other than petroleum gases and other gaseous hydrocarbons;n.e.c"/>
    <x v="0"/>
    <x v="1"/>
    <s v="India"/>
    <m/>
    <m/>
    <x v="119"/>
    <n v="0"/>
    <n v="0"/>
    <n v="0"/>
    <n v="0"/>
    <n v="0"/>
  </r>
  <r>
    <x v="1"/>
    <x v="5"/>
    <x v="36"/>
    <s v="Textile and Leather"/>
    <s v="All gases"/>
    <s v="Coal gas, water gas, producer gas and similar gases, other than petroleum gases and other gaseous hydrocarbons;n.e.c"/>
    <x v="0"/>
    <x v="2"/>
    <s v="India"/>
    <m/>
    <m/>
    <x v="119"/>
    <n v="0"/>
    <n v="0"/>
    <n v="0"/>
    <n v="0"/>
    <n v="0"/>
  </r>
  <r>
    <x v="1"/>
    <x v="5"/>
    <x v="36"/>
    <s v="Textile and Leather"/>
    <s v="All gases"/>
    <s v="Coal gas, water gas, producer gas and similar gases, other than petroleum gases and other gaseous hydrocarbons;n.e.c"/>
    <x v="0"/>
    <x v="3"/>
    <s v="India"/>
    <m/>
    <m/>
    <x v="119"/>
    <n v="0"/>
    <n v="0"/>
    <n v="0"/>
    <n v="0"/>
    <n v="0"/>
  </r>
  <r>
    <x v="1"/>
    <x v="5"/>
    <x v="36"/>
    <s v="Textile and Leather"/>
    <s v="All gases"/>
    <s v="Gas, n.e.c"/>
    <x v="0"/>
    <x v="0"/>
    <s v="India"/>
    <m/>
    <m/>
    <x v="119"/>
    <n v="1.5E-6"/>
    <n v="4.9999999999999998E-7"/>
    <n v="0"/>
    <n v="0"/>
    <n v="0"/>
  </r>
  <r>
    <x v="1"/>
    <x v="5"/>
    <x v="36"/>
    <s v="Textile and Leather"/>
    <s v="All gases"/>
    <s v="Gas, n.e.c"/>
    <x v="0"/>
    <x v="4"/>
    <s v="India"/>
    <m/>
    <m/>
    <x v="119"/>
    <n v="8.3734499999999989E-2"/>
    <n v="2.7911499999999999E-2"/>
    <n v="0"/>
    <n v="0"/>
    <n v="0"/>
  </r>
  <r>
    <x v="1"/>
    <x v="5"/>
    <x v="36"/>
    <s v="Textile and Leather"/>
    <s v="All gases"/>
    <s v="Gas, n.e.c"/>
    <x v="0"/>
    <x v="1"/>
    <s v="India"/>
    <m/>
    <m/>
    <x v="119"/>
    <n v="8.378250000000001E-2"/>
    <n v="2.7927500000000001E-2"/>
    <n v="0"/>
    <n v="0"/>
    <n v="0"/>
  </r>
  <r>
    <x v="1"/>
    <x v="5"/>
    <x v="36"/>
    <s v="Textile and Leather"/>
    <s v="All gases"/>
    <s v="Gas, n.e.c"/>
    <x v="0"/>
    <x v="2"/>
    <s v="India"/>
    <m/>
    <m/>
    <x v="119"/>
    <n v="8.3812499999999998E-2"/>
    <n v="2.7937500000000001E-2"/>
    <n v="0"/>
    <n v="0"/>
    <n v="0"/>
  </r>
  <r>
    <x v="1"/>
    <x v="5"/>
    <x v="36"/>
    <s v="Textile and Leather"/>
    <s v="All gases"/>
    <s v="Gas, n.e.c"/>
    <x v="0"/>
    <x v="3"/>
    <s v="India"/>
    <m/>
    <m/>
    <x v="119"/>
    <n v="1.4999999999999999E-7"/>
    <n v="4.9999999999999998E-8"/>
    <n v="0"/>
    <n v="0"/>
    <n v="0"/>
  </r>
  <r>
    <x v="1"/>
    <x v="5"/>
    <x v="36"/>
    <s v="Textile and Leather"/>
    <s v="All gases"/>
    <s v="Liquid or liquid gas fuel for lighter"/>
    <x v="0"/>
    <x v="0"/>
    <s v="India"/>
    <m/>
    <m/>
    <x v="119"/>
    <n v="0.10434975000000001"/>
    <n v="3.4783250000000002E-2"/>
    <n v="7.9267499999999998E-3"/>
    <n v="2.6422500000000001E-3"/>
    <n v="0"/>
  </r>
  <r>
    <x v="1"/>
    <x v="5"/>
    <x v="36"/>
    <s v="Textile and Leather"/>
    <s v="All gases"/>
    <s v="Liquid or liquid gas fuel for lighter"/>
    <x v="0"/>
    <x v="4"/>
    <s v="India"/>
    <m/>
    <m/>
    <x v="119"/>
    <n v="2549.6188499999998"/>
    <n v="849.87294999999995"/>
    <n v="193.67099999999999"/>
    <n v="64.557000000000002"/>
    <n v="0"/>
  </r>
  <r>
    <x v="1"/>
    <x v="5"/>
    <x v="36"/>
    <s v="Textile and Leather"/>
    <s v="All gases"/>
    <s v="Liquid or liquid gas fuel for lighter"/>
    <x v="0"/>
    <x v="1"/>
    <s v="India"/>
    <m/>
    <m/>
    <x v="119"/>
    <n v="2555.7720749999999"/>
    <n v="851.92402500000003"/>
    <n v="194.13899999999998"/>
    <n v="64.712999999999994"/>
    <n v="0"/>
  </r>
  <r>
    <x v="1"/>
    <x v="5"/>
    <x v="36"/>
    <s v="Textile and Leather"/>
    <s v="All gases"/>
    <s v="Liquid or liquid gas fuel for lighter"/>
    <x v="0"/>
    <x v="2"/>
    <s v="India"/>
    <m/>
    <m/>
    <x v="119"/>
    <n v="2558.2769250000001"/>
    <n v="852.75897499999996"/>
    <n v="194.32875000000001"/>
    <n v="64.776250000000005"/>
    <n v="0"/>
  </r>
  <r>
    <x v="1"/>
    <x v="5"/>
    <x v="36"/>
    <s v="Textile and Leather"/>
    <s v="All gases"/>
    <s v="Liquid or liquid gas fuel for lighter"/>
    <x v="0"/>
    <x v="3"/>
    <s v="India"/>
    <m/>
    <m/>
    <x v="119"/>
    <n v="2.0869499999999999E-2"/>
    <n v="6.9565E-3"/>
    <n v="1.5855000000000001E-3"/>
    <n v="5.285E-4"/>
    <n v="0"/>
  </r>
  <r>
    <x v="1"/>
    <x v="5"/>
    <x v="36"/>
    <s v="Textile and Leather"/>
    <s v="All gases"/>
    <s v="Propane and butanes, liquefied, n.e.c."/>
    <x v="0"/>
    <x v="0"/>
    <s v="India"/>
    <m/>
    <m/>
    <x v="1414"/>
    <n v="0.316104"/>
    <n v="0.1052905"/>
    <n v="0"/>
    <n v="0"/>
    <n v="0"/>
  </r>
  <r>
    <x v="1"/>
    <x v="5"/>
    <x v="36"/>
    <s v="Textile and Leather"/>
    <s v="All gases"/>
    <s v="Propane and butanes, liquefied, n.e.c."/>
    <x v="0"/>
    <x v="4"/>
    <s v="India"/>
    <m/>
    <m/>
    <x v="1415"/>
    <n v="19946.151924999998"/>
    <n v="6643.8249999999998"/>
    <n v="0"/>
    <n v="0"/>
    <n v="0"/>
  </r>
  <r>
    <x v="1"/>
    <x v="5"/>
    <x v="36"/>
    <s v="Textile and Leather"/>
    <s v="All gases"/>
    <s v="Propane and butanes, liquefied, n.e.c."/>
    <x v="0"/>
    <x v="1"/>
    <s v="India"/>
    <m/>
    <m/>
    <x v="1416"/>
    <n v="19956.284374999999"/>
    <n v="6647.2"/>
    <n v="0"/>
    <n v="0"/>
    <n v="0"/>
  </r>
  <r>
    <x v="1"/>
    <x v="5"/>
    <x v="36"/>
    <s v="Textile and Leather"/>
    <s v="All gases"/>
    <s v="Propane and butanes, liquefied, n.e.c."/>
    <x v="0"/>
    <x v="2"/>
    <s v="India"/>
    <m/>
    <m/>
    <x v="1417"/>
    <n v="19962.589025000001"/>
    <n v="6649.3"/>
    <n v="0"/>
    <n v="0"/>
    <n v="0"/>
  </r>
  <r>
    <x v="1"/>
    <x v="5"/>
    <x v="36"/>
    <s v="Textile and Leather"/>
    <s v="All gases"/>
    <s v="Propane and butanes, liquefied, n.e.c."/>
    <x v="0"/>
    <x v="3"/>
    <s v="India"/>
    <m/>
    <m/>
    <x v="1418"/>
    <n v="3.1610250000000006E-2"/>
    <n v="1.0529E-2"/>
    <n v="0"/>
    <n v="0"/>
    <n v="0"/>
  </r>
  <r>
    <x v="1"/>
    <x v="5"/>
    <x v="36"/>
    <s v="Textile and Leather"/>
    <s v="All gases"/>
    <s v="Liquidified petroleum gas (LPG)"/>
    <x v="0"/>
    <x v="0"/>
    <s v="India"/>
    <m/>
    <m/>
    <x v="1419"/>
    <n v="3.9999999999999998E-7"/>
    <n v="0"/>
    <n v="0"/>
    <n v="0"/>
    <n v="0"/>
  </r>
  <r>
    <x v="1"/>
    <x v="5"/>
    <x v="36"/>
    <s v="Textile and Leather"/>
    <s v="All gases"/>
    <s v="Liquidified petroleum gas (LPG)"/>
    <x v="0"/>
    <x v="4"/>
    <s v="India"/>
    <m/>
    <m/>
    <x v="1420"/>
    <n v="2.5369249999999999E-2"/>
    <n v="0"/>
    <n v="0"/>
    <n v="0"/>
    <n v="0"/>
  </r>
  <r>
    <x v="1"/>
    <x v="5"/>
    <x v="36"/>
    <s v="Textile and Leather"/>
    <s v="All gases"/>
    <s v="Liquidified petroleum gas (LPG)"/>
    <x v="0"/>
    <x v="1"/>
    <s v="India"/>
    <m/>
    <m/>
    <x v="1421"/>
    <n v="2.5382249999999999E-2"/>
    <n v="0"/>
    <n v="0"/>
    <n v="0"/>
    <n v="0"/>
  </r>
  <r>
    <x v="1"/>
    <x v="5"/>
    <x v="36"/>
    <s v="Textile and Leather"/>
    <s v="All gases"/>
    <s v="Liquidified petroleum gas (LPG)"/>
    <x v="0"/>
    <x v="2"/>
    <s v="India"/>
    <m/>
    <m/>
    <x v="1422"/>
    <n v="2.539025E-2"/>
    <n v="0"/>
    <n v="0"/>
    <n v="0"/>
    <n v="0"/>
  </r>
  <r>
    <x v="1"/>
    <x v="5"/>
    <x v="36"/>
    <s v="Textile and Leather"/>
    <s v="All gases"/>
    <s v="Liquidified petroleum gas (LPG)"/>
    <x v="0"/>
    <x v="3"/>
    <s v="India"/>
    <m/>
    <m/>
    <x v="1423"/>
    <n v="4.0000000000000001E-8"/>
    <n v="0"/>
    <n v="0"/>
    <n v="0"/>
    <n v="0"/>
  </r>
  <r>
    <x v="1"/>
    <x v="5"/>
    <x v="36"/>
    <s v="Textile and Leather"/>
    <s v="Coal"/>
    <s v="Briquettes, coal, coal dust"/>
    <x v="0"/>
    <x v="0"/>
    <s v="India"/>
    <m/>
    <m/>
    <x v="1424"/>
    <n v="6.0663999999999998"/>
    <n v="0"/>
    <n v="0"/>
    <n v="0"/>
    <n v="7.2750000000000007E-6"/>
  </r>
  <r>
    <x v="1"/>
    <x v="5"/>
    <x v="36"/>
    <s v="Textile and Leather"/>
    <s v="Coal"/>
    <s v="Briquettes, coal, coal dust"/>
    <x v="0"/>
    <x v="4"/>
    <s v="India"/>
    <m/>
    <m/>
    <x v="1425"/>
    <n v="650000"/>
    <n v="0"/>
    <n v="0"/>
    <n v="0"/>
    <n v="0.77406000000000008"/>
  </r>
  <r>
    <x v="1"/>
    <x v="5"/>
    <x v="36"/>
    <s v="Textile and Leather"/>
    <s v="Coal"/>
    <s v="Briquettes, coal, coal dust"/>
    <x v="0"/>
    <x v="1"/>
    <s v="India"/>
    <m/>
    <m/>
    <x v="1425"/>
    <n v="650000"/>
    <n v="0"/>
    <n v="0"/>
    <n v="0"/>
    <n v="0.77703749999999994"/>
  </r>
  <r>
    <x v="1"/>
    <x v="5"/>
    <x v="36"/>
    <s v="Textile and Leather"/>
    <s v="Coal"/>
    <s v="Briquettes, coal, coal dust"/>
    <x v="0"/>
    <x v="2"/>
    <s v="India"/>
    <m/>
    <m/>
    <x v="1425"/>
    <n v="650000"/>
    <n v="0"/>
    <n v="0"/>
    <n v="0"/>
    <n v="0.77759250000000013"/>
  </r>
  <r>
    <x v="1"/>
    <x v="5"/>
    <x v="36"/>
    <s v="Textile and Leather"/>
    <s v="Coal"/>
    <s v="Briquettes, coal, coal dust"/>
    <x v="0"/>
    <x v="3"/>
    <s v="India"/>
    <m/>
    <m/>
    <x v="1426"/>
    <n v="9.0996000000000006"/>
    <n v="0"/>
    <n v="0"/>
    <n v="0"/>
    <n v="1.1250000000000001E-5"/>
  </r>
  <r>
    <x v="1"/>
    <x v="5"/>
    <x v="36"/>
    <s v="Textile and Leather"/>
    <s v="Coal"/>
    <s v="Coal"/>
    <x v="0"/>
    <x v="0"/>
    <s v="India"/>
    <m/>
    <m/>
    <x v="1427"/>
    <n v="0.36198400000000003"/>
    <n v="0.12141350000000001"/>
    <n v="9.2919249999999995E-2"/>
    <n v="0.19271275000000002"/>
    <n v="0.101726"/>
  </r>
  <r>
    <x v="1"/>
    <x v="5"/>
    <x v="36"/>
    <s v="Textile and Leather"/>
    <s v="Coal"/>
    <s v="Coal"/>
    <x v="0"/>
    <x v="4"/>
    <s v="India"/>
    <m/>
    <m/>
    <x v="1428"/>
    <n v="34651.2575"/>
    <n v="11632.62"/>
    <n v="8793.7900000000009"/>
    <n v="18230.625"/>
    <n v="9631.0760000000009"/>
  </r>
  <r>
    <x v="1"/>
    <x v="5"/>
    <x v="36"/>
    <s v="Textile and Leather"/>
    <s v="Coal"/>
    <s v="Coal"/>
    <x v="0"/>
    <x v="1"/>
    <s v="India"/>
    <m/>
    <m/>
    <x v="1429"/>
    <n v="34799.699999999997"/>
    <n v="11682.4125"/>
    <n v="8831.9375"/>
    <n v="18309.599999999999"/>
    <n v="9672.7687499999993"/>
  </r>
  <r>
    <x v="1"/>
    <x v="5"/>
    <x v="36"/>
    <s v="Textile and Leather"/>
    <s v="Coal"/>
    <s v="Coal"/>
    <x v="0"/>
    <x v="2"/>
    <s v="India"/>
    <m/>
    <m/>
    <x v="1430"/>
    <n v="34827.182499999995"/>
    <n v="11691.627499999999"/>
    <n v="8838.9925000000003"/>
    <n v="18324.25"/>
    <n v="9680.5027499999997"/>
  </r>
  <r>
    <x v="1"/>
    <x v="5"/>
    <x v="36"/>
    <s v="Textile and Leather"/>
    <s v="Coal"/>
    <s v="Coal"/>
    <x v="0"/>
    <x v="3"/>
    <s v="India"/>
    <m/>
    <m/>
    <x v="1431"/>
    <n v="0.54297499999999999"/>
    <n v="0.18212"/>
    <n v="0.13937850000000002"/>
    <n v="0.28906900000000002"/>
    <n v="0.15258975"/>
  </r>
  <r>
    <x v="1"/>
    <x v="5"/>
    <x v="36"/>
    <s v="Textile and Leather"/>
    <s v="Coal"/>
    <s v="Coal ash"/>
    <x v="0"/>
    <x v="0"/>
    <s v="India"/>
    <m/>
    <m/>
    <x v="119"/>
    <n v="0"/>
    <n v="0"/>
    <n v="0"/>
    <n v="0"/>
    <n v="6.1241250000000004E-2"/>
  </r>
  <r>
    <x v="1"/>
    <x v="5"/>
    <x v="36"/>
    <s v="Textile and Leather"/>
    <s v="Coal"/>
    <s v="Coal ash"/>
    <x v="0"/>
    <x v="4"/>
    <s v="India"/>
    <m/>
    <m/>
    <x v="119"/>
    <n v="0"/>
    <n v="0"/>
    <n v="0"/>
    <n v="0"/>
    <n v="6522.7867500000011"/>
  </r>
  <r>
    <x v="1"/>
    <x v="5"/>
    <x v="36"/>
    <s v="Textile and Leather"/>
    <s v="Coal"/>
    <s v="Coal ash"/>
    <x v="0"/>
    <x v="1"/>
    <s v="India"/>
    <m/>
    <m/>
    <x v="119"/>
    <n v="0"/>
    <n v="0"/>
    <n v="0"/>
    <n v="0"/>
    <n v="6547.8989999999994"/>
  </r>
  <r>
    <x v="1"/>
    <x v="5"/>
    <x v="36"/>
    <s v="Textile and Leather"/>
    <s v="Coal"/>
    <s v="Coal ash"/>
    <x v="0"/>
    <x v="2"/>
    <s v="India"/>
    <m/>
    <m/>
    <x v="119"/>
    <n v="0"/>
    <n v="0"/>
    <n v="0"/>
    <n v="0"/>
    <n v="6552.5520000000006"/>
  </r>
  <r>
    <x v="1"/>
    <x v="5"/>
    <x v="36"/>
    <s v="Textile and Leather"/>
    <s v="Coal"/>
    <s v="Coal ash"/>
    <x v="0"/>
    <x v="3"/>
    <s v="India"/>
    <m/>
    <m/>
    <x v="119"/>
    <n v="0"/>
    <n v="0"/>
    <n v="0"/>
    <n v="0"/>
    <n v="9.1861499999999999E-2"/>
  </r>
  <r>
    <x v="1"/>
    <x v="5"/>
    <x v="36"/>
    <s v="Textile and Leather"/>
    <s v="Coal"/>
    <s v="Coal slack"/>
    <x v="0"/>
    <x v="0"/>
    <s v="India"/>
    <m/>
    <m/>
    <x v="119"/>
    <n v="0"/>
    <n v="0"/>
    <n v="0"/>
    <n v="4.1572500000000004E-3"/>
    <n v="1.38575E-3"/>
  </r>
  <r>
    <x v="1"/>
    <x v="5"/>
    <x v="36"/>
    <s v="Textile and Leather"/>
    <s v="Coal"/>
    <s v="Coal slack"/>
    <x v="0"/>
    <x v="4"/>
    <s v="India"/>
    <m/>
    <m/>
    <x v="119"/>
    <n v="0"/>
    <n v="0"/>
    <n v="0"/>
    <n v="442.76324999999997"/>
    <n v="147.58775"/>
  </r>
  <r>
    <x v="1"/>
    <x v="5"/>
    <x v="36"/>
    <s v="Textile and Leather"/>
    <s v="Coal"/>
    <s v="Coal slack"/>
    <x v="0"/>
    <x v="1"/>
    <s v="India"/>
    <m/>
    <m/>
    <x v="119"/>
    <n v="0"/>
    <n v="0"/>
    <n v="0"/>
    <n v="444.46725000000004"/>
    <n v="148.15575000000001"/>
  </r>
  <r>
    <x v="1"/>
    <x v="5"/>
    <x v="36"/>
    <s v="Textile and Leather"/>
    <s v="Coal"/>
    <s v="Coal slack"/>
    <x v="0"/>
    <x v="2"/>
    <s v="India"/>
    <m/>
    <m/>
    <x v="119"/>
    <n v="0"/>
    <n v="0"/>
    <n v="0"/>
    <n v="444.78374999999994"/>
    <n v="148.26124999999999"/>
  </r>
  <r>
    <x v="1"/>
    <x v="5"/>
    <x v="36"/>
    <s v="Textile and Leather"/>
    <s v="Coal"/>
    <s v="Coal slack"/>
    <x v="0"/>
    <x v="3"/>
    <s v="India"/>
    <m/>
    <m/>
    <x v="119"/>
    <n v="0"/>
    <n v="0"/>
    <n v="0"/>
    <n v="6.2354999999999997E-3"/>
    <n v="2.0785000000000001E-3"/>
  </r>
  <r>
    <x v="1"/>
    <x v="5"/>
    <x v="36"/>
    <s v="Textile and Leather"/>
    <s v="Coal &amp; Lignite Products"/>
    <s v="Coal tar, crude"/>
    <x v="0"/>
    <x v="0"/>
    <s v="India"/>
    <m/>
    <m/>
    <x v="119"/>
    <n v="0"/>
    <n v="0"/>
    <n v="0"/>
    <n v="7.4362500000000002E-3"/>
    <n v="2.4787500000000001E-3"/>
  </r>
  <r>
    <x v="1"/>
    <x v="5"/>
    <x v="36"/>
    <s v="Textile and Leather"/>
    <s v="Coal &amp; Lignite Products"/>
    <s v="Coal tar, crude"/>
    <x v="0"/>
    <x v="4"/>
    <s v="India"/>
    <m/>
    <m/>
    <x v="119"/>
    <n v="0"/>
    <n v="0"/>
    <n v="0"/>
    <n v="600.10574999999994"/>
    <n v="200.03524999999999"/>
  </r>
  <r>
    <x v="1"/>
    <x v="5"/>
    <x v="36"/>
    <s v="Textile and Leather"/>
    <s v="Coal &amp; Lignite Products"/>
    <s v="Coal tar, crude"/>
    <x v="0"/>
    <x v="1"/>
    <s v="India"/>
    <m/>
    <m/>
    <x v="119"/>
    <n v="0"/>
    <n v="0"/>
    <n v="0"/>
    <n v="603.15449999999998"/>
    <n v="201.0515"/>
  </r>
  <r>
    <x v="1"/>
    <x v="5"/>
    <x v="36"/>
    <s v="Textile and Leather"/>
    <s v="Coal &amp; Lignite Products"/>
    <s v="Coal tar, crude"/>
    <x v="0"/>
    <x v="2"/>
    <s v="India"/>
    <m/>
    <m/>
    <x v="119"/>
    <n v="0"/>
    <n v="0"/>
    <n v="0"/>
    <n v="603.72"/>
    <n v="201.24"/>
  </r>
  <r>
    <x v="1"/>
    <x v="5"/>
    <x v="36"/>
    <s v="Textile and Leather"/>
    <s v="Coal &amp; Lignite Products"/>
    <s v="Coal tar, crude"/>
    <x v="0"/>
    <x v="3"/>
    <s v="India"/>
    <m/>
    <m/>
    <x v="119"/>
    <n v="0"/>
    <n v="0"/>
    <n v="0"/>
    <n v="1.1154000000000001E-2"/>
    <n v="3.718E-3"/>
  </r>
  <r>
    <x v="1"/>
    <x v="5"/>
    <x v="36"/>
    <s v="Textile and Leather"/>
    <s v="Coal &amp; Lignite Products"/>
    <s v="Coke dust"/>
    <x v="0"/>
    <x v="0"/>
    <s v="India"/>
    <m/>
    <m/>
    <x v="1432"/>
    <n v="0"/>
    <n v="0"/>
    <n v="0"/>
    <n v="0"/>
    <n v="0"/>
  </r>
  <r>
    <x v="1"/>
    <x v="5"/>
    <x v="36"/>
    <s v="Textile and Leather"/>
    <s v="Coal &amp; Lignite Products"/>
    <s v="Coke dust"/>
    <x v="0"/>
    <x v="4"/>
    <s v="India"/>
    <m/>
    <m/>
    <x v="1433"/>
    <n v="0"/>
    <n v="0"/>
    <n v="0"/>
    <n v="0"/>
    <n v="0"/>
  </r>
  <r>
    <x v="1"/>
    <x v="5"/>
    <x v="36"/>
    <s v="Textile and Leather"/>
    <s v="Coal &amp; Lignite Products"/>
    <s v="Coke dust"/>
    <x v="0"/>
    <x v="1"/>
    <s v="India"/>
    <m/>
    <m/>
    <x v="1434"/>
    <n v="0"/>
    <n v="0"/>
    <n v="0"/>
    <n v="0"/>
    <n v="0"/>
  </r>
  <r>
    <x v="1"/>
    <x v="5"/>
    <x v="36"/>
    <s v="Textile and Leather"/>
    <s v="Coal &amp; Lignite Products"/>
    <s v="Coke dust"/>
    <x v="0"/>
    <x v="2"/>
    <s v="India"/>
    <m/>
    <m/>
    <x v="1435"/>
    <n v="0"/>
    <n v="0"/>
    <n v="0"/>
    <n v="0"/>
    <n v="0"/>
  </r>
  <r>
    <x v="1"/>
    <x v="5"/>
    <x v="36"/>
    <s v="Textile and Leather"/>
    <s v="Coal &amp; Lignite Products"/>
    <s v="Coke dust"/>
    <x v="0"/>
    <x v="3"/>
    <s v="India"/>
    <m/>
    <m/>
    <x v="1436"/>
    <n v="0"/>
    <n v="0"/>
    <n v="0"/>
    <n v="0"/>
    <n v="0"/>
  </r>
  <r>
    <x v="1"/>
    <x v="5"/>
    <x v="36"/>
    <s v="Textile and Leather"/>
    <s v="Coal &amp; Lignite Products"/>
    <s v="Coke hard"/>
    <x v="0"/>
    <x v="0"/>
    <s v="India"/>
    <m/>
    <m/>
    <x v="119"/>
    <n v="0"/>
    <n v="0"/>
    <n v="0.25644374999999997"/>
    <n v="8.5481249999999995E-2"/>
    <n v="0"/>
  </r>
  <r>
    <x v="1"/>
    <x v="5"/>
    <x v="36"/>
    <s v="Textile and Leather"/>
    <s v="Coal &amp; Lignite Products"/>
    <s v="Coke hard"/>
    <x v="0"/>
    <x v="4"/>
    <s v="India"/>
    <m/>
    <m/>
    <x v="119"/>
    <n v="0"/>
    <n v="0"/>
    <n v="27313.800000000003"/>
    <n v="9104.6"/>
    <n v="0"/>
  </r>
  <r>
    <x v="1"/>
    <x v="5"/>
    <x v="36"/>
    <s v="Textile and Leather"/>
    <s v="Coal &amp; Lignite Products"/>
    <s v="Coke hard"/>
    <x v="0"/>
    <x v="1"/>
    <s v="India"/>
    <m/>
    <m/>
    <x v="119"/>
    <n v="0"/>
    <n v="0"/>
    <n v="27418.949999999997"/>
    <n v="9139.65"/>
    <n v="0"/>
  </r>
  <r>
    <x v="1"/>
    <x v="5"/>
    <x v="36"/>
    <s v="Textile and Leather"/>
    <s v="Coal &amp; Lignite Products"/>
    <s v="Coke hard"/>
    <x v="0"/>
    <x v="2"/>
    <s v="India"/>
    <m/>
    <m/>
    <x v="119"/>
    <n v="0"/>
    <n v="0"/>
    <n v="27438.449999999997"/>
    <n v="9146.15"/>
    <n v="0"/>
  </r>
  <r>
    <x v="1"/>
    <x v="5"/>
    <x v="36"/>
    <s v="Textile and Leather"/>
    <s v="Coal &amp; Lignite Products"/>
    <s v="Coke hard"/>
    <x v="0"/>
    <x v="3"/>
    <s v="India"/>
    <m/>
    <m/>
    <x v="119"/>
    <n v="0"/>
    <n v="0"/>
    <n v="0.38466524999999996"/>
    <n v="0.12822175"/>
    <n v="0"/>
  </r>
  <r>
    <x v="1"/>
    <x v="5"/>
    <x v="36"/>
    <s v="Textile and Leather"/>
    <s v="Coal &amp; Lignite Products"/>
    <s v="Coke mixed"/>
    <x v="0"/>
    <x v="0"/>
    <s v="India"/>
    <m/>
    <m/>
    <x v="1437"/>
    <n v="9.5463999999999993E-2"/>
    <n v="0"/>
    <n v="0"/>
    <n v="0"/>
    <n v="0"/>
  </r>
  <r>
    <x v="1"/>
    <x v="5"/>
    <x v="36"/>
    <s v="Textile and Leather"/>
    <s v="Coal &amp; Lignite Products"/>
    <s v="Coke mixed"/>
    <x v="0"/>
    <x v="4"/>
    <s v="India"/>
    <m/>
    <m/>
    <x v="1438"/>
    <n v="10167.875"/>
    <n v="0"/>
    <n v="0"/>
    <n v="0"/>
    <n v="0"/>
  </r>
  <r>
    <x v="1"/>
    <x v="5"/>
    <x v="36"/>
    <s v="Textile and Leather"/>
    <s v="Coal &amp; Lignite Products"/>
    <s v="Coke mixed"/>
    <x v="0"/>
    <x v="1"/>
    <s v="India"/>
    <m/>
    <m/>
    <x v="1439"/>
    <n v="10207.025"/>
    <n v="0"/>
    <n v="0"/>
    <n v="0"/>
    <n v="0"/>
  </r>
  <r>
    <x v="1"/>
    <x v="5"/>
    <x v="36"/>
    <s v="Textile and Leather"/>
    <s v="Coal &amp; Lignite Products"/>
    <s v="Coke mixed"/>
    <x v="0"/>
    <x v="2"/>
    <s v="India"/>
    <m/>
    <m/>
    <x v="1440"/>
    <n v="10214.275"/>
    <n v="0"/>
    <n v="0"/>
    <n v="0"/>
    <n v="0"/>
  </r>
  <r>
    <x v="1"/>
    <x v="5"/>
    <x v="36"/>
    <s v="Textile and Leather"/>
    <s v="Coal &amp; Lignite Products"/>
    <s v="Coke mixed"/>
    <x v="0"/>
    <x v="3"/>
    <s v="India"/>
    <m/>
    <m/>
    <x v="1441"/>
    <n v="0.14319599999999999"/>
    <n v="0"/>
    <n v="0"/>
    <n v="0"/>
    <n v="0"/>
  </r>
  <r>
    <x v="1"/>
    <x v="5"/>
    <x v="36"/>
    <s v="Textile and Leather"/>
    <s v="Coal &amp; Lignite Products"/>
    <s v="Other coal tar oil pitch products, n.e.c."/>
    <x v="0"/>
    <x v="0"/>
    <s v="India"/>
    <m/>
    <m/>
    <x v="119"/>
    <n v="0"/>
    <n v="0"/>
    <n v="2.1209999999999996E-3"/>
    <n v="2.1916999999999999E-2"/>
    <n v="0.10186400000000001"/>
  </r>
  <r>
    <x v="1"/>
    <x v="5"/>
    <x v="36"/>
    <s v="Textile and Leather"/>
    <s v="Coal &amp; Lignite Products"/>
    <s v="Other coal tar oil pitch products, n.e.c."/>
    <x v="0"/>
    <x v="4"/>
    <s v="India"/>
    <m/>
    <m/>
    <x v="119"/>
    <n v="0"/>
    <n v="0"/>
    <n v="171.16499999999999"/>
    <n v="1768.7049999999999"/>
    <n v="8220.4"/>
  </r>
  <r>
    <x v="1"/>
    <x v="5"/>
    <x v="36"/>
    <s v="Textile and Leather"/>
    <s v="Coal &amp; Lignite Products"/>
    <s v="Other coal tar oil pitch products, n.e.c."/>
    <x v="0"/>
    <x v="1"/>
    <s v="India"/>
    <m/>
    <m/>
    <x v="119"/>
    <n v="0"/>
    <n v="0"/>
    <n v="172.03424999999999"/>
    <n v="1777.6872499999999"/>
    <n v="8262.2224999999999"/>
  </r>
  <r>
    <x v="1"/>
    <x v="5"/>
    <x v="36"/>
    <s v="Textile and Leather"/>
    <s v="Coal &amp; Lignite Products"/>
    <s v="Other coal tar oil pitch products, n.e.c."/>
    <x v="0"/>
    <x v="2"/>
    <s v="India"/>
    <m/>
    <m/>
    <x v="119"/>
    <n v="0"/>
    <n v="0"/>
    <n v="172.19549999999998"/>
    <n v="1779.3534999999999"/>
    <n v="8269.9599999999991"/>
  </r>
  <r>
    <x v="1"/>
    <x v="5"/>
    <x v="36"/>
    <s v="Textile and Leather"/>
    <s v="Coal &amp; Lignite Products"/>
    <s v="Other coal tar oil pitch products, n.e.c."/>
    <x v="0"/>
    <x v="3"/>
    <s v="India"/>
    <m/>
    <m/>
    <x v="119"/>
    <n v="0"/>
    <n v="0"/>
    <n v="3.1815000000000003E-3"/>
    <n v="3.2875499999999995E-2"/>
    <n v="0.15279600000000002"/>
  </r>
  <r>
    <x v="1"/>
    <x v="5"/>
    <x v="36"/>
    <s v="Textile and Leather"/>
    <s v="Coal and Lignite"/>
    <s v="Coal consumed"/>
    <x v="0"/>
    <x v="0"/>
    <s v="India"/>
    <m/>
    <m/>
    <x v="1442"/>
    <n v="163.66849999999999"/>
    <n v="159.17625000000001"/>
    <n v="148.14625000000001"/>
    <n v="142.16975000000002"/>
    <n v="149.4075"/>
  </r>
  <r>
    <x v="1"/>
    <x v="5"/>
    <x v="36"/>
    <s v="Textile and Leather"/>
    <s v="Coal and Lignite"/>
    <s v="Coal consumed"/>
    <x v="0"/>
    <x v="4"/>
    <s v="India"/>
    <m/>
    <m/>
    <x v="1443"/>
    <n v="16000000"/>
    <n v="15500000"/>
    <n v="14250000"/>
    <n v="14000000"/>
    <n v="14750000"/>
  </r>
  <r>
    <x v="1"/>
    <x v="5"/>
    <x v="36"/>
    <s v="Textile and Leather"/>
    <s v="Coal and Lignite"/>
    <s v="Coal consumed"/>
    <x v="0"/>
    <x v="1"/>
    <s v="India"/>
    <m/>
    <m/>
    <x v="1443"/>
    <n v="16000000"/>
    <n v="15500000"/>
    <n v="14250000"/>
    <n v="14000000"/>
    <n v="14750000"/>
  </r>
  <r>
    <x v="1"/>
    <x v="5"/>
    <x v="36"/>
    <s v="Textile and Leather"/>
    <s v="Coal and Lignite"/>
    <s v="Coal consumed"/>
    <x v="0"/>
    <x v="2"/>
    <s v="India"/>
    <m/>
    <m/>
    <x v="1443"/>
    <n v="16000000"/>
    <n v="15500000"/>
    <n v="14250000"/>
    <n v="14000000"/>
    <n v="14750000"/>
  </r>
  <r>
    <x v="1"/>
    <x v="5"/>
    <x v="36"/>
    <s v="Textile and Leather"/>
    <s v="Coal and Lignite"/>
    <s v="Coal consumed"/>
    <x v="0"/>
    <x v="3"/>
    <s v="India"/>
    <m/>
    <m/>
    <x v="1444"/>
    <n v="245.50274999999999"/>
    <n v="238.76474999999999"/>
    <n v="222.21949999999998"/>
    <n v="213.25425000000001"/>
    <n v="224.11150000000001"/>
  </r>
  <r>
    <x v="1"/>
    <x v="5"/>
    <x v="36"/>
    <s v="Textile and Leather"/>
    <s v="Lignite"/>
    <s v="Lignite, not agglomerated"/>
    <x v="0"/>
    <x v="0"/>
    <s v="India"/>
    <m/>
    <m/>
    <x v="119"/>
    <n v="0"/>
    <n v="0"/>
    <n v="4.7747249999999998E-2"/>
    <n v="1.5915749999999999E-2"/>
    <n v="0"/>
  </r>
  <r>
    <x v="1"/>
    <x v="5"/>
    <x v="36"/>
    <s v="Textile and Leather"/>
    <s v="Lignite"/>
    <s v="Lignite, not agglomerated"/>
    <x v="0"/>
    <x v="4"/>
    <s v="India"/>
    <m/>
    <m/>
    <x v="119"/>
    <n v="0"/>
    <n v="0"/>
    <n v="5085.585"/>
    <n v="1695.1949999999999"/>
    <n v="0"/>
  </r>
  <r>
    <x v="1"/>
    <x v="5"/>
    <x v="36"/>
    <s v="Textile and Leather"/>
    <s v="Lignite"/>
    <s v="Lignite, not agglomerated"/>
    <x v="0"/>
    <x v="1"/>
    <s v="India"/>
    <m/>
    <m/>
    <x v="119"/>
    <n v="0"/>
    <n v="0"/>
    <n v="5105.16"/>
    <n v="1701.72"/>
    <n v="0"/>
  </r>
  <r>
    <x v="1"/>
    <x v="5"/>
    <x v="36"/>
    <s v="Textile and Leather"/>
    <s v="Lignite"/>
    <s v="Lignite, not agglomerated"/>
    <x v="0"/>
    <x v="2"/>
    <s v="India"/>
    <m/>
    <m/>
    <x v="119"/>
    <n v="0"/>
    <n v="0"/>
    <n v="5108.79"/>
    <n v="1702.93"/>
    <n v="0"/>
  </r>
  <r>
    <x v="1"/>
    <x v="5"/>
    <x v="36"/>
    <s v="Textile and Leather"/>
    <s v="Lignite"/>
    <s v="Lignite, not agglomerated"/>
    <x v="0"/>
    <x v="3"/>
    <s v="India"/>
    <m/>
    <m/>
    <x v="119"/>
    <n v="0"/>
    <n v="0"/>
    <n v="7.1621249999999997E-2"/>
    <n v="2.3873749999999999E-2"/>
    <n v="0"/>
  </r>
  <r>
    <x v="1"/>
    <x v="5"/>
    <x v="36"/>
    <s v="Textile and Leather"/>
    <s v="Natural gas"/>
    <s v="natural gas"/>
    <x v="0"/>
    <x v="0"/>
    <s v="India"/>
    <m/>
    <m/>
    <x v="119"/>
    <n v="3.8784524999999999"/>
    <n v="8.0845549999999999"/>
    <n v="2.2639125"/>
    <n v="0"/>
    <n v="0"/>
  </r>
  <r>
    <x v="1"/>
    <x v="5"/>
    <x v="36"/>
    <s v="Textile and Leather"/>
    <s v="Natural gas"/>
    <s v="natural gas"/>
    <x v="0"/>
    <x v="4"/>
    <s v="India"/>
    <m/>
    <m/>
    <x v="119"/>
    <n v="217581"/>
    <n v="453543.5"/>
    <n v="127005.5"/>
    <n v="0"/>
    <n v="0"/>
  </r>
  <r>
    <x v="1"/>
    <x v="5"/>
    <x v="36"/>
    <s v="Textile and Leather"/>
    <s v="Natural gas"/>
    <s v="natural gas"/>
    <x v="0"/>
    <x v="1"/>
    <s v="India"/>
    <m/>
    <m/>
    <x v="119"/>
    <n v="217705.5"/>
    <n v="453802.5"/>
    <n v="127078"/>
    <n v="0"/>
    <n v="0"/>
  </r>
  <r>
    <x v="1"/>
    <x v="5"/>
    <x v="36"/>
    <s v="Textile and Leather"/>
    <s v="Natural gas"/>
    <s v="natural gas"/>
    <x v="0"/>
    <x v="2"/>
    <s v="India"/>
    <m/>
    <m/>
    <x v="119"/>
    <n v="217782.75"/>
    <n v="453964"/>
    <n v="127123.25"/>
    <n v="0"/>
    <n v="0"/>
  </r>
  <r>
    <x v="1"/>
    <x v="5"/>
    <x v="36"/>
    <s v="Textile and Leather"/>
    <s v="Natural gas"/>
    <s v="natural gas"/>
    <x v="0"/>
    <x v="3"/>
    <s v="India"/>
    <m/>
    <m/>
    <x v="119"/>
    <n v="0.38784525000000003"/>
    <n v="0.80845549999999988"/>
    <n v="0.22639124999999999"/>
    <n v="0"/>
    <n v="0"/>
  </r>
  <r>
    <x v="1"/>
    <x v="5"/>
    <x v="36"/>
    <s v="Textile and Leather"/>
    <s v="Oil products"/>
    <s v="Kerosene"/>
    <x v="0"/>
    <x v="0"/>
    <s v="India"/>
    <m/>
    <m/>
    <x v="119"/>
    <n v="84.825749999999999"/>
    <n v="121.53925000000001"/>
    <n v="31.088000000000001"/>
    <n v="0"/>
    <n v="0"/>
  </r>
  <r>
    <x v="1"/>
    <x v="5"/>
    <x v="36"/>
    <s v="Textile and Leather"/>
    <s v="Oil products"/>
    <s v="Kerosene"/>
    <x v="0"/>
    <x v="4"/>
    <s v="India"/>
    <m/>
    <m/>
    <x v="119"/>
    <n v="2025000"/>
    <n v="2925000"/>
    <n v="750000"/>
    <n v="0"/>
    <n v="0"/>
  </r>
  <r>
    <x v="1"/>
    <x v="5"/>
    <x v="36"/>
    <s v="Textile and Leather"/>
    <s v="Oil products"/>
    <s v="Kerosene"/>
    <x v="0"/>
    <x v="1"/>
    <s v="India"/>
    <m/>
    <m/>
    <x v="119"/>
    <n v="2025000"/>
    <n v="2925000"/>
    <n v="750000"/>
    <n v="0"/>
    <n v="0"/>
  </r>
  <r>
    <x v="1"/>
    <x v="5"/>
    <x v="36"/>
    <s v="Textile and Leather"/>
    <s v="Oil products"/>
    <s v="Kerosene"/>
    <x v="0"/>
    <x v="2"/>
    <s v="India"/>
    <m/>
    <m/>
    <x v="119"/>
    <n v="2025000"/>
    <n v="2925000"/>
    <n v="750000"/>
    <n v="0"/>
    <n v="0"/>
  </r>
  <r>
    <x v="1"/>
    <x v="5"/>
    <x v="36"/>
    <s v="Textile and Leather"/>
    <s v="Oil products"/>
    <s v="Kerosene"/>
    <x v="0"/>
    <x v="3"/>
    <s v="India"/>
    <m/>
    <m/>
    <x v="119"/>
    <n v="16.965150000000001"/>
    <n v="24.307925000000001"/>
    <n v="6.217625"/>
    <n v="0"/>
    <n v="0"/>
  </r>
  <r>
    <x v="1"/>
    <x v="5"/>
    <x v="36"/>
    <s v="Textile and Leather"/>
    <s v="Oil products"/>
    <s v="furnace oil"/>
    <x v="0"/>
    <x v="0"/>
    <s v="India"/>
    <m/>
    <m/>
    <x v="1445"/>
    <n v="36.073"/>
    <n v="0"/>
    <n v="8.0211749999999998E-2"/>
    <n v="0.10706450000000001"/>
    <n v="0.12510525"/>
  </r>
  <r>
    <x v="1"/>
    <x v="5"/>
    <x v="36"/>
    <s v="Textile and Leather"/>
    <s v="Oil products"/>
    <s v="furnace oil"/>
    <x v="0"/>
    <x v="4"/>
    <s v="India"/>
    <m/>
    <m/>
    <x v="1446"/>
    <n v="925000"/>
    <n v="0"/>
    <n v="2069.46"/>
    <n v="2762.2575000000002"/>
    <n v="3227.71"/>
  </r>
  <r>
    <x v="1"/>
    <x v="5"/>
    <x v="36"/>
    <s v="Textile and Leather"/>
    <s v="Oil products"/>
    <s v="furnace oil"/>
    <x v="0"/>
    <x v="1"/>
    <s v="India"/>
    <m/>
    <m/>
    <x v="1446"/>
    <n v="925000"/>
    <n v="0"/>
    <n v="2074.1925000000001"/>
    <n v="2768.5675000000001"/>
    <n v="3235.085"/>
  </r>
  <r>
    <x v="1"/>
    <x v="5"/>
    <x v="36"/>
    <s v="Textile and Leather"/>
    <s v="Oil products"/>
    <s v="furnace oil"/>
    <x v="0"/>
    <x v="2"/>
    <s v="India"/>
    <m/>
    <m/>
    <x v="1446"/>
    <n v="925000"/>
    <n v="0"/>
    <n v="2076.1125000000002"/>
    <n v="2771.1424999999999"/>
    <n v="3238.0924999999997"/>
  </r>
  <r>
    <x v="1"/>
    <x v="5"/>
    <x v="36"/>
    <s v="Textile and Leather"/>
    <s v="Oil products"/>
    <s v="furnace oil"/>
    <x v="0"/>
    <x v="3"/>
    <s v="India"/>
    <m/>
    <m/>
    <x v="1447"/>
    <n v="7.2146249999999998"/>
    <n v="0"/>
    <n v="1.6042500000000001E-2"/>
    <n v="2.1412500000000001E-2"/>
    <n v="2.5020750000000001E-2"/>
  </r>
  <r>
    <x v="1"/>
    <x v="5"/>
    <x v="36"/>
    <s v="Textile and Leather"/>
    <s v="Petroleum fuels"/>
    <s v="Liquidified petroleum gas (LPG)"/>
    <x v="0"/>
    <x v="0"/>
    <s v="India"/>
    <m/>
    <m/>
    <x v="119"/>
    <n v="0"/>
    <n v="0"/>
    <n v="1.4037750000000002E-2"/>
    <n v="4.6792500000000002E-3"/>
    <n v="0"/>
  </r>
  <r>
    <x v="1"/>
    <x v="5"/>
    <x v="36"/>
    <s v="Textile and Leather"/>
    <s v="Petroleum fuels"/>
    <s v="Liquidified petroleum gas (LPG)"/>
    <x v="0"/>
    <x v="4"/>
    <s v="India"/>
    <m/>
    <m/>
    <x v="119"/>
    <n v="0"/>
    <n v="0"/>
    <n v="885.80250000000001"/>
    <n v="295.26749999999998"/>
    <n v="0"/>
  </r>
  <r>
    <x v="1"/>
    <x v="5"/>
    <x v="36"/>
    <s v="Textile and Leather"/>
    <s v="Petroleum fuels"/>
    <s v="Liquidified petroleum gas (LPG)"/>
    <x v="0"/>
    <x v="1"/>
    <s v="India"/>
    <m/>
    <m/>
    <x v="119"/>
    <n v="0"/>
    <n v="0"/>
    <n v="886.24500000000012"/>
    <n v="295.41500000000002"/>
    <n v="0"/>
  </r>
  <r>
    <x v="1"/>
    <x v="5"/>
    <x v="36"/>
    <s v="Textile and Leather"/>
    <s v="Petroleum fuels"/>
    <s v="Liquidified petroleum gas (LPG)"/>
    <x v="0"/>
    <x v="2"/>
    <s v="India"/>
    <m/>
    <m/>
    <x v="119"/>
    <n v="0"/>
    <n v="0"/>
    <n v="886.53"/>
    <n v="295.51"/>
    <n v="0"/>
  </r>
  <r>
    <x v="1"/>
    <x v="5"/>
    <x v="36"/>
    <s v="Textile and Leather"/>
    <s v="Petroleum fuels"/>
    <s v="Liquidified petroleum gas (LPG)"/>
    <x v="0"/>
    <x v="3"/>
    <s v="India"/>
    <m/>
    <m/>
    <x v="119"/>
    <n v="0"/>
    <n v="0"/>
    <n v="1.4039999999999999E-3"/>
    <n v="4.6799999999999999E-4"/>
    <n v="0"/>
  </r>
  <r>
    <x v="1"/>
    <x v="5"/>
    <x v="36"/>
    <s v="Textile and Leather"/>
    <s v="Petroleum fuels"/>
    <s v="Shale Oil"/>
    <x v="0"/>
    <x v="0"/>
    <s v="India"/>
    <m/>
    <m/>
    <x v="119"/>
    <n v="0"/>
    <n v="0"/>
    <n v="0"/>
    <n v="0"/>
    <n v="2.62344"/>
  </r>
  <r>
    <x v="1"/>
    <x v="5"/>
    <x v="36"/>
    <s v="Textile and Leather"/>
    <s v="Petroleum fuels"/>
    <s v="Shale Oil"/>
    <x v="0"/>
    <x v="4"/>
    <s v="India"/>
    <m/>
    <m/>
    <x v="119"/>
    <n v="0"/>
    <n v="0"/>
    <n v="0"/>
    <n v="0"/>
    <n v="64099.424999999996"/>
  </r>
  <r>
    <x v="1"/>
    <x v="5"/>
    <x v="36"/>
    <s v="Textile and Leather"/>
    <s v="Petroleum fuels"/>
    <s v="Shale Oil"/>
    <x v="0"/>
    <x v="1"/>
    <s v="India"/>
    <m/>
    <m/>
    <x v="119"/>
    <n v="0"/>
    <n v="0"/>
    <n v="0"/>
    <n v="0"/>
    <n v="64254.225000000006"/>
  </r>
  <r>
    <x v="1"/>
    <x v="5"/>
    <x v="36"/>
    <s v="Textile and Leather"/>
    <s v="Petroleum fuels"/>
    <s v="Shale Oil"/>
    <x v="0"/>
    <x v="2"/>
    <s v="India"/>
    <m/>
    <m/>
    <x v="119"/>
    <n v="0"/>
    <n v="0"/>
    <n v="0"/>
    <n v="0"/>
    <n v="64317.149999999994"/>
  </r>
  <r>
    <x v="1"/>
    <x v="5"/>
    <x v="36"/>
    <s v="Textile and Leather"/>
    <s v="Petroleum fuels"/>
    <s v="Shale Oil"/>
    <x v="0"/>
    <x v="3"/>
    <s v="India"/>
    <m/>
    <m/>
    <x v="119"/>
    <n v="0"/>
    <n v="0"/>
    <n v="0"/>
    <n v="0"/>
    <n v="0.52468875000000004"/>
  </r>
  <r>
    <x v="1"/>
    <x v="5"/>
    <x v="36"/>
    <s v="Textile and Leather"/>
    <s v="petroleum fuels"/>
    <s v="Diesel"/>
    <x v="0"/>
    <x v="0"/>
    <s v="India"/>
    <m/>
    <m/>
    <x v="1448"/>
    <n v="9.5649999999999999E-4"/>
    <n v="0"/>
    <n v="0"/>
    <n v="4.6214999999999997E-3"/>
    <n v="1.5405E-3"/>
  </r>
  <r>
    <x v="1"/>
    <x v="5"/>
    <x v="36"/>
    <s v="Textile and Leather"/>
    <s v="petroleum fuels"/>
    <s v="Diesel"/>
    <x v="0"/>
    <x v="4"/>
    <s v="India"/>
    <m/>
    <m/>
    <x v="1449"/>
    <n v="23.628225"/>
    <n v="0"/>
    <n v="0"/>
    <n v="114.14775"/>
    <n v="38.049250000000001"/>
  </r>
  <r>
    <x v="1"/>
    <x v="5"/>
    <x v="36"/>
    <s v="Textile and Leather"/>
    <s v="petroleum fuels"/>
    <s v="Diesel"/>
    <x v="0"/>
    <x v="1"/>
    <s v="India"/>
    <m/>
    <m/>
    <x v="1450"/>
    <n v="23.684674999999999"/>
    <n v="0"/>
    <n v="0"/>
    <n v="114.42"/>
    <n v="38.14"/>
  </r>
  <r>
    <x v="1"/>
    <x v="5"/>
    <x v="36"/>
    <s v="Textile and Leather"/>
    <s v="petroleum fuels"/>
    <s v="Diesel"/>
    <x v="0"/>
    <x v="2"/>
    <s v="India"/>
    <m/>
    <m/>
    <x v="1451"/>
    <n v="23.707625"/>
    <n v="0"/>
    <n v="0"/>
    <n v="114.53100000000001"/>
    <n v="38.177"/>
  </r>
  <r>
    <x v="1"/>
    <x v="5"/>
    <x v="36"/>
    <s v="Textile and Leather"/>
    <s v="petroleum fuels"/>
    <s v="Diesel"/>
    <x v="0"/>
    <x v="3"/>
    <s v="India"/>
    <m/>
    <m/>
    <x v="1452"/>
    <n v="1.9124999999999999E-4"/>
    <n v="0"/>
    <n v="0"/>
    <n v="9.2400000000000002E-4"/>
    <n v="3.0800000000000001E-4"/>
  </r>
  <r>
    <x v="1"/>
    <x v="5"/>
    <x v="36"/>
    <s v="Textile and Leather"/>
    <s v="petroleum fuels"/>
    <s v="Furnace oil"/>
    <x v="0"/>
    <x v="0"/>
    <s v="India"/>
    <m/>
    <m/>
    <x v="119"/>
    <n v="1.5190500000000001E-2"/>
    <n v="5.0635000000000003E-3"/>
    <n v="0"/>
    <n v="0"/>
    <n v="8.9254500000000001E-2"/>
  </r>
  <r>
    <x v="1"/>
    <x v="5"/>
    <x v="36"/>
    <s v="Textile and Leather"/>
    <s v="petroleum fuels"/>
    <s v="Furnace oil"/>
    <x v="0"/>
    <x v="4"/>
    <s v="India"/>
    <m/>
    <m/>
    <x v="119"/>
    <n v="391.91025000000002"/>
    <n v="130.63675000000001"/>
    <n v="0"/>
    <n v="0"/>
    <n v="2302.7595000000001"/>
  </r>
  <r>
    <x v="1"/>
    <x v="5"/>
    <x v="36"/>
    <s v="Textile and Leather"/>
    <s v="petroleum fuels"/>
    <s v="Furnace oil"/>
    <x v="0"/>
    <x v="1"/>
    <s v="India"/>
    <m/>
    <m/>
    <x v="119"/>
    <n v="392.80649999999997"/>
    <n v="130.93549999999999"/>
    <n v="0"/>
    <n v="0"/>
    <n v="2308.0252500000001"/>
  </r>
  <r>
    <x v="1"/>
    <x v="5"/>
    <x v="36"/>
    <s v="Textile and Leather"/>
    <s v="petroleum fuels"/>
    <s v="Furnace oil"/>
    <x v="0"/>
    <x v="2"/>
    <s v="India"/>
    <m/>
    <m/>
    <x v="119"/>
    <n v="393.17175000000003"/>
    <n v="131.05725000000001"/>
    <n v="0"/>
    <n v="0"/>
    <n v="2310.1642499999998"/>
  </r>
  <r>
    <x v="1"/>
    <x v="5"/>
    <x v="36"/>
    <s v="Textile and Leather"/>
    <s v="petroleum fuels"/>
    <s v="Furnace oil"/>
    <x v="0"/>
    <x v="3"/>
    <s v="India"/>
    <m/>
    <m/>
    <x v="119"/>
    <n v="3.0382500000000002E-3"/>
    <n v="1.01275E-3"/>
    <n v="0"/>
    <n v="0"/>
    <n v="1.7850749999999999E-2"/>
  </r>
  <r>
    <x v="1"/>
    <x v="5"/>
    <x v="36"/>
    <s v="Textile and Leather"/>
    <s v="petroleum fuels"/>
    <s v="High speed diesel"/>
    <x v="0"/>
    <x v="0"/>
    <s v="India"/>
    <m/>
    <m/>
    <x v="1453"/>
    <n v="0"/>
    <n v="5.2065000000000002E-3"/>
    <n v="1.7355000000000001E-3"/>
    <n v="0"/>
    <n v="0"/>
  </r>
  <r>
    <x v="1"/>
    <x v="5"/>
    <x v="36"/>
    <s v="Textile and Leather"/>
    <s v="petroleum fuels"/>
    <s v="High speed diesel"/>
    <x v="0"/>
    <x v="4"/>
    <s v="India"/>
    <m/>
    <m/>
    <x v="1454"/>
    <n v="0"/>
    <n v="128.60249999999999"/>
    <n v="42.8675"/>
    <n v="0"/>
    <n v="0"/>
  </r>
  <r>
    <x v="1"/>
    <x v="5"/>
    <x v="36"/>
    <s v="Textile and Leather"/>
    <s v="petroleum fuels"/>
    <s v="High speed diesel"/>
    <x v="0"/>
    <x v="1"/>
    <s v="India"/>
    <m/>
    <m/>
    <x v="1455"/>
    <n v="0"/>
    <n v="128.91"/>
    <n v="42.97"/>
    <n v="0"/>
    <n v="0"/>
  </r>
  <r>
    <x v="1"/>
    <x v="5"/>
    <x v="36"/>
    <s v="Textile and Leather"/>
    <s v="petroleum fuels"/>
    <s v="High speed diesel"/>
    <x v="0"/>
    <x v="2"/>
    <s v="India"/>
    <m/>
    <m/>
    <x v="1456"/>
    <n v="0"/>
    <n v="129.03449999999998"/>
    <n v="43.011499999999998"/>
    <n v="0"/>
    <n v="0"/>
  </r>
  <r>
    <x v="1"/>
    <x v="5"/>
    <x v="36"/>
    <s v="Textile and Leather"/>
    <s v="petroleum fuels"/>
    <s v="High speed diesel"/>
    <x v="0"/>
    <x v="3"/>
    <s v="India"/>
    <m/>
    <m/>
    <x v="1457"/>
    <n v="0"/>
    <n v="1.0409999999999998E-3"/>
    <n v="3.4699999999999998E-4"/>
    <n v="0"/>
    <n v="0"/>
  </r>
  <r>
    <x v="1"/>
    <x v="5"/>
    <x v="36"/>
    <s v="Textile and Leather"/>
    <s v="petroleum fuels"/>
    <s v="Kerosene"/>
    <x v="0"/>
    <x v="0"/>
    <s v="India"/>
    <m/>
    <m/>
    <x v="1458"/>
    <n v="1.1556E-2"/>
    <n v="2.9329750000000002E-2"/>
    <n v="8.8845E-3"/>
    <n v="7.55925E-3"/>
    <n v="2.5197499999999999E-3"/>
  </r>
  <r>
    <x v="1"/>
    <x v="5"/>
    <x v="36"/>
    <s v="Textile and Leather"/>
    <s v="petroleum fuels"/>
    <s v="Kerosene"/>
    <x v="0"/>
    <x v="4"/>
    <s v="India"/>
    <m/>
    <m/>
    <x v="1459"/>
    <n v="276.96049999999997"/>
    <n v="702.93374999999992"/>
    <n v="212.93074999999999"/>
    <n v="181.16849999999999"/>
    <n v="60.389499999999998"/>
  </r>
  <r>
    <x v="1"/>
    <x v="5"/>
    <x v="36"/>
    <s v="Textile and Leather"/>
    <s v="petroleum fuels"/>
    <s v="Kerosene"/>
    <x v="0"/>
    <x v="1"/>
    <s v="India"/>
    <m/>
    <m/>
    <x v="1460"/>
    <n v="277.64249999999998"/>
    <n v="704.66449999999998"/>
    <n v="213.45500000000001"/>
    <n v="181.61399999999998"/>
    <n v="60.537999999999997"/>
  </r>
  <r>
    <x v="1"/>
    <x v="5"/>
    <x v="36"/>
    <s v="Textile and Leather"/>
    <s v="petroleum fuels"/>
    <s v="Kerosene"/>
    <x v="0"/>
    <x v="2"/>
    <s v="India"/>
    <m/>
    <m/>
    <x v="1461"/>
    <n v="277.91925000000003"/>
    <n v="705.3682500000001"/>
    <n v="213.66825"/>
    <n v="181.7955"/>
    <n v="60.598500000000001"/>
  </r>
  <r>
    <x v="1"/>
    <x v="5"/>
    <x v="36"/>
    <s v="Textile and Leather"/>
    <s v="petroleum fuels"/>
    <s v="Kerosene"/>
    <x v="0"/>
    <x v="3"/>
    <s v="India"/>
    <m/>
    <m/>
    <x v="1462"/>
    <n v="2.3112499999999999E-3"/>
    <n v="5.8662499999999999E-3"/>
    <n v="1.7769999999999999E-3"/>
    <n v="1.5119999999999999E-3"/>
    <n v="5.04E-4"/>
  </r>
  <r>
    <x v="1"/>
    <x v="5"/>
    <x v="36"/>
    <s v="Textile and Leather"/>
    <s v="petroleum fuels"/>
    <s v="Kerosene n.e.c"/>
    <x v="0"/>
    <x v="0"/>
    <s v="India"/>
    <m/>
    <m/>
    <x v="119"/>
    <n v="0"/>
    <n v="0"/>
    <n v="7.55925E-3"/>
    <n v="2.5197499999999999E-3"/>
    <n v="0"/>
  </r>
  <r>
    <x v="1"/>
    <x v="5"/>
    <x v="36"/>
    <s v="Textile and Leather"/>
    <s v="petroleum fuels"/>
    <s v="Kerosene n.e.c"/>
    <x v="0"/>
    <x v="4"/>
    <s v="India"/>
    <m/>
    <m/>
    <x v="119"/>
    <n v="0"/>
    <n v="0"/>
    <n v="181.16849999999999"/>
    <n v="60.389499999999998"/>
    <n v="0"/>
  </r>
  <r>
    <x v="1"/>
    <x v="5"/>
    <x v="36"/>
    <s v="Textile and Leather"/>
    <s v="petroleum fuels"/>
    <s v="Kerosene n.e.c"/>
    <x v="0"/>
    <x v="1"/>
    <s v="India"/>
    <m/>
    <m/>
    <x v="119"/>
    <n v="0"/>
    <n v="0"/>
    <n v="181.61399999999998"/>
    <n v="60.537999999999997"/>
    <n v="0"/>
  </r>
  <r>
    <x v="1"/>
    <x v="5"/>
    <x v="36"/>
    <s v="Textile and Leather"/>
    <s v="petroleum fuels"/>
    <s v="Kerosene n.e.c"/>
    <x v="0"/>
    <x v="2"/>
    <s v="India"/>
    <m/>
    <m/>
    <x v="119"/>
    <n v="0"/>
    <n v="0"/>
    <n v="181.7955"/>
    <n v="60.598500000000001"/>
    <n v="0"/>
  </r>
  <r>
    <x v="1"/>
    <x v="5"/>
    <x v="36"/>
    <s v="Textile and Leather"/>
    <s v="petroleum fuels"/>
    <s v="Kerosene n.e.c"/>
    <x v="0"/>
    <x v="3"/>
    <s v="India"/>
    <m/>
    <m/>
    <x v="119"/>
    <n v="0"/>
    <n v="0"/>
    <n v="1.5119999999999999E-3"/>
    <n v="5.04E-4"/>
    <n v="0"/>
  </r>
  <r>
    <x v="1"/>
    <x v="5"/>
    <x v="36"/>
    <s v="Textile and Leather"/>
    <s v="petroleum fuels"/>
    <s v="Motor spirit (gasolene), including aviation spirit n.e.c"/>
    <x v="0"/>
    <x v="0"/>
    <s v="India"/>
    <m/>
    <m/>
    <x v="119"/>
    <n v="0"/>
    <n v="9.0824999999999999E-4"/>
    <n v="3.0275000000000001E-4"/>
    <n v="0"/>
    <n v="0"/>
  </r>
  <r>
    <x v="1"/>
    <x v="5"/>
    <x v="36"/>
    <s v="Textile and Leather"/>
    <s v="petroleum fuels"/>
    <s v="Motor spirit (gasolene), including aviation spirit n.e.c"/>
    <x v="0"/>
    <x v="4"/>
    <s v="India"/>
    <m/>
    <m/>
    <x v="119"/>
    <n v="0"/>
    <n v="20.972474999999999"/>
    <n v="6.9908250000000001"/>
    <n v="0"/>
    <n v="0"/>
  </r>
  <r>
    <x v="1"/>
    <x v="5"/>
    <x v="36"/>
    <s v="Textile and Leather"/>
    <s v="petroleum fuels"/>
    <s v="Motor spirit (gasolene), including aviation spirit n.e.c"/>
    <x v="0"/>
    <x v="1"/>
    <s v="India"/>
    <m/>
    <m/>
    <x v="119"/>
    <n v="0"/>
    <n v="21.026025000000001"/>
    <n v="7.0086750000000002"/>
    <n v="0"/>
    <n v="0"/>
  </r>
  <r>
    <x v="1"/>
    <x v="5"/>
    <x v="36"/>
    <s v="Textile and Leather"/>
    <s v="petroleum fuels"/>
    <s v="Motor spirit (gasolene), including aviation spirit n.e.c"/>
    <x v="0"/>
    <x v="2"/>
    <s v="India"/>
    <m/>
    <m/>
    <x v="119"/>
    <n v="0"/>
    <n v="21.04785"/>
    <n v="7.0159500000000001"/>
    <n v="0"/>
    <n v="0"/>
  </r>
  <r>
    <x v="1"/>
    <x v="5"/>
    <x v="36"/>
    <s v="Textile and Leather"/>
    <s v="petroleum fuels"/>
    <s v="Motor spirit (gasolene), including aviation spirit n.e.c"/>
    <x v="0"/>
    <x v="3"/>
    <s v="India"/>
    <m/>
    <m/>
    <x v="119"/>
    <n v="0"/>
    <n v="1.8149999999999999E-4"/>
    <n v="6.05E-5"/>
    <n v="0"/>
    <n v="0"/>
  </r>
  <r>
    <x v="1"/>
    <x v="5"/>
    <x v="36"/>
    <s v="Textile and Leather"/>
    <s v="petroleum fuels"/>
    <s v="Petrol / motor spirit/ gasoline"/>
    <x v="0"/>
    <x v="0"/>
    <s v="India"/>
    <m/>
    <m/>
    <x v="1463"/>
    <n v="1.42475E-3"/>
    <n v="0"/>
    <n v="1.1167500000000001E-3"/>
    <n v="3.7225000000000002E-4"/>
    <n v="0"/>
  </r>
  <r>
    <x v="1"/>
    <x v="5"/>
    <x v="36"/>
    <s v="Textile and Leather"/>
    <s v="petroleum fuels"/>
    <s v="Petrol / motor spirit/ gasoline"/>
    <x v="0"/>
    <x v="4"/>
    <s v="India"/>
    <m/>
    <m/>
    <x v="1464"/>
    <n v="32.913249999999998"/>
    <n v="0"/>
    <n v="25.794899999999998"/>
    <n v="8.5983000000000001"/>
    <n v="0"/>
  </r>
  <r>
    <x v="1"/>
    <x v="5"/>
    <x v="36"/>
    <s v="Textile and Leather"/>
    <s v="petroleum fuels"/>
    <s v="Petrol / motor spirit/ gasoline"/>
    <x v="0"/>
    <x v="1"/>
    <s v="India"/>
    <m/>
    <m/>
    <x v="1465"/>
    <n v="32.997250000000001"/>
    <n v="0"/>
    <n v="25.860824999999998"/>
    <n v="8.6202749999999995"/>
    <n v="0"/>
  </r>
  <r>
    <x v="1"/>
    <x v="5"/>
    <x v="36"/>
    <s v="Textile and Leather"/>
    <s v="petroleum fuels"/>
    <s v="Petrol / motor spirit/ gasoline"/>
    <x v="0"/>
    <x v="2"/>
    <s v="India"/>
    <m/>
    <m/>
    <x v="1466"/>
    <n v="33.031500000000001"/>
    <n v="0"/>
    <n v="25.887600000000003"/>
    <n v="8.6292000000000009"/>
    <n v="0"/>
  </r>
  <r>
    <x v="1"/>
    <x v="5"/>
    <x v="36"/>
    <s v="Textile and Leather"/>
    <s v="petroleum fuels"/>
    <s v="Petrol / motor spirit/ gasoline"/>
    <x v="0"/>
    <x v="3"/>
    <s v="India"/>
    <m/>
    <m/>
    <x v="1467"/>
    <n v="2.8499999999999999E-4"/>
    <n v="0"/>
    <n v="2.2349999999999998E-4"/>
    <n v="7.4499999999999995E-5"/>
    <n v="0"/>
  </r>
  <r>
    <x v="1"/>
    <x v="5"/>
    <x v="36"/>
    <s v="Textile and Leather"/>
    <s v="petroleum fuels"/>
    <s v="Petroleum coke"/>
    <x v="0"/>
    <x v="0"/>
    <s v="India"/>
    <m/>
    <m/>
    <x v="119"/>
    <n v="0"/>
    <n v="0"/>
    <n v="0"/>
    <n v="0"/>
    <n v="2.8884E-2"/>
  </r>
  <r>
    <x v="1"/>
    <x v="5"/>
    <x v="36"/>
    <s v="Textile and Leather"/>
    <s v="petroleum fuels"/>
    <s v="Petroleum coke"/>
    <x v="0"/>
    <x v="4"/>
    <s v="India"/>
    <m/>
    <m/>
    <x v="119"/>
    <n v="0"/>
    <n v="0"/>
    <n v="0"/>
    <n v="0"/>
    <n v="938.74500000000012"/>
  </r>
  <r>
    <x v="1"/>
    <x v="5"/>
    <x v="36"/>
    <s v="Textile and Leather"/>
    <s v="petroleum fuels"/>
    <s v="Petroleum coke"/>
    <x v="0"/>
    <x v="1"/>
    <s v="India"/>
    <m/>
    <m/>
    <x v="119"/>
    <n v="0"/>
    <n v="0"/>
    <n v="0"/>
    <n v="0"/>
    <n v="940.44749999999999"/>
  </r>
  <r>
    <x v="1"/>
    <x v="5"/>
    <x v="36"/>
    <s v="Textile and Leather"/>
    <s v="petroleum fuels"/>
    <s v="Petroleum coke"/>
    <x v="0"/>
    <x v="2"/>
    <s v="India"/>
    <m/>
    <m/>
    <x v="119"/>
    <n v="0"/>
    <n v="0"/>
    <n v="0"/>
    <n v="0"/>
    <n v="941.13749999999993"/>
  </r>
  <r>
    <x v="1"/>
    <x v="5"/>
    <x v="36"/>
    <s v="Textile and Leather"/>
    <s v="petroleum fuels"/>
    <s v="Petroleum coke"/>
    <x v="0"/>
    <x v="3"/>
    <s v="India"/>
    <m/>
    <m/>
    <x v="119"/>
    <n v="0"/>
    <n v="0"/>
    <n v="0"/>
    <n v="0"/>
    <n v="5.7772499999999994E-3"/>
  </r>
  <r>
    <x v="1"/>
    <x v="5"/>
    <x v="36"/>
    <s v="Textile and Leather"/>
    <s v="petroleum fuels"/>
    <s v="Petroleum coke calcined"/>
    <x v="0"/>
    <x v="0"/>
    <s v="India"/>
    <m/>
    <m/>
    <x v="1468"/>
    <n v="0"/>
    <n v="0"/>
    <n v="0"/>
    <n v="0"/>
    <n v="0"/>
  </r>
  <r>
    <x v="1"/>
    <x v="5"/>
    <x v="36"/>
    <s v="Textile and Leather"/>
    <s v="petroleum fuels"/>
    <s v="Petroleum coke calcined"/>
    <x v="0"/>
    <x v="4"/>
    <s v="India"/>
    <m/>
    <m/>
    <x v="1469"/>
    <n v="0"/>
    <n v="0"/>
    <n v="0"/>
    <n v="0"/>
    <n v="0"/>
  </r>
  <r>
    <x v="1"/>
    <x v="5"/>
    <x v="36"/>
    <s v="Textile and Leather"/>
    <s v="petroleum fuels"/>
    <s v="Petroleum coke calcined"/>
    <x v="0"/>
    <x v="1"/>
    <s v="India"/>
    <m/>
    <m/>
    <x v="1470"/>
    <n v="0"/>
    <n v="0"/>
    <n v="0"/>
    <n v="0"/>
    <n v="0"/>
  </r>
  <r>
    <x v="1"/>
    <x v="5"/>
    <x v="36"/>
    <s v="Textile and Leather"/>
    <s v="petroleum fuels"/>
    <s v="Petroleum coke calcined"/>
    <x v="0"/>
    <x v="2"/>
    <s v="India"/>
    <m/>
    <m/>
    <x v="1471"/>
    <n v="0"/>
    <n v="0"/>
    <n v="0"/>
    <n v="0"/>
    <n v="0"/>
  </r>
  <r>
    <x v="1"/>
    <x v="5"/>
    <x v="36"/>
    <s v="Textile and Leather"/>
    <s v="petroleum fuels"/>
    <s v="Petroleum coke calcined"/>
    <x v="0"/>
    <x v="3"/>
    <s v="India"/>
    <m/>
    <m/>
    <x v="1472"/>
    <n v="0"/>
    <n v="0"/>
    <n v="0"/>
    <n v="0"/>
    <n v="0"/>
  </r>
  <r>
    <x v="1"/>
    <x v="5"/>
    <x v="36"/>
    <s v="Textile and Leather"/>
    <s v="petroleum fuels"/>
    <s v="Petroleum products obtained from bitumen n.e.c."/>
    <x v="0"/>
    <x v="0"/>
    <s v="India"/>
    <m/>
    <m/>
    <x v="119"/>
    <n v="0"/>
    <n v="0"/>
    <n v="0"/>
    <n v="4.7910000000000001E-3"/>
    <n v="9.7674999999999984E-3"/>
  </r>
  <r>
    <x v="1"/>
    <x v="5"/>
    <x v="36"/>
    <s v="Textile and Leather"/>
    <s v="petroleum fuels"/>
    <s v="Petroleum products obtained from bitumen n.e.c."/>
    <x v="0"/>
    <x v="4"/>
    <s v="India"/>
    <m/>
    <m/>
    <x v="119"/>
    <n v="0"/>
    <n v="0"/>
    <n v="0"/>
    <n v="170.8785"/>
    <n v="348.363"/>
  </r>
  <r>
    <x v="1"/>
    <x v="5"/>
    <x v="36"/>
    <s v="Textile and Leather"/>
    <s v="petroleum fuels"/>
    <s v="Petroleum products obtained from bitumen n.e.c."/>
    <x v="0"/>
    <x v="1"/>
    <s v="India"/>
    <m/>
    <m/>
    <x v="119"/>
    <n v="0"/>
    <n v="0"/>
    <n v="0"/>
    <n v="171.16125"/>
    <n v="348.93949999999995"/>
  </r>
  <r>
    <x v="1"/>
    <x v="5"/>
    <x v="36"/>
    <s v="Textile and Leather"/>
    <s v="petroleum fuels"/>
    <s v="Petroleum products obtained from bitumen n.e.c."/>
    <x v="0"/>
    <x v="2"/>
    <s v="India"/>
    <m/>
    <m/>
    <x v="119"/>
    <n v="0"/>
    <n v="0"/>
    <n v="0"/>
    <n v="171.27600000000001"/>
    <n v="349.17424999999997"/>
  </r>
  <r>
    <x v="1"/>
    <x v="5"/>
    <x v="36"/>
    <s v="Textile and Leather"/>
    <s v="petroleum fuels"/>
    <s v="Petroleum products obtained from bitumen n.e.c."/>
    <x v="0"/>
    <x v="3"/>
    <s v="India"/>
    <m/>
    <m/>
    <x v="119"/>
    <n v="0"/>
    <n v="0"/>
    <n v="0"/>
    <n v="9.5850000000000004E-4"/>
    <n v="1.9537499999999998E-3"/>
  </r>
  <r>
    <x v="1"/>
    <x v="5"/>
    <x v="37"/>
    <s v="Transport Equipment"/>
    <s v="All Gases"/>
    <s v="Natural Gas"/>
    <x v="0"/>
    <x v="0"/>
    <s v="India"/>
    <m/>
    <m/>
    <x v="119"/>
    <n v="0"/>
    <n v="0"/>
    <n v="8.6683500000000002"/>
    <n v="13.3758"/>
    <n v="9.8551500000000001"/>
  </r>
  <r>
    <x v="1"/>
    <x v="5"/>
    <x v="37"/>
    <s v="Transport Equipment"/>
    <s v="All Gases"/>
    <s v="Natural Gas"/>
    <x v="0"/>
    <x v="4"/>
    <s v="India"/>
    <m/>
    <m/>
    <x v="119"/>
    <n v="0"/>
    <n v="0"/>
    <n v="486295.5"/>
    <n v="750382"/>
    <n v="552874"/>
  </r>
  <r>
    <x v="1"/>
    <x v="5"/>
    <x v="37"/>
    <s v="Transport Equipment"/>
    <s v="All Gases"/>
    <s v="Natural Gas"/>
    <x v="0"/>
    <x v="1"/>
    <s v="India"/>
    <m/>
    <m/>
    <x v="119"/>
    <n v="0"/>
    <n v="0"/>
    <n v="486572.25"/>
    <n v="750810.25"/>
    <n v="553189.25"/>
  </r>
  <r>
    <x v="1"/>
    <x v="5"/>
    <x v="37"/>
    <s v="Transport Equipment"/>
    <s v="All Gases"/>
    <s v="Natural Gas"/>
    <x v="0"/>
    <x v="2"/>
    <s v="India"/>
    <m/>
    <m/>
    <x v="119"/>
    <n v="0"/>
    <n v="0"/>
    <n v="486746.25"/>
    <n v="751077.5"/>
    <n v="553385.75"/>
  </r>
  <r>
    <x v="1"/>
    <x v="5"/>
    <x v="37"/>
    <s v="Transport Equipment"/>
    <s v="All Gases"/>
    <s v="Natural Gas"/>
    <x v="0"/>
    <x v="3"/>
    <s v="India"/>
    <m/>
    <m/>
    <x v="119"/>
    <n v="0"/>
    <n v="0"/>
    <n v="0.86683500000000002"/>
    <n v="1.33758"/>
    <n v="0.98551500000000003"/>
  </r>
  <r>
    <x v="1"/>
    <x v="5"/>
    <x v="37"/>
    <s v="Transport Equipment"/>
    <s v="All gases"/>
    <s v="Gas, n.e.c"/>
    <x v="0"/>
    <x v="0"/>
    <s v="India"/>
    <m/>
    <m/>
    <x v="1473"/>
    <n v="1.375E-6"/>
    <n v="3.9999999999999998E-7"/>
    <n v="3.3000000000000003E-5"/>
    <n v="1.1750000000000001E-4"/>
    <n v="4.975E-4"/>
  </r>
  <r>
    <x v="1"/>
    <x v="5"/>
    <x v="37"/>
    <s v="Transport Equipment"/>
    <s v="All gases"/>
    <s v="Gas, n.e.c"/>
    <x v="0"/>
    <x v="4"/>
    <s v="India"/>
    <m/>
    <m/>
    <x v="1474"/>
    <n v="7.5430250000000004E-2"/>
    <n v="2.184525E-2"/>
    <n v="1.8307275000000001"/>
    <n v="6.5677475000000003"/>
    <n v="27.896385000000002"/>
  </r>
  <r>
    <x v="1"/>
    <x v="5"/>
    <x v="37"/>
    <s v="Transport Equipment"/>
    <s v="All gases"/>
    <s v="Gas, n.e.c"/>
    <x v="0"/>
    <x v="1"/>
    <s v="India"/>
    <m/>
    <m/>
    <x v="1475"/>
    <n v="7.5473499999999999E-2"/>
    <n v="2.1857749999999999E-2"/>
    <n v="1.8317774999999998"/>
    <n v="6.5715025000000002"/>
    <n v="27.912369999999999"/>
  </r>
  <r>
    <x v="1"/>
    <x v="5"/>
    <x v="37"/>
    <s v="Transport Equipment"/>
    <s v="All gases"/>
    <s v="Gas, n.e.c"/>
    <x v="0"/>
    <x v="2"/>
    <s v="India"/>
    <m/>
    <m/>
    <x v="1476"/>
    <n v="7.5500250000000005E-2"/>
    <n v="2.18655E-2"/>
    <n v="1.83243"/>
    <n v="6.5738349999999999"/>
    <n v="27.922300000000003"/>
  </r>
  <r>
    <x v="1"/>
    <x v="5"/>
    <x v="37"/>
    <s v="Transport Equipment"/>
    <s v="All gases"/>
    <s v="Gas, n.e.c"/>
    <x v="0"/>
    <x v="3"/>
    <s v="India"/>
    <m/>
    <m/>
    <x v="1477"/>
    <n v="1.3775000000000003E-7"/>
    <n v="4.0000000000000001E-8"/>
    <n v="3.2250000000000005E-6"/>
    <n v="1.1575E-5"/>
    <n v="5.0000000000000002E-5"/>
  </r>
  <r>
    <x v="1"/>
    <x v="5"/>
    <x v="37"/>
    <s v="Transport Equipment"/>
    <s v="All gases"/>
    <s v="Liquidified petroleum gas (LPG)"/>
    <x v="0"/>
    <x v="0"/>
    <s v="India"/>
    <m/>
    <m/>
    <x v="1478"/>
    <n v="1.6747512250000001E-3"/>
    <n v="3.3250000000000003E-3"/>
    <n v="1.0280000000000001E-3"/>
    <n v="3.5250000000000003E-5"/>
    <n v="0"/>
  </r>
  <r>
    <x v="1"/>
    <x v="5"/>
    <x v="37"/>
    <s v="Transport Equipment"/>
    <s v="All gases"/>
    <s v="Liquidified petroleum gas (LPG)"/>
    <x v="0"/>
    <x v="4"/>
    <s v="India"/>
    <m/>
    <m/>
    <x v="1479"/>
    <n v="105.6720775"/>
    <n v="209.78199999999998"/>
    <n v="64.862245000000001"/>
    <n v="2.2254149999999999"/>
    <n v="0"/>
  </r>
  <r>
    <x v="1"/>
    <x v="5"/>
    <x v="37"/>
    <s v="Transport Equipment"/>
    <s v="All gases"/>
    <s v="Liquidified petroleum gas (LPG)"/>
    <x v="0"/>
    <x v="1"/>
    <s v="India"/>
    <m/>
    <m/>
    <x v="1480"/>
    <n v="105.72532775000002"/>
    <n v="209.88825"/>
    <n v="64.895127500000001"/>
    <n v="2.2265424999999999"/>
    <n v="0"/>
  </r>
  <r>
    <x v="1"/>
    <x v="5"/>
    <x v="37"/>
    <s v="Transport Equipment"/>
    <s v="All gases"/>
    <s v="Liquidified petroleum gas (LPG)"/>
    <x v="0"/>
    <x v="2"/>
    <s v="India"/>
    <m/>
    <m/>
    <x v="1480"/>
    <n v="105.75907775"/>
    <n v="209.95499999999998"/>
    <n v="64.915742500000007"/>
    <n v="2.2272474999999998"/>
    <n v="0"/>
  </r>
  <r>
    <x v="1"/>
    <x v="5"/>
    <x v="37"/>
    <s v="Transport Equipment"/>
    <s v="All gases"/>
    <s v="Liquidified petroleum gas (LPG)"/>
    <x v="0"/>
    <x v="3"/>
    <s v="India"/>
    <m/>
    <m/>
    <x v="1481"/>
    <n v="1.672501225E-4"/>
    <n v="3.325E-4"/>
    <n v="1.0275E-4"/>
    <n v="3.4999999999999999E-6"/>
    <n v="0"/>
  </r>
  <r>
    <x v="1"/>
    <x v="5"/>
    <x v="37"/>
    <s v="Transport Equipment"/>
    <s v="Coal"/>
    <s v="Briquettes, coal, coal dust"/>
    <x v="0"/>
    <x v="0"/>
    <s v="India"/>
    <m/>
    <m/>
    <x v="119"/>
    <n v="0"/>
    <n v="0"/>
    <n v="0"/>
    <n v="0.25455149999999999"/>
    <n v="8.4850499999999995E-2"/>
  </r>
  <r>
    <x v="1"/>
    <x v="5"/>
    <x v="37"/>
    <s v="Transport Equipment"/>
    <s v="Coal"/>
    <s v="Briquettes, coal, coal dust"/>
    <x v="0"/>
    <x v="4"/>
    <s v="India"/>
    <m/>
    <m/>
    <x v="119"/>
    <n v="0"/>
    <n v="0"/>
    <n v="0"/>
    <n v="27112.274999999998"/>
    <n v="9037.4249999999993"/>
  </r>
  <r>
    <x v="1"/>
    <x v="5"/>
    <x v="37"/>
    <s v="Transport Equipment"/>
    <s v="Coal"/>
    <s v="Briquettes, coal, coal dust"/>
    <x v="0"/>
    <x v="1"/>
    <s v="India"/>
    <m/>
    <m/>
    <x v="119"/>
    <n v="0"/>
    <n v="0"/>
    <n v="0"/>
    <n v="27216.675000000003"/>
    <n v="9072.2250000000004"/>
  </r>
  <r>
    <x v="1"/>
    <x v="5"/>
    <x v="37"/>
    <s v="Transport Equipment"/>
    <s v="Coal"/>
    <s v="Briquettes, coal, coal dust"/>
    <x v="0"/>
    <x v="2"/>
    <s v="India"/>
    <m/>
    <m/>
    <x v="119"/>
    <n v="0"/>
    <n v="0"/>
    <n v="0"/>
    <n v="27235.949999999997"/>
    <n v="9078.65"/>
  </r>
  <r>
    <x v="1"/>
    <x v="5"/>
    <x v="37"/>
    <s v="Transport Equipment"/>
    <s v="Coal"/>
    <s v="Briquettes, coal, coal dust"/>
    <x v="0"/>
    <x v="3"/>
    <s v="India"/>
    <m/>
    <m/>
    <x v="119"/>
    <n v="0"/>
    <n v="0"/>
    <n v="0"/>
    <n v="0.38182724999999995"/>
    <n v="0.12727574999999999"/>
  </r>
  <r>
    <x v="1"/>
    <x v="5"/>
    <x v="37"/>
    <s v="Transport Equipment"/>
    <s v="Coal"/>
    <s v="Coal"/>
    <x v="0"/>
    <x v="0"/>
    <s v="India"/>
    <m/>
    <m/>
    <x v="119"/>
    <n v="0"/>
    <n v="0"/>
    <n v="1.506975E-2"/>
    <n v="5.0232499999999999E-3"/>
    <n v="0"/>
  </r>
  <r>
    <x v="1"/>
    <x v="5"/>
    <x v="37"/>
    <s v="Transport Equipment"/>
    <s v="Coal"/>
    <s v="Coal"/>
    <x v="0"/>
    <x v="4"/>
    <s v="India"/>
    <m/>
    <m/>
    <x v="119"/>
    <n v="0"/>
    <n v="0"/>
    <n v="1443.8174999999999"/>
    <n v="481.27249999999998"/>
    <n v="0"/>
  </r>
  <r>
    <x v="1"/>
    <x v="5"/>
    <x v="37"/>
    <s v="Transport Equipment"/>
    <s v="Coal"/>
    <s v="Coal"/>
    <x v="0"/>
    <x v="1"/>
    <s v="India"/>
    <m/>
    <m/>
    <x v="119"/>
    <n v="0"/>
    <n v="0"/>
    <n v="1449.9974999999999"/>
    <n v="483.33249999999998"/>
    <n v="0"/>
  </r>
  <r>
    <x v="1"/>
    <x v="5"/>
    <x v="37"/>
    <s v="Transport Equipment"/>
    <s v="Coal"/>
    <s v="Coal"/>
    <x v="0"/>
    <x v="2"/>
    <s v="India"/>
    <m/>
    <m/>
    <x v="119"/>
    <n v="0"/>
    <n v="0"/>
    <n v="1451.1374999999998"/>
    <n v="483.71249999999998"/>
    <n v="0"/>
  </r>
  <r>
    <x v="1"/>
    <x v="5"/>
    <x v="37"/>
    <s v="Transport Equipment"/>
    <s v="Coal"/>
    <s v="Coal"/>
    <x v="0"/>
    <x v="3"/>
    <s v="India"/>
    <m/>
    <m/>
    <x v="119"/>
    <n v="0"/>
    <n v="0"/>
    <n v="2.2604249999999999E-2"/>
    <n v="7.5347499999999998E-3"/>
    <n v="0"/>
  </r>
  <r>
    <x v="1"/>
    <x v="5"/>
    <x v="37"/>
    <s v="Transport Equipment"/>
    <s v="Coal"/>
    <s v="Coal ash"/>
    <x v="0"/>
    <x v="0"/>
    <s v="India"/>
    <m/>
    <m/>
    <x v="1482"/>
    <n v="0.15595749999999997"/>
    <n v="3.3405499999999998E-2"/>
    <n v="0"/>
    <n v="4.0724999999999995E-4"/>
    <n v="1.3574999999999999E-4"/>
  </r>
  <r>
    <x v="1"/>
    <x v="5"/>
    <x v="37"/>
    <s v="Transport Equipment"/>
    <s v="Coal"/>
    <s v="Coal ash"/>
    <x v="0"/>
    <x v="4"/>
    <s v="India"/>
    <m/>
    <m/>
    <x v="1483"/>
    <n v="16611.050000000003"/>
    <n v="3558.0250000000001"/>
    <n v="0"/>
    <n v="43.347449999999995"/>
    <n v="14.449149999999999"/>
  </r>
  <r>
    <x v="1"/>
    <x v="5"/>
    <x v="37"/>
    <s v="Transport Equipment"/>
    <s v="Coal"/>
    <s v="Coal ash"/>
    <x v="0"/>
    <x v="1"/>
    <s v="India"/>
    <m/>
    <m/>
    <x v="1484"/>
    <n v="16675"/>
    <n v="3571.7249999999999"/>
    <n v="0"/>
    <n v="43.514324999999999"/>
    <n v="14.504775"/>
  </r>
  <r>
    <x v="1"/>
    <x v="5"/>
    <x v="37"/>
    <s v="Transport Equipment"/>
    <s v="Coal"/>
    <s v="Coal ash"/>
    <x v="0"/>
    <x v="2"/>
    <s v="India"/>
    <m/>
    <m/>
    <x v="1485"/>
    <n v="16686.8"/>
    <n v="3574.25"/>
    <n v="0"/>
    <n v="43.545225000000002"/>
    <n v="14.515075"/>
  </r>
  <r>
    <x v="1"/>
    <x v="5"/>
    <x v="37"/>
    <s v="Transport Equipment"/>
    <s v="Coal"/>
    <s v="Coal ash"/>
    <x v="0"/>
    <x v="3"/>
    <s v="India"/>
    <m/>
    <m/>
    <x v="1486"/>
    <n v="0.23393625000000001"/>
    <n v="5.010825E-2"/>
    <n v="0"/>
    <n v="6.1050000000000004E-4"/>
    <n v="2.0350000000000001E-4"/>
  </r>
  <r>
    <x v="1"/>
    <x v="5"/>
    <x v="37"/>
    <s v="Transport Equipment"/>
    <s v="Coal"/>
    <s v="Coal for carbonisation"/>
    <x v="0"/>
    <x v="0"/>
    <s v="India"/>
    <m/>
    <m/>
    <x v="119"/>
    <n v="0"/>
    <n v="0"/>
    <n v="0"/>
    <n v="0"/>
    <n v="0.11812275"/>
  </r>
  <r>
    <x v="1"/>
    <x v="5"/>
    <x v="37"/>
    <s v="Transport Equipment"/>
    <s v="Coal"/>
    <s v="Coal for carbonisation"/>
    <x v="0"/>
    <x v="4"/>
    <s v="India"/>
    <m/>
    <m/>
    <x v="119"/>
    <n v="0"/>
    <n v="0"/>
    <n v="0"/>
    <n v="0"/>
    <n v="11057.474999999999"/>
  </r>
  <r>
    <x v="1"/>
    <x v="5"/>
    <x v="37"/>
    <s v="Transport Equipment"/>
    <s v="Coal"/>
    <s v="Coal for carbonisation"/>
    <x v="0"/>
    <x v="1"/>
    <s v="India"/>
    <m/>
    <m/>
    <x v="119"/>
    <n v="0"/>
    <n v="0"/>
    <n v="0"/>
    <n v="0"/>
    <n v="11105.849999999999"/>
  </r>
  <r>
    <x v="1"/>
    <x v="5"/>
    <x v="37"/>
    <s v="Transport Equipment"/>
    <s v="Coal"/>
    <s v="Coal for carbonisation"/>
    <x v="0"/>
    <x v="2"/>
    <s v="India"/>
    <m/>
    <m/>
    <x v="119"/>
    <n v="0"/>
    <n v="0"/>
    <n v="0"/>
    <n v="0"/>
    <n v="11114.849999999999"/>
  </r>
  <r>
    <x v="1"/>
    <x v="5"/>
    <x v="37"/>
    <s v="Transport Equipment"/>
    <s v="Coal"/>
    <s v="Coal for carbonisation"/>
    <x v="0"/>
    <x v="3"/>
    <s v="India"/>
    <m/>
    <m/>
    <x v="119"/>
    <n v="0"/>
    <n v="0"/>
    <n v="0"/>
    <n v="0"/>
    <n v="0.17718375"/>
  </r>
  <r>
    <x v="1"/>
    <x v="5"/>
    <x v="37"/>
    <s v="Transport Equipment"/>
    <s v="Coal &amp; Lignite Products"/>
    <s v="Briquettes, coke"/>
    <x v="0"/>
    <x v="0"/>
    <s v="India"/>
    <m/>
    <m/>
    <x v="119"/>
    <n v="0"/>
    <n v="2.60934"/>
    <n v="0.86978"/>
    <n v="0"/>
    <n v="0"/>
  </r>
  <r>
    <x v="1"/>
    <x v="5"/>
    <x v="37"/>
    <s v="Transport Equipment"/>
    <s v="Coal &amp; Lignite Products"/>
    <s v="Briquettes, coke"/>
    <x v="0"/>
    <x v="4"/>
    <s v="India"/>
    <m/>
    <m/>
    <x v="119"/>
    <n v="0"/>
    <n v="279356.25"/>
    <n v="93118.75"/>
    <n v="0"/>
    <n v="0"/>
  </r>
  <r>
    <x v="1"/>
    <x v="5"/>
    <x v="37"/>
    <s v="Transport Equipment"/>
    <s v="Coal &amp; Lignite Products"/>
    <s v="Briquettes, coke"/>
    <x v="0"/>
    <x v="1"/>
    <s v="India"/>
    <m/>
    <m/>
    <x v="119"/>
    <n v="0"/>
    <n v="280425.75"/>
    <n v="93475.25"/>
    <n v="0"/>
    <n v="0"/>
  </r>
  <r>
    <x v="1"/>
    <x v="5"/>
    <x v="37"/>
    <s v="Transport Equipment"/>
    <s v="Coal &amp; Lignite Products"/>
    <s v="Briquettes, coke"/>
    <x v="0"/>
    <x v="2"/>
    <s v="India"/>
    <m/>
    <m/>
    <x v="119"/>
    <n v="0"/>
    <n v="280623.75"/>
    <n v="93541.25"/>
    <n v="0"/>
    <n v="0"/>
  </r>
  <r>
    <x v="1"/>
    <x v="5"/>
    <x v="37"/>
    <s v="Transport Equipment"/>
    <s v="Coal &amp; Lignite Products"/>
    <s v="Briquettes, coke"/>
    <x v="0"/>
    <x v="3"/>
    <s v="India"/>
    <m/>
    <m/>
    <x v="119"/>
    <n v="0"/>
    <n v="3.9140100000000002"/>
    <n v="1.30467"/>
    <n v="0"/>
    <n v="0"/>
  </r>
  <r>
    <x v="1"/>
    <x v="5"/>
    <x v="37"/>
    <s v="Transport Equipment"/>
    <s v="Coal &amp; Lignite Products"/>
    <s v="Coal tar, crude"/>
    <x v="0"/>
    <x v="0"/>
    <s v="India"/>
    <m/>
    <m/>
    <x v="119"/>
    <n v="0"/>
    <n v="0"/>
    <n v="5.7750000000000001E-5"/>
    <n v="1.925E-5"/>
    <n v="0"/>
  </r>
  <r>
    <x v="1"/>
    <x v="5"/>
    <x v="37"/>
    <s v="Transport Equipment"/>
    <s v="Coal &amp; Lignite Products"/>
    <s v="Coal tar, crude"/>
    <x v="0"/>
    <x v="4"/>
    <s v="India"/>
    <m/>
    <m/>
    <x v="119"/>
    <n v="0"/>
    <n v="0"/>
    <n v="4.660425"/>
    <n v="1.5534749999999999"/>
    <n v="0"/>
  </r>
  <r>
    <x v="1"/>
    <x v="5"/>
    <x v="37"/>
    <s v="Transport Equipment"/>
    <s v="Coal &amp; Lignite Products"/>
    <s v="Coal tar, crude"/>
    <x v="0"/>
    <x v="1"/>
    <s v="India"/>
    <m/>
    <m/>
    <x v="119"/>
    <n v="0"/>
    <n v="0"/>
    <n v="4.6841024999999998"/>
    <n v="1.5613675"/>
    <n v="0"/>
  </r>
  <r>
    <x v="1"/>
    <x v="5"/>
    <x v="37"/>
    <s v="Transport Equipment"/>
    <s v="Coal &amp; Lignite Products"/>
    <s v="Coal tar, crude"/>
    <x v="0"/>
    <x v="2"/>
    <s v="India"/>
    <m/>
    <m/>
    <x v="119"/>
    <n v="0"/>
    <n v="0"/>
    <n v="4.6884899999999998"/>
    <n v="1.5628299999999999"/>
    <n v="0"/>
  </r>
  <r>
    <x v="1"/>
    <x v="5"/>
    <x v="37"/>
    <s v="Transport Equipment"/>
    <s v="Coal &amp; Lignite Products"/>
    <s v="Coal tar, crude"/>
    <x v="0"/>
    <x v="3"/>
    <s v="India"/>
    <m/>
    <m/>
    <x v="119"/>
    <n v="0"/>
    <n v="0"/>
    <n v="8.6250000000000009E-5"/>
    <n v="2.8750000000000001E-5"/>
    <n v="0"/>
  </r>
  <r>
    <x v="1"/>
    <x v="5"/>
    <x v="37"/>
    <s v="Transport Equipment"/>
    <s v="Coal &amp; Lignite Products"/>
    <s v="Coke and semi-coke of coal, of lignite or of peat; retort carbon n.e.c"/>
    <x v="0"/>
    <x v="0"/>
    <s v="India"/>
    <m/>
    <m/>
    <x v="119"/>
    <n v="0"/>
    <n v="0"/>
    <n v="5.8162500000000002E-3"/>
    <n v="1.9387499999999999E-3"/>
    <n v="0"/>
  </r>
  <r>
    <x v="1"/>
    <x v="5"/>
    <x v="37"/>
    <s v="Transport Equipment"/>
    <s v="Coal &amp; Lignite Products"/>
    <s v="Coke and semi-coke of coal, of lignite or of peat; retort carbon n.e.c"/>
    <x v="0"/>
    <x v="4"/>
    <s v="India"/>
    <m/>
    <m/>
    <x v="119"/>
    <n v="0"/>
    <n v="0"/>
    <n v="619.48874999999998"/>
    <n v="206.49625"/>
    <n v="0"/>
  </r>
  <r>
    <x v="1"/>
    <x v="5"/>
    <x v="37"/>
    <s v="Transport Equipment"/>
    <s v="Coal &amp; Lignite Products"/>
    <s v="Coke and semi-coke of coal, of lignite or of peat; retort carbon n.e.c"/>
    <x v="0"/>
    <x v="1"/>
    <s v="India"/>
    <m/>
    <m/>
    <x v="119"/>
    <n v="0"/>
    <n v="0"/>
    <n v="621.87374999999997"/>
    <n v="207.29124999999999"/>
    <n v="0"/>
  </r>
  <r>
    <x v="1"/>
    <x v="5"/>
    <x v="37"/>
    <s v="Transport Equipment"/>
    <s v="Coal &amp; Lignite Products"/>
    <s v="Coke and semi-coke of coal, of lignite or of peat; retort carbon n.e.c"/>
    <x v="0"/>
    <x v="2"/>
    <s v="India"/>
    <m/>
    <m/>
    <x v="119"/>
    <n v="0"/>
    <n v="0"/>
    <n v="622.31550000000004"/>
    <n v="207.4385"/>
    <n v="0"/>
  </r>
  <r>
    <x v="1"/>
    <x v="5"/>
    <x v="37"/>
    <s v="Transport Equipment"/>
    <s v="Coal &amp; Lignite Products"/>
    <s v="Coke and semi-coke of coal, of lignite or of peat; retort carbon n.e.c"/>
    <x v="0"/>
    <x v="3"/>
    <s v="India"/>
    <m/>
    <m/>
    <x v="119"/>
    <n v="0"/>
    <n v="0"/>
    <n v="8.7247499999999999E-3"/>
    <n v="2.9082499999999998E-3"/>
    <n v="0"/>
  </r>
  <r>
    <x v="1"/>
    <x v="5"/>
    <x v="37"/>
    <s v="Transport Equipment"/>
    <s v="Coal &amp; Lignite Products"/>
    <s v="Coke breeze"/>
    <x v="0"/>
    <x v="0"/>
    <s v="India"/>
    <m/>
    <m/>
    <x v="1487"/>
    <n v="6.5500000000000003E-3"/>
    <n v="0"/>
    <n v="0"/>
    <n v="0"/>
    <n v="0"/>
  </r>
  <r>
    <x v="1"/>
    <x v="5"/>
    <x v="37"/>
    <s v="Transport Equipment"/>
    <s v="Coal &amp; Lignite Products"/>
    <s v="Coke breeze"/>
    <x v="0"/>
    <x v="4"/>
    <s v="India"/>
    <m/>
    <m/>
    <x v="1488"/>
    <n v="292.78500000000003"/>
    <n v="0"/>
    <n v="0"/>
    <n v="0"/>
    <n v="0"/>
  </r>
  <r>
    <x v="1"/>
    <x v="5"/>
    <x v="37"/>
    <s v="Transport Equipment"/>
    <s v="Coal &amp; Lignite Products"/>
    <s v="Coke breeze"/>
    <x v="0"/>
    <x v="1"/>
    <s v="India"/>
    <m/>
    <m/>
    <x v="1489"/>
    <n v="292.99250000000001"/>
    <n v="0"/>
    <n v="0"/>
    <n v="0"/>
    <n v="0"/>
  </r>
  <r>
    <x v="1"/>
    <x v="5"/>
    <x v="37"/>
    <s v="Transport Equipment"/>
    <s v="Coal &amp; Lignite Products"/>
    <s v="Coke breeze"/>
    <x v="0"/>
    <x v="2"/>
    <s v="India"/>
    <m/>
    <m/>
    <x v="1490"/>
    <n v="293.125"/>
    <n v="0"/>
    <n v="0"/>
    <n v="0"/>
    <n v="0"/>
  </r>
  <r>
    <x v="1"/>
    <x v="5"/>
    <x v="37"/>
    <s v="Transport Equipment"/>
    <s v="Coal &amp; Lignite Products"/>
    <s v="Coke breeze"/>
    <x v="0"/>
    <x v="3"/>
    <s v="India"/>
    <m/>
    <m/>
    <x v="1491"/>
    <n v="6.5499999999999998E-4"/>
    <n v="0"/>
    <n v="0"/>
    <n v="0"/>
    <n v="0"/>
  </r>
  <r>
    <x v="1"/>
    <x v="5"/>
    <x v="37"/>
    <s v="Transport Equipment"/>
    <s v="Coal &amp; Lignite Products"/>
    <s v="Coke cp"/>
    <x v="0"/>
    <x v="0"/>
    <s v="India"/>
    <m/>
    <m/>
    <x v="119"/>
    <n v="0"/>
    <n v="1.7212500000000001E-3"/>
    <n v="5.7375000000000004E-4"/>
    <n v="0"/>
    <n v="0"/>
  </r>
  <r>
    <x v="1"/>
    <x v="5"/>
    <x v="37"/>
    <s v="Transport Equipment"/>
    <s v="Coal &amp; Lignite Products"/>
    <s v="Coke cp"/>
    <x v="0"/>
    <x v="4"/>
    <s v="India"/>
    <m/>
    <m/>
    <x v="119"/>
    <n v="0"/>
    <n v="184.26824999999999"/>
    <n v="61.422750000000001"/>
    <n v="0"/>
    <n v="0"/>
  </r>
  <r>
    <x v="1"/>
    <x v="5"/>
    <x v="37"/>
    <s v="Transport Equipment"/>
    <s v="Coal &amp; Lignite Products"/>
    <s v="Coke cp"/>
    <x v="0"/>
    <x v="1"/>
    <s v="India"/>
    <m/>
    <m/>
    <x v="119"/>
    <n v="0"/>
    <n v="184.97399999999999"/>
    <n v="61.658000000000001"/>
    <n v="0"/>
    <n v="0"/>
  </r>
  <r>
    <x v="1"/>
    <x v="5"/>
    <x v="37"/>
    <s v="Transport Equipment"/>
    <s v="Coal &amp; Lignite Products"/>
    <s v="Coke cp"/>
    <x v="0"/>
    <x v="2"/>
    <s v="India"/>
    <m/>
    <m/>
    <x v="119"/>
    <n v="0"/>
    <n v="185.1045"/>
    <n v="61.701500000000003"/>
    <n v="0"/>
    <n v="0"/>
  </r>
  <r>
    <x v="1"/>
    <x v="5"/>
    <x v="37"/>
    <s v="Transport Equipment"/>
    <s v="Coal &amp; Lignite Products"/>
    <s v="Coke cp"/>
    <x v="0"/>
    <x v="3"/>
    <s v="India"/>
    <m/>
    <m/>
    <x v="119"/>
    <n v="0"/>
    <n v="2.5815E-3"/>
    <n v="8.6050000000000005E-4"/>
    <n v="0"/>
    <n v="0"/>
  </r>
  <r>
    <x v="1"/>
    <x v="5"/>
    <x v="37"/>
    <s v="Transport Equipment"/>
    <s v="Coal &amp; Lignite Products"/>
    <s v="Coke dust"/>
    <x v="0"/>
    <x v="0"/>
    <s v="India"/>
    <m/>
    <m/>
    <x v="1492"/>
    <n v="4.0650000000000001E-4"/>
    <n v="0"/>
    <n v="0"/>
    <n v="0"/>
    <n v="0"/>
  </r>
  <r>
    <x v="1"/>
    <x v="5"/>
    <x v="37"/>
    <s v="Transport Equipment"/>
    <s v="Coal &amp; Lignite Products"/>
    <s v="Coke dust"/>
    <x v="0"/>
    <x v="4"/>
    <s v="India"/>
    <m/>
    <m/>
    <x v="1493"/>
    <n v="43.305250000000001"/>
    <n v="0"/>
    <n v="0"/>
    <n v="0"/>
    <n v="0"/>
  </r>
  <r>
    <x v="1"/>
    <x v="5"/>
    <x v="37"/>
    <s v="Transport Equipment"/>
    <s v="Coal &amp; Lignite Products"/>
    <s v="Coke dust"/>
    <x v="0"/>
    <x v="1"/>
    <s v="India"/>
    <m/>
    <m/>
    <x v="1494"/>
    <n v="43.472000000000001"/>
    <n v="0"/>
    <n v="0"/>
    <n v="0"/>
    <n v="0"/>
  </r>
  <r>
    <x v="1"/>
    <x v="5"/>
    <x v="37"/>
    <s v="Transport Equipment"/>
    <s v="Coal &amp; Lignite Products"/>
    <s v="Coke dust"/>
    <x v="0"/>
    <x v="2"/>
    <s v="India"/>
    <m/>
    <m/>
    <x v="1495"/>
    <n v="43.503"/>
    <n v="0"/>
    <n v="0"/>
    <n v="0"/>
    <n v="0"/>
  </r>
  <r>
    <x v="1"/>
    <x v="5"/>
    <x v="37"/>
    <s v="Transport Equipment"/>
    <s v="Coal &amp; Lignite Products"/>
    <s v="Coke dust"/>
    <x v="0"/>
    <x v="3"/>
    <s v="India"/>
    <m/>
    <m/>
    <x v="1496"/>
    <n v="6.0999999999999997E-4"/>
    <n v="0"/>
    <n v="0"/>
    <n v="0"/>
    <n v="0"/>
  </r>
  <r>
    <x v="1"/>
    <x v="5"/>
    <x v="37"/>
    <s v="Transport Equipment"/>
    <s v="Coal &amp; Lignite Products"/>
    <s v="Coke hard"/>
    <x v="0"/>
    <x v="0"/>
    <s v="India"/>
    <m/>
    <m/>
    <x v="119"/>
    <n v="6.2812500000000004E-3"/>
    <n v="7.7405E-3"/>
    <n v="1.88225E-3"/>
    <n v="0"/>
    <n v="0"/>
  </r>
  <r>
    <x v="1"/>
    <x v="5"/>
    <x v="37"/>
    <s v="Transport Equipment"/>
    <s v="Coal &amp; Lignite Products"/>
    <s v="Coke hard"/>
    <x v="0"/>
    <x v="4"/>
    <s v="India"/>
    <m/>
    <m/>
    <x v="119"/>
    <n v="669.048"/>
    <n v="824.48299999999995"/>
    <n v="200.489"/>
    <n v="0"/>
    <n v="0"/>
  </r>
  <r>
    <x v="1"/>
    <x v="5"/>
    <x v="37"/>
    <s v="Transport Equipment"/>
    <s v="Coal &amp; Lignite Products"/>
    <s v="Coke hard"/>
    <x v="0"/>
    <x v="1"/>
    <s v="India"/>
    <m/>
    <m/>
    <x v="119"/>
    <n v="671.62350000000004"/>
    <n v="827.65674999999999"/>
    <n v="201.26075"/>
    <n v="0"/>
    <n v="0"/>
  </r>
  <r>
    <x v="1"/>
    <x v="5"/>
    <x v="37"/>
    <s v="Transport Equipment"/>
    <s v="Coal &amp; Lignite Products"/>
    <s v="Coke hard"/>
    <x v="0"/>
    <x v="2"/>
    <s v="India"/>
    <m/>
    <m/>
    <x v="119"/>
    <n v="672.10050000000001"/>
    <n v="828.24549999999999"/>
    <n v="201.404"/>
    <n v="0"/>
    <n v="0"/>
  </r>
  <r>
    <x v="1"/>
    <x v="5"/>
    <x v="37"/>
    <s v="Transport Equipment"/>
    <s v="Coal &amp; Lignite Products"/>
    <s v="Coke hard"/>
    <x v="0"/>
    <x v="3"/>
    <s v="India"/>
    <m/>
    <m/>
    <x v="119"/>
    <n v="9.4222500000000001E-3"/>
    <n v="1.161125E-2"/>
    <n v="2.8235000000000001E-3"/>
    <n v="0"/>
    <n v="0"/>
  </r>
  <r>
    <x v="1"/>
    <x v="5"/>
    <x v="37"/>
    <s v="Transport Equipment"/>
    <s v="Coal &amp; Lignite Products"/>
    <s v="Coke mixed"/>
    <x v="0"/>
    <x v="0"/>
    <s v="India"/>
    <m/>
    <m/>
    <x v="119"/>
    <n v="0"/>
    <n v="0"/>
    <n v="0"/>
    <n v="0"/>
    <n v="2.7525E-4"/>
  </r>
  <r>
    <x v="1"/>
    <x v="5"/>
    <x v="37"/>
    <s v="Transport Equipment"/>
    <s v="Coal &amp; Lignite Products"/>
    <s v="Coke mixed"/>
    <x v="0"/>
    <x v="4"/>
    <s v="India"/>
    <m/>
    <m/>
    <x v="119"/>
    <n v="0"/>
    <n v="0"/>
    <n v="0"/>
    <n v="0"/>
    <n v="29.284949999999998"/>
  </r>
  <r>
    <x v="1"/>
    <x v="5"/>
    <x v="37"/>
    <s v="Transport Equipment"/>
    <s v="Coal &amp; Lignite Products"/>
    <s v="Coke mixed"/>
    <x v="0"/>
    <x v="1"/>
    <s v="India"/>
    <m/>
    <m/>
    <x v="119"/>
    <n v="0"/>
    <n v="0"/>
    <n v="0"/>
    <n v="0"/>
    <n v="29.397675"/>
  </r>
  <r>
    <x v="1"/>
    <x v="5"/>
    <x v="37"/>
    <s v="Transport Equipment"/>
    <s v="Coal &amp; Lignite Products"/>
    <s v="Coke mixed"/>
    <x v="0"/>
    <x v="2"/>
    <s v="India"/>
    <m/>
    <m/>
    <x v="119"/>
    <n v="0"/>
    <n v="0"/>
    <n v="0"/>
    <n v="0"/>
    <n v="29.418524999999999"/>
  </r>
  <r>
    <x v="1"/>
    <x v="5"/>
    <x v="37"/>
    <s v="Transport Equipment"/>
    <s v="Coal &amp; Lignite Products"/>
    <s v="Coke mixed"/>
    <x v="0"/>
    <x v="3"/>
    <s v="India"/>
    <m/>
    <m/>
    <x v="119"/>
    <n v="0"/>
    <n v="0"/>
    <n v="0"/>
    <n v="0"/>
    <n v="4.125E-4"/>
  </r>
  <r>
    <x v="1"/>
    <x v="5"/>
    <x v="37"/>
    <s v="Transport Equipment"/>
    <s v="Coal &amp; Lignite Products"/>
    <s v="Coke peat"/>
    <x v="0"/>
    <x v="0"/>
    <s v="India"/>
    <m/>
    <m/>
    <x v="119"/>
    <n v="0"/>
    <n v="0"/>
    <n v="1.4112E-2"/>
    <n v="4.7039999999999998E-3"/>
    <n v="0"/>
  </r>
  <r>
    <x v="1"/>
    <x v="5"/>
    <x v="37"/>
    <s v="Transport Equipment"/>
    <s v="Coal &amp; Lignite Products"/>
    <s v="Coke peat"/>
    <x v="0"/>
    <x v="4"/>
    <s v="India"/>
    <m/>
    <m/>
    <x v="119"/>
    <n v="0"/>
    <n v="0"/>
    <n v="1503.09"/>
    <n v="501.03"/>
    <n v="0"/>
  </r>
  <r>
    <x v="1"/>
    <x v="5"/>
    <x v="37"/>
    <s v="Transport Equipment"/>
    <s v="Coal &amp; Lignite Products"/>
    <s v="Coke peat"/>
    <x v="0"/>
    <x v="1"/>
    <s v="India"/>
    <m/>
    <m/>
    <x v="119"/>
    <n v="0"/>
    <n v="0"/>
    <n v="1508.8724999999999"/>
    <n v="502.95749999999998"/>
    <n v="0"/>
  </r>
  <r>
    <x v="1"/>
    <x v="5"/>
    <x v="37"/>
    <s v="Transport Equipment"/>
    <s v="Coal &amp; Lignite Products"/>
    <s v="Coke peat"/>
    <x v="0"/>
    <x v="2"/>
    <s v="India"/>
    <m/>
    <m/>
    <x v="119"/>
    <n v="0"/>
    <n v="0"/>
    <n v="1509.9449999999999"/>
    <n v="503.315"/>
    <n v="0"/>
  </r>
  <r>
    <x v="1"/>
    <x v="5"/>
    <x v="37"/>
    <s v="Transport Equipment"/>
    <s v="Coal &amp; Lignite Products"/>
    <s v="Coke peat"/>
    <x v="0"/>
    <x v="3"/>
    <s v="India"/>
    <m/>
    <m/>
    <x v="119"/>
    <n v="0"/>
    <n v="0"/>
    <n v="2.1167999999999999E-2"/>
    <n v="7.0559999999999998E-3"/>
    <n v="0"/>
  </r>
  <r>
    <x v="1"/>
    <x v="5"/>
    <x v="37"/>
    <s v="Transport Equipment"/>
    <s v="Coal &amp; Lignite Products"/>
    <s v="Coke soft"/>
    <x v="0"/>
    <x v="0"/>
    <s v="India"/>
    <m/>
    <m/>
    <x v="119"/>
    <n v="0"/>
    <n v="0"/>
    <n v="0"/>
    <n v="3.0247500000000001E-3"/>
    <n v="3.6939999999999998E-3"/>
  </r>
  <r>
    <x v="1"/>
    <x v="5"/>
    <x v="37"/>
    <s v="Transport Equipment"/>
    <s v="Coal &amp; Lignite Products"/>
    <s v="Coke soft"/>
    <x v="0"/>
    <x v="4"/>
    <s v="India"/>
    <m/>
    <m/>
    <x v="119"/>
    <n v="0"/>
    <n v="0"/>
    <n v="0"/>
    <n v="322.13400000000001"/>
    <n v="393.46924999999999"/>
  </r>
  <r>
    <x v="1"/>
    <x v="5"/>
    <x v="37"/>
    <s v="Transport Equipment"/>
    <s v="Coal &amp; Lignite Products"/>
    <s v="Coke soft"/>
    <x v="0"/>
    <x v="1"/>
    <s v="India"/>
    <m/>
    <m/>
    <x v="119"/>
    <n v="0"/>
    <n v="0"/>
    <n v="0"/>
    <n v="323.37450000000001"/>
    <n v="394.98374999999999"/>
  </r>
  <r>
    <x v="1"/>
    <x v="5"/>
    <x v="37"/>
    <s v="Transport Equipment"/>
    <s v="Coal &amp; Lignite Products"/>
    <s v="Coke soft"/>
    <x v="0"/>
    <x v="2"/>
    <s v="India"/>
    <m/>
    <m/>
    <x v="119"/>
    <n v="0"/>
    <n v="0"/>
    <n v="0"/>
    <n v="323.60399999999998"/>
    <n v="395.26425"/>
  </r>
  <r>
    <x v="1"/>
    <x v="5"/>
    <x v="37"/>
    <s v="Transport Equipment"/>
    <s v="Coal &amp; Lignite Products"/>
    <s v="Coke soft"/>
    <x v="0"/>
    <x v="3"/>
    <s v="India"/>
    <m/>
    <m/>
    <x v="119"/>
    <n v="0"/>
    <n v="0"/>
    <n v="0"/>
    <n v="4.53675E-3"/>
    <n v="5.5412499999999993E-3"/>
  </r>
  <r>
    <x v="1"/>
    <x v="5"/>
    <x v="37"/>
    <s v="Transport Equipment"/>
    <s v="Coal &amp; Lignite Products"/>
    <s v="Lignite briquettes"/>
    <x v="0"/>
    <x v="0"/>
    <s v="India"/>
    <m/>
    <m/>
    <x v="119"/>
    <n v="0"/>
    <n v="0"/>
    <n v="1.1657249999999999E-2"/>
    <n v="8.9805000000000006E-3"/>
    <n v="1.6982500000000001E-3"/>
  </r>
  <r>
    <x v="1"/>
    <x v="5"/>
    <x v="37"/>
    <s v="Transport Equipment"/>
    <s v="Coal &amp; Lignite Products"/>
    <s v="Lignite briquettes"/>
    <x v="0"/>
    <x v="4"/>
    <s v="India"/>
    <m/>
    <m/>
    <x v="119"/>
    <n v="0"/>
    <n v="0"/>
    <n v="1241.595"/>
    <n v="956.48175000000003"/>
    <n v="180.87225000000001"/>
  </r>
  <r>
    <x v="1"/>
    <x v="5"/>
    <x v="37"/>
    <s v="Transport Equipment"/>
    <s v="Coal &amp; Lignite Products"/>
    <s v="Lignite briquettes"/>
    <x v="0"/>
    <x v="1"/>
    <s v="India"/>
    <m/>
    <m/>
    <x v="119"/>
    <n v="0"/>
    <n v="0"/>
    <n v="1246.3724999999999"/>
    <n v="960.16300000000001"/>
    <n v="181.5685"/>
  </r>
  <r>
    <x v="1"/>
    <x v="5"/>
    <x v="37"/>
    <s v="Transport Equipment"/>
    <s v="Coal &amp; Lignite Products"/>
    <s v="Lignite briquettes"/>
    <x v="0"/>
    <x v="2"/>
    <s v="India"/>
    <m/>
    <m/>
    <x v="119"/>
    <n v="0"/>
    <n v="0"/>
    <n v="1247.2574999999999"/>
    <n v="960.84574999999995"/>
    <n v="181.69775000000001"/>
  </r>
  <r>
    <x v="1"/>
    <x v="5"/>
    <x v="37"/>
    <s v="Transport Equipment"/>
    <s v="Coal &amp; Lignite Products"/>
    <s v="Lignite briquettes"/>
    <x v="0"/>
    <x v="3"/>
    <s v="India"/>
    <m/>
    <m/>
    <x v="119"/>
    <n v="0"/>
    <n v="0"/>
    <n v="1.7485500000000001E-2"/>
    <n v="1.347025E-2"/>
    <n v="2.54725E-3"/>
  </r>
  <r>
    <x v="1"/>
    <x v="5"/>
    <x v="37"/>
    <s v="Transport Equipment"/>
    <s v="Coal &amp; Lignite Products"/>
    <s v="Other coal tar oil pitch products, n.e.c."/>
    <x v="0"/>
    <x v="0"/>
    <s v="India"/>
    <m/>
    <m/>
    <x v="119"/>
    <n v="0"/>
    <n v="0"/>
    <n v="0"/>
    <n v="0"/>
    <n v="4.1999999999999998E-5"/>
  </r>
  <r>
    <x v="1"/>
    <x v="5"/>
    <x v="37"/>
    <s v="Transport Equipment"/>
    <s v="Coal &amp; Lignite Products"/>
    <s v="Other coal tar oil pitch products, n.e.c."/>
    <x v="0"/>
    <x v="4"/>
    <s v="India"/>
    <m/>
    <m/>
    <x v="119"/>
    <n v="0"/>
    <n v="0"/>
    <n v="0"/>
    <n v="0"/>
    <n v="3.3893999999999997"/>
  </r>
  <r>
    <x v="1"/>
    <x v="5"/>
    <x v="37"/>
    <s v="Transport Equipment"/>
    <s v="Coal &amp; Lignite Products"/>
    <s v="Other coal tar oil pitch products, n.e.c."/>
    <x v="0"/>
    <x v="1"/>
    <s v="India"/>
    <m/>
    <m/>
    <x v="119"/>
    <n v="0"/>
    <n v="0"/>
    <n v="0"/>
    <n v="0"/>
    <n v="3.4066200000000002"/>
  </r>
  <r>
    <x v="1"/>
    <x v="5"/>
    <x v="37"/>
    <s v="Transport Equipment"/>
    <s v="Coal &amp; Lignite Products"/>
    <s v="Other coal tar oil pitch products, n.e.c."/>
    <x v="0"/>
    <x v="2"/>
    <s v="India"/>
    <m/>
    <m/>
    <x v="119"/>
    <n v="0"/>
    <n v="0"/>
    <n v="0"/>
    <n v="0"/>
    <n v="3.409815"/>
  </r>
  <r>
    <x v="1"/>
    <x v="5"/>
    <x v="37"/>
    <s v="Transport Equipment"/>
    <s v="Coal &amp; Lignite Products"/>
    <s v="Other coal tar oil pitch products, n.e.c."/>
    <x v="0"/>
    <x v="3"/>
    <s v="India"/>
    <m/>
    <m/>
    <x v="119"/>
    <n v="0"/>
    <n v="0"/>
    <n v="0"/>
    <n v="0"/>
    <n v="6.3E-5"/>
  </r>
  <r>
    <x v="1"/>
    <x v="5"/>
    <x v="37"/>
    <s v="Transport Equipment"/>
    <s v="Coal and Lignite"/>
    <s v="Coal consumed"/>
    <x v="0"/>
    <x v="0"/>
    <s v="India"/>
    <m/>
    <m/>
    <x v="1497"/>
    <n v="1.4950430000000001"/>
    <n v="1.53518"/>
    <n v="1.5821700000000001"/>
    <n v="1.0551675"/>
    <n v="1.8305899999999999"/>
  </r>
  <r>
    <x v="1"/>
    <x v="5"/>
    <x v="37"/>
    <s v="Transport Equipment"/>
    <s v="Coal and Lignite"/>
    <s v="Coal consumed"/>
    <x v="0"/>
    <x v="4"/>
    <s v="India"/>
    <m/>
    <m/>
    <x v="1498"/>
    <n v="143239.67499999999"/>
    <n v="147085.5"/>
    <n v="151587.5"/>
    <n v="101095.52499999999"/>
    <n v="175389.42499999999"/>
  </r>
  <r>
    <x v="1"/>
    <x v="5"/>
    <x v="37"/>
    <s v="Transport Equipment"/>
    <s v="Coal and Lignite"/>
    <s v="Coal consumed"/>
    <x v="0"/>
    <x v="1"/>
    <s v="India"/>
    <m/>
    <m/>
    <x v="1499"/>
    <n v="143853.07500000001"/>
    <n v="147715.5"/>
    <n v="152236.5"/>
    <n v="101528.17499999999"/>
    <n v="176139.72500000001"/>
  </r>
  <r>
    <x v="1"/>
    <x v="5"/>
    <x v="37"/>
    <s v="Transport Equipment"/>
    <s v="Coal and Lignite"/>
    <s v="Coal consumed"/>
    <x v="0"/>
    <x v="2"/>
    <s v="India"/>
    <m/>
    <m/>
    <x v="1500"/>
    <n v="143966.85"/>
    <n v="147832"/>
    <n v="152356.5"/>
    <n v="101608.35"/>
    <n v="176279.2"/>
  </r>
  <r>
    <x v="1"/>
    <x v="5"/>
    <x v="37"/>
    <s v="Transport Equipment"/>
    <s v="Coal and Lignite"/>
    <s v="Coal consumed"/>
    <x v="0"/>
    <x v="3"/>
    <s v="India"/>
    <m/>
    <m/>
    <x v="1501"/>
    <n v="2.2425599999999997"/>
    <n v="2.3027725000000001"/>
    <n v="2.3732525000000004"/>
    <n v="1.5827500000000001"/>
    <n v="2.7458925000000001"/>
  </r>
  <r>
    <x v="1"/>
    <x v="5"/>
    <x v="37"/>
    <s v="Transport Equipment"/>
    <s v="Natural gas"/>
    <s v="natural gas"/>
    <x v="0"/>
    <x v="0"/>
    <s v="India"/>
    <m/>
    <m/>
    <x v="1502"/>
    <n v="1.361955"/>
    <n v="4.4303650000000001"/>
    <n v="1.3254600000000001"/>
    <n v="0"/>
    <n v="0"/>
  </r>
  <r>
    <x v="1"/>
    <x v="5"/>
    <x v="37"/>
    <s v="Transport Equipment"/>
    <s v="Natural gas"/>
    <s v="natural gas"/>
    <x v="0"/>
    <x v="4"/>
    <s v="India"/>
    <m/>
    <m/>
    <x v="1503"/>
    <n v="76405.5"/>
    <n v="248543.25"/>
    <n v="74358.25"/>
    <n v="0"/>
    <n v="0"/>
  </r>
  <r>
    <x v="1"/>
    <x v="5"/>
    <x v="37"/>
    <s v="Transport Equipment"/>
    <s v="Natural gas"/>
    <s v="natural gas"/>
    <x v="0"/>
    <x v="1"/>
    <s v="India"/>
    <m/>
    <m/>
    <x v="1504"/>
    <n v="76449"/>
    <n v="248685.25"/>
    <n v="74400.75"/>
    <n v="0"/>
    <n v="0"/>
  </r>
  <r>
    <x v="1"/>
    <x v="5"/>
    <x v="37"/>
    <s v="Transport Equipment"/>
    <s v="Natural gas"/>
    <s v="natural gas"/>
    <x v="0"/>
    <x v="2"/>
    <s v="India"/>
    <m/>
    <m/>
    <x v="1505"/>
    <n v="76476.75"/>
    <n v="248774"/>
    <n v="74427.25"/>
    <n v="0"/>
    <n v="0"/>
  </r>
  <r>
    <x v="1"/>
    <x v="5"/>
    <x v="37"/>
    <s v="Transport Equipment"/>
    <s v="Natural gas"/>
    <s v="natural gas"/>
    <x v="0"/>
    <x v="3"/>
    <s v="India"/>
    <m/>
    <m/>
    <x v="1506"/>
    <n v="0.1361955"/>
    <n v="0.4430365"/>
    <n v="0.132546"/>
    <n v="0"/>
    <n v="0"/>
  </r>
  <r>
    <x v="1"/>
    <x v="5"/>
    <x v="37"/>
    <s v="Transport Equipment"/>
    <s v="Oil products"/>
    <s v="Fuel oils n.e.c"/>
    <x v="0"/>
    <x v="0"/>
    <s v="India"/>
    <m/>
    <m/>
    <x v="119"/>
    <n v="0"/>
    <n v="0"/>
    <n v="0.1016415"/>
    <n v="0.14177699999999999"/>
    <n v="0.17380875000000001"/>
  </r>
  <r>
    <x v="1"/>
    <x v="5"/>
    <x v="37"/>
    <s v="Transport Equipment"/>
    <s v="Oil products"/>
    <s v="Fuel oils n.e.c"/>
    <x v="0"/>
    <x v="4"/>
    <s v="India"/>
    <m/>
    <m/>
    <x v="119"/>
    <n v="0"/>
    <n v="0"/>
    <n v="2622.3525"/>
    <n v="3657.8474999999999"/>
    <n v="4484.2674999999999"/>
  </r>
  <r>
    <x v="1"/>
    <x v="5"/>
    <x v="37"/>
    <s v="Transport Equipment"/>
    <s v="Oil products"/>
    <s v="Fuel oils n.e.c"/>
    <x v="0"/>
    <x v="1"/>
    <s v="India"/>
    <m/>
    <m/>
    <x v="119"/>
    <n v="0"/>
    <n v="0"/>
    <n v="2628.3450000000003"/>
    <n v="3666.2124999999996"/>
    <n v="4494.5199999999995"/>
  </r>
  <r>
    <x v="1"/>
    <x v="5"/>
    <x v="37"/>
    <s v="Transport Equipment"/>
    <s v="Oil products"/>
    <s v="Fuel oils n.e.c"/>
    <x v="0"/>
    <x v="2"/>
    <s v="India"/>
    <m/>
    <m/>
    <x v="119"/>
    <n v="0"/>
    <n v="0"/>
    <n v="2630.79"/>
    <n v="3669.6149999999998"/>
    <n v="4498.6900000000005"/>
  </r>
  <r>
    <x v="1"/>
    <x v="5"/>
    <x v="37"/>
    <s v="Transport Equipment"/>
    <s v="Oil products"/>
    <s v="Fuel oils n.e.c"/>
    <x v="0"/>
    <x v="3"/>
    <s v="India"/>
    <m/>
    <m/>
    <x v="119"/>
    <n v="0"/>
    <n v="0"/>
    <n v="2.0327999999999999E-2"/>
    <n v="2.8355000000000002E-2"/>
    <n v="3.4761500000000001E-2"/>
  </r>
  <r>
    <x v="1"/>
    <x v="5"/>
    <x v="37"/>
    <s v="Transport Equipment"/>
    <s v="Oil products"/>
    <s v="High speed diesel"/>
    <x v="0"/>
    <x v="0"/>
    <s v="India"/>
    <m/>
    <m/>
    <x v="119"/>
    <n v="48.952425000000005"/>
    <n v="75.224199999999996"/>
    <n v="19.635574999999999"/>
    <n v="0"/>
    <n v="0"/>
  </r>
  <r>
    <x v="1"/>
    <x v="5"/>
    <x v="37"/>
    <s v="Transport Equipment"/>
    <s v="Oil products"/>
    <s v="High speed diesel"/>
    <x v="0"/>
    <x v="4"/>
    <s v="India"/>
    <m/>
    <m/>
    <x v="119"/>
    <n v="1200000"/>
    <n v="1825000"/>
    <n v="475000"/>
    <n v="0"/>
    <n v="0"/>
  </r>
  <r>
    <x v="1"/>
    <x v="5"/>
    <x v="37"/>
    <s v="Transport Equipment"/>
    <s v="Oil products"/>
    <s v="High speed diesel"/>
    <x v="0"/>
    <x v="1"/>
    <s v="India"/>
    <m/>
    <m/>
    <x v="119"/>
    <n v="1200000"/>
    <n v="1825000"/>
    <n v="475000"/>
    <n v="0"/>
    <n v="0"/>
  </r>
  <r>
    <x v="1"/>
    <x v="5"/>
    <x v="37"/>
    <s v="Transport Equipment"/>
    <s v="Oil products"/>
    <s v="High speed diesel"/>
    <x v="0"/>
    <x v="2"/>
    <s v="India"/>
    <m/>
    <m/>
    <x v="119"/>
    <n v="1200000"/>
    <n v="1825000"/>
    <n v="475000"/>
    <n v="0"/>
    <n v="0"/>
  </r>
  <r>
    <x v="1"/>
    <x v="5"/>
    <x v="37"/>
    <s v="Transport Equipment"/>
    <s v="Oil products"/>
    <s v="High speed diesel"/>
    <x v="0"/>
    <x v="3"/>
    <s v="India"/>
    <m/>
    <m/>
    <x v="119"/>
    <n v="9.7904999999999998"/>
    <n v="15.044875000000001"/>
    <n v="3.9271250000000002"/>
    <n v="0"/>
    <n v="0"/>
  </r>
  <r>
    <x v="1"/>
    <x v="5"/>
    <x v="37"/>
    <s v="Transport Equipment"/>
    <s v="Oil products"/>
    <s v="furnace oil"/>
    <x v="0"/>
    <x v="0"/>
    <s v="India"/>
    <m/>
    <m/>
    <x v="1507"/>
    <n v="23.303650000000001"/>
    <n v="0"/>
    <n v="1.5800999999999999E-2"/>
    <n v="2.6097500000000003E-2"/>
    <n v="2.5808249999999998E-2"/>
  </r>
  <r>
    <x v="1"/>
    <x v="5"/>
    <x v="37"/>
    <s v="Transport Equipment"/>
    <s v="Oil products"/>
    <s v="furnace oil"/>
    <x v="0"/>
    <x v="4"/>
    <s v="India"/>
    <m/>
    <m/>
    <x v="1508"/>
    <n v="600000"/>
    <n v="0"/>
    <n v="407.66399999999999"/>
    <n v="673.31475"/>
    <n v="665.84875"/>
  </r>
  <r>
    <x v="1"/>
    <x v="5"/>
    <x v="37"/>
    <s v="Transport Equipment"/>
    <s v="Oil products"/>
    <s v="furnace oil"/>
    <x v="0"/>
    <x v="1"/>
    <s v="India"/>
    <m/>
    <m/>
    <x v="1508"/>
    <n v="600000"/>
    <n v="0"/>
    <n v="408.59624999999994"/>
    <n v="674.85474999999997"/>
    <n v="667.37150000000008"/>
  </r>
  <r>
    <x v="1"/>
    <x v="5"/>
    <x v="37"/>
    <s v="Transport Equipment"/>
    <s v="Oil products"/>
    <s v="furnace oil"/>
    <x v="0"/>
    <x v="2"/>
    <s v="India"/>
    <m/>
    <m/>
    <x v="1508"/>
    <n v="600000"/>
    <n v="0"/>
    <n v="408.97575000000006"/>
    <n v="675.48075000000006"/>
    <n v="667.99025000000006"/>
  </r>
  <r>
    <x v="1"/>
    <x v="5"/>
    <x v="37"/>
    <s v="Transport Equipment"/>
    <s v="Oil products"/>
    <s v="furnace oil"/>
    <x v="0"/>
    <x v="3"/>
    <s v="India"/>
    <m/>
    <m/>
    <x v="1509"/>
    <n v="4.6607250000000002"/>
    <n v="0"/>
    <n v="3.1605000000000001E-3"/>
    <n v="5.2197499999999996E-3"/>
    <n v="5.1619999999999999E-3"/>
  </r>
  <r>
    <x v="1"/>
    <x v="5"/>
    <x v="37"/>
    <s v="Transport Equipment"/>
    <s v="Petroleum fuels"/>
    <s v="Shale Oil"/>
    <x v="0"/>
    <x v="0"/>
    <s v="India"/>
    <m/>
    <m/>
    <x v="119"/>
    <n v="0"/>
    <n v="0"/>
    <n v="0"/>
    <n v="0"/>
    <n v="4.2748499999999998"/>
  </r>
  <r>
    <x v="1"/>
    <x v="5"/>
    <x v="37"/>
    <s v="Transport Equipment"/>
    <s v="Petroleum fuels"/>
    <s v="Shale Oil"/>
    <x v="0"/>
    <x v="4"/>
    <s v="India"/>
    <m/>
    <m/>
    <x v="119"/>
    <n v="0"/>
    <n v="0"/>
    <n v="0"/>
    <n v="0"/>
    <n v="104448.75"/>
  </r>
  <r>
    <x v="1"/>
    <x v="5"/>
    <x v="37"/>
    <s v="Transport Equipment"/>
    <s v="Petroleum fuels"/>
    <s v="Shale Oil"/>
    <x v="0"/>
    <x v="1"/>
    <s v="India"/>
    <m/>
    <m/>
    <x v="119"/>
    <n v="0"/>
    <n v="0"/>
    <n v="0"/>
    <n v="0"/>
    <n v="104700.75"/>
  </r>
  <r>
    <x v="1"/>
    <x v="5"/>
    <x v="37"/>
    <s v="Transport Equipment"/>
    <s v="Petroleum fuels"/>
    <s v="Shale Oil"/>
    <x v="0"/>
    <x v="2"/>
    <s v="India"/>
    <m/>
    <m/>
    <x v="119"/>
    <n v="0"/>
    <n v="0"/>
    <n v="0"/>
    <n v="0"/>
    <n v="104803.5"/>
  </r>
  <r>
    <x v="1"/>
    <x v="5"/>
    <x v="37"/>
    <s v="Transport Equipment"/>
    <s v="Petroleum fuels"/>
    <s v="Shale Oil"/>
    <x v="0"/>
    <x v="3"/>
    <s v="India"/>
    <m/>
    <m/>
    <x v="119"/>
    <n v="0"/>
    <n v="0"/>
    <n v="0"/>
    <n v="0"/>
    <n v="0.85497000000000001"/>
  </r>
  <r>
    <x v="1"/>
    <x v="5"/>
    <x v="37"/>
    <s v="Transport Equipment"/>
    <s v="petroleum fuels"/>
    <s v="Fuel oils n.e.c"/>
    <x v="0"/>
    <x v="0"/>
    <s v="India"/>
    <m/>
    <m/>
    <x v="119"/>
    <n v="0"/>
    <n v="0"/>
    <n v="0"/>
    <n v="0"/>
    <n v="46.331175000000002"/>
  </r>
  <r>
    <x v="1"/>
    <x v="5"/>
    <x v="37"/>
    <s v="Transport Equipment"/>
    <s v="petroleum fuels"/>
    <s v="Fuel oils n.e.c"/>
    <x v="0"/>
    <x v="4"/>
    <s v="India"/>
    <m/>
    <m/>
    <x v="119"/>
    <n v="0"/>
    <n v="0"/>
    <n v="0"/>
    <n v="0"/>
    <n v="1200000"/>
  </r>
  <r>
    <x v="1"/>
    <x v="5"/>
    <x v="37"/>
    <s v="Transport Equipment"/>
    <s v="petroleum fuels"/>
    <s v="Fuel oils n.e.c"/>
    <x v="0"/>
    <x v="1"/>
    <s v="India"/>
    <m/>
    <m/>
    <x v="119"/>
    <n v="0"/>
    <n v="0"/>
    <n v="0"/>
    <n v="0"/>
    <n v="1200000"/>
  </r>
  <r>
    <x v="1"/>
    <x v="5"/>
    <x v="37"/>
    <s v="Transport Equipment"/>
    <s v="petroleum fuels"/>
    <s v="Fuel oils n.e.c"/>
    <x v="0"/>
    <x v="2"/>
    <s v="India"/>
    <m/>
    <m/>
    <x v="119"/>
    <n v="0"/>
    <n v="0"/>
    <n v="0"/>
    <n v="0"/>
    <n v="1200000"/>
  </r>
  <r>
    <x v="1"/>
    <x v="5"/>
    <x v="37"/>
    <s v="Transport Equipment"/>
    <s v="petroleum fuels"/>
    <s v="Fuel oils n.e.c"/>
    <x v="0"/>
    <x v="3"/>
    <s v="India"/>
    <m/>
    <m/>
    <x v="119"/>
    <n v="0"/>
    <n v="0"/>
    <n v="0"/>
    <n v="0"/>
    <n v="9.2662499999999994"/>
  </r>
  <r>
    <x v="1"/>
    <x v="5"/>
    <x v="37"/>
    <s v="Transport Equipment"/>
    <s v="petroleum fuels"/>
    <s v="Fuel, aviation turbine"/>
    <x v="0"/>
    <x v="0"/>
    <s v="India"/>
    <m/>
    <m/>
    <x v="119"/>
    <n v="0"/>
    <n v="0"/>
    <n v="0"/>
    <n v="0"/>
    <n v="38.089574999999996"/>
  </r>
  <r>
    <x v="1"/>
    <x v="5"/>
    <x v="37"/>
    <s v="Transport Equipment"/>
    <s v="petroleum fuels"/>
    <s v="Fuel, aviation turbine"/>
    <x v="0"/>
    <x v="4"/>
    <s v="India"/>
    <m/>
    <m/>
    <x v="119"/>
    <n v="0"/>
    <n v="0"/>
    <n v="0"/>
    <n v="0"/>
    <n v="900000"/>
  </r>
  <r>
    <x v="1"/>
    <x v="5"/>
    <x v="37"/>
    <s v="Transport Equipment"/>
    <s v="petroleum fuels"/>
    <s v="Fuel, aviation turbine"/>
    <x v="0"/>
    <x v="1"/>
    <s v="India"/>
    <m/>
    <m/>
    <x v="119"/>
    <n v="0"/>
    <n v="0"/>
    <n v="0"/>
    <n v="0"/>
    <n v="900000"/>
  </r>
  <r>
    <x v="1"/>
    <x v="5"/>
    <x v="37"/>
    <s v="Transport Equipment"/>
    <s v="petroleum fuels"/>
    <s v="Fuel, aviation turbine"/>
    <x v="0"/>
    <x v="2"/>
    <s v="India"/>
    <m/>
    <m/>
    <x v="119"/>
    <n v="0"/>
    <n v="0"/>
    <n v="0"/>
    <n v="0"/>
    <n v="900000"/>
  </r>
  <r>
    <x v="1"/>
    <x v="5"/>
    <x v="37"/>
    <s v="Transport Equipment"/>
    <s v="petroleum fuels"/>
    <s v="Fuel, aviation turbine"/>
    <x v="0"/>
    <x v="3"/>
    <s v="India"/>
    <m/>
    <m/>
    <x v="119"/>
    <n v="0"/>
    <n v="0"/>
    <n v="0"/>
    <n v="0"/>
    <n v="7.6178999999999997"/>
  </r>
  <r>
    <x v="1"/>
    <x v="5"/>
    <x v="37"/>
    <s v="Transport Equipment"/>
    <s v="petroleum fuels"/>
    <s v="Furnace oil"/>
    <x v="0"/>
    <x v="0"/>
    <s v="India"/>
    <m/>
    <m/>
    <x v="119"/>
    <n v="0"/>
    <n v="5.2995E-2"/>
    <n v="7.5207250000000003E-2"/>
    <n v="3.8179000000000005E-2"/>
    <n v="4.2808249999999992E-2"/>
  </r>
  <r>
    <x v="1"/>
    <x v="5"/>
    <x v="37"/>
    <s v="Transport Equipment"/>
    <s v="petroleum fuels"/>
    <s v="Furnace oil"/>
    <x v="0"/>
    <x v="4"/>
    <s v="India"/>
    <m/>
    <m/>
    <x v="119"/>
    <n v="0"/>
    <n v="1367.2649999999999"/>
    <n v="1940.35"/>
    <n v="985.01324999999997"/>
    <n v="1104.4527499999999"/>
  </r>
  <r>
    <x v="1"/>
    <x v="5"/>
    <x v="37"/>
    <s v="Transport Equipment"/>
    <s v="petroleum fuels"/>
    <s v="Furnace oil"/>
    <x v="0"/>
    <x v="1"/>
    <s v="India"/>
    <m/>
    <m/>
    <x v="119"/>
    <n v="0"/>
    <n v="1370.3924999999999"/>
    <n v="1944.79"/>
    <n v="987.26700000000005"/>
    <n v="1106.979"/>
  </r>
  <r>
    <x v="1"/>
    <x v="5"/>
    <x v="37"/>
    <s v="Transport Equipment"/>
    <s v="petroleum fuels"/>
    <s v="Furnace oil"/>
    <x v="0"/>
    <x v="2"/>
    <s v="India"/>
    <m/>
    <m/>
    <x v="119"/>
    <n v="0"/>
    <n v="1371.66"/>
    <n v="1946.5925"/>
    <n v="988.18225000000007"/>
    <n v="1108.0082499999999"/>
  </r>
  <r>
    <x v="1"/>
    <x v="5"/>
    <x v="37"/>
    <s v="Transport Equipment"/>
    <s v="petroleum fuels"/>
    <s v="Furnace oil"/>
    <x v="0"/>
    <x v="3"/>
    <s v="India"/>
    <m/>
    <m/>
    <x v="119"/>
    <n v="0"/>
    <n v="1.0599000000000001E-2"/>
    <n v="1.504175E-2"/>
    <n v="7.6357500000000002E-3"/>
    <n v="8.5617499999999999E-3"/>
  </r>
  <r>
    <x v="1"/>
    <x v="5"/>
    <x v="37"/>
    <s v="Transport Equipment"/>
    <s v="petroleum fuels"/>
    <s v="High speed diesel"/>
    <x v="0"/>
    <x v="0"/>
    <s v="India"/>
    <m/>
    <m/>
    <x v="1510"/>
    <n v="0.1973425"/>
    <n v="0.11627874999999999"/>
    <n v="6.8171250000000003E-2"/>
    <n v="8.2552500000000001E-2"/>
    <n v="2.2083249999999999E-2"/>
  </r>
  <r>
    <x v="1"/>
    <x v="5"/>
    <x v="37"/>
    <s v="Transport Equipment"/>
    <s v="petroleum fuels"/>
    <s v="High speed diesel"/>
    <x v="0"/>
    <x v="4"/>
    <s v="India"/>
    <m/>
    <m/>
    <x v="1511"/>
    <n v="4874.3525"/>
    <n v="2872.0874999999996"/>
    <n v="1683.83"/>
    <n v="2039.05"/>
    <n v="545.45749999999998"/>
  </r>
  <r>
    <x v="1"/>
    <x v="5"/>
    <x v="37"/>
    <s v="Transport Equipment"/>
    <s v="petroleum fuels"/>
    <s v="High speed diesel"/>
    <x v="0"/>
    <x v="1"/>
    <s v="India"/>
    <m/>
    <m/>
    <x v="1512"/>
    <n v="4885.9924999999994"/>
    <n v="2878.9425000000001"/>
    <n v="1687.8525"/>
    <n v="2043.92"/>
    <n v="546.76"/>
  </r>
  <r>
    <x v="1"/>
    <x v="5"/>
    <x v="37"/>
    <s v="Transport Equipment"/>
    <s v="petroleum fuels"/>
    <s v="High speed diesel"/>
    <x v="0"/>
    <x v="2"/>
    <s v="India"/>
    <m/>
    <m/>
    <x v="1513"/>
    <n v="4890.7325000000001"/>
    <n v="2881.7349999999997"/>
    <n v="1689.4925000000001"/>
    <n v="2045.9024999999999"/>
    <n v="547.29"/>
  </r>
  <r>
    <x v="1"/>
    <x v="5"/>
    <x v="37"/>
    <s v="Transport Equipment"/>
    <s v="petroleum fuels"/>
    <s v="High speed diesel"/>
    <x v="0"/>
    <x v="3"/>
    <s v="India"/>
    <m/>
    <m/>
    <x v="1514"/>
    <n v="3.9468749999999997E-2"/>
    <n v="2.3255499999999998E-2"/>
    <n v="1.3634E-2"/>
    <n v="1.6510749999999998E-2"/>
    <n v="4.4167499999999997E-3"/>
  </r>
  <r>
    <x v="1"/>
    <x v="5"/>
    <x v="37"/>
    <s v="Transport Equipment"/>
    <s v="petroleum fuels"/>
    <s v="Light petroleum oil"/>
    <x v="0"/>
    <x v="0"/>
    <s v="India"/>
    <m/>
    <m/>
    <x v="119"/>
    <n v="0"/>
    <n v="0"/>
    <n v="0"/>
    <n v="1.4767499999999999E-2"/>
    <n v="1.7967249999999997E-2"/>
  </r>
  <r>
    <x v="1"/>
    <x v="5"/>
    <x v="37"/>
    <s v="Transport Equipment"/>
    <s v="petroleum fuels"/>
    <s v="Light petroleum oil"/>
    <x v="0"/>
    <x v="4"/>
    <s v="India"/>
    <m/>
    <m/>
    <x v="119"/>
    <n v="0"/>
    <n v="0"/>
    <n v="0"/>
    <n v="360.81600000000003"/>
    <n v="438.99275"/>
  </r>
  <r>
    <x v="1"/>
    <x v="5"/>
    <x v="37"/>
    <s v="Transport Equipment"/>
    <s v="petroleum fuels"/>
    <s v="Light petroleum oil"/>
    <x v="0"/>
    <x v="1"/>
    <s v="India"/>
    <m/>
    <m/>
    <x v="119"/>
    <n v="0"/>
    <n v="0"/>
    <n v="0"/>
    <n v="361.68675000000002"/>
    <n v="440.05250000000001"/>
  </r>
  <r>
    <x v="1"/>
    <x v="5"/>
    <x v="37"/>
    <s v="Transport Equipment"/>
    <s v="petroleum fuels"/>
    <s v="Light petroleum oil"/>
    <x v="0"/>
    <x v="2"/>
    <s v="India"/>
    <m/>
    <m/>
    <x v="119"/>
    <n v="0"/>
    <n v="0"/>
    <n v="0"/>
    <n v="362.04149999999998"/>
    <n v="440.48349999999999"/>
  </r>
  <r>
    <x v="1"/>
    <x v="5"/>
    <x v="37"/>
    <s v="Transport Equipment"/>
    <s v="petroleum fuels"/>
    <s v="Light petroleum oil"/>
    <x v="0"/>
    <x v="3"/>
    <s v="India"/>
    <m/>
    <m/>
    <x v="119"/>
    <n v="0"/>
    <n v="0"/>
    <n v="0"/>
    <n v="2.9534999999999995E-3"/>
    <n v="3.5937499999999997E-3"/>
  </r>
  <r>
    <x v="1"/>
    <x v="5"/>
    <x v="37"/>
    <s v="Transport Equipment"/>
    <s v="petroleum fuels"/>
    <s v="Medium petroleum oil, n.e.c."/>
    <x v="0"/>
    <x v="0"/>
    <s v="India"/>
    <m/>
    <m/>
    <x v="119"/>
    <n v="3.9750000000000004E-5"/>
    <n v="1.325E-5"/>
    <n v="0"/>
    <n v="0"/>
    <n v="0"/>
  </r>
  <r>
    <x v="1"/>
    <x v="5"/>
    <x v="37"/>
    <s v="Transport Equipment"/>
    <s v="petroleum fuels"/>
    <s v="Medium petroleum oil, n.e.c."/>
    <x v="0"/>
    <x v="4"/>
    <s v="India"/>
    <m/>
    <m/>
    <x v="119"/>
    <n v="0.96300750000000002"/>
    <n v="0.32100250000000002"/>
    <n v="0"/>
    <n v="0"/>
    <n v="0"/>
  </r>
  <r>
    <x v="1"/>
    <x v="5"/>
    <x v="37"/>
    <s v="Transport Equipment"/>
    <s v="petroleum fuels"/>
    <s v="Medium petroleum oil, n.e.c."/>
    <x v="0"/>
    <x v="1"/>
    <s v="India"/>
    <m/>
    <m/>
    <x v="119"/>
    <n v="0.96533249999999993"/>
    <n v="0.32177749999999999"/>
    <n v="0"/>
    <n v="0"/>
    <n v="0"/>
  </r>
  <r>
    <x v="1"/>
    <x v="5"/>
    <x v="37"/>
    <s v="Transport Equipment"/>
    <s v="petroleum fuels"/>
    <s v="Medium petroleum oil, n.e.c."/>
    <x v="0"/>
    <x v="2"/>
    <s v="India"/>
    <m/>
    <m/>
    <x v="119"/>
    <n v="0.96628500000000006"/>
    <n v="0.32209500000000002"/>
    <n v="0"/>
    <n v="0"/>
    <n v="0"/>
  </r>
  <r>
    <x v="1"/>
    <x v="5"/>
    <x v="37"/>
    <s v="Transport Equipment"/>
    <s v="petroleum fuels"/>
    <s v="Medium petroleum oil, n.e.c."/>
    <x v="0"/>
    <x v="3"/>
    <s v="India"/>
    <m/>
    <m/>
    <x v="119"/>
    <n v="7.500000000000001E-6"/>
    <n v="2.5000000000000002E-6"/>
    <n v="0"/>
    <n v="0"/>
    <n v="0"/>
  </r>
  <r>
    <x v="1"/>
    <x v="5"/>
    <x v="37"/>
    <s v="Transport Equipment"/>
    <s v="petroleum fuels"/>
    <s v="Petrol / motor spirit/ gasoline"/>
    <x v="0"/>
    <x v="0"/>
    <s v="India"/>
    <m/>
    <m/>
    <x v="1515"/>
    <n v="0"/>
    <n v="0"/>
    <n v="0"/>
    <n v="0"/>
    <n v="0"/>
  </r>
  <r>
    <x v="1"/>
    <x v="5"/>
    <x v="37"/>
    <s v="Transport Equipment"/>
    <s v="petroleum fuels"/>
    <s v="Petrol / motor spirit/ gasoline"/>
    <x v="0"/>
    <x v="4"/>
    <s v="India"/>
    <m/>
    <m/>
    <x v="1516"/>
    <n v="0"/>
    <n v="0"/>
    <n v="0"/>
    <n v="0"/>
    <n v="0"/>
  </r>
  <r>
    <x v="1"/>
    <x v="5"/>
    <x v="37"/>
    <s v="Transport Equipment"/>
    <s v="petroleum fuels"/>
    <s v="Petrol / motor spirit/ gasoline"/>
    <x v="0"/>
    <x v="1"/>
    <s v="India"/>
    <m/>
    <m/>
    <x v="1517"/>
    <n v="0"/>
    <n v="0"/>
    <n v="0"/>
    <n v="0"/>
    <n v="0"/>
  </r>
  <r>
    <x v="1"/>
    <x v="5"/>
    <x v="37"/>
    <s v="Transport Equipment"/>
    <s v="petroleum fuels"/>
    <s v="Petrol / motor spirit/ gasoline"/>
    <x v="0"/>
    <x v="2"/>
    <s v="India"/>
    <m/>
    <m/>
    <x v="1518"/>
    <n v="0"/>
    <n v="0"/>
    <n v="0"/>
    <n v="0"/>
    <n v="0"/>
  </r>
  <r>
    <x v="1"/>
    <x v="5"/>
    <x v="37"/>
    <s v="Transport Equipment"/>
    <s v="petroleum fuels"/>
    <s v="Petrol / motor spirit/ gasoline"/>
    <x v="0"/>
    <x v="3"/>
    <s v="India"/>
    <m/>
    <m/>
    <x v="1519"/>
    <n v="0"/>
    <n v="0"/>
    <n v="0"/>
    <n v="0"/>
    <n v="0"/>
  </r>
  <r>
    <x v="1"/>
    <x v="5"/>
    <x v="37"/>
    <s v="Transport Equipment"/>
    <s v="petroleum fuels"/>
    <s v="Petroleum coke"/>
    <x v="0"/>
    <x v="0"/>
    <s v="India"/>
    <m/>
    <m/>
    <x v="119"/>
    <n v="0"/>
    <n v="2.9354999999999999E-2"/>
    <n v="4.0204999999999998E-2"/>
    <n v="4.9627500000000005E-2"/>
    <n v="0.16043625"/>
  </r>
  <r>
    <x v="1"/>
    <x v="5"/>
    <x v="37"/>
    <s v="Transport Equipment"/>
    <s v="petroleum fuels"/>
    <s v="Petroleum coke"/>
    <x v="0"/>
    <x v="4"/>
    <s v="India"/>
    <m/>
    <m/>
    <x v="119"/>
    <n v="0"/>
    <n v="954.04725000000008"/>
    <n v="1306.6657500000001"/>
    <n v="1612.8975"/>
    <n v="5214.1774999999998"/>
  </r>
  <r>
    <x v="1"/>
    <x v="5"/>
    <x v="37"/>
    <s v="Transport Equipment"/>
    <s v="petroleum fuels"/>
    <s v="Petroleum coke"/>
    <x v="0"/>
    <x v="1"/>
    <s v="India"/>
    <m/>
    <m/>
    <x v="119"/>
    <n v="0"/>
    <n v="955.779"/>
    <n v="1309.0355"/>
    <n v="1615.8200000000002"/>
    <n v="5223.6449999999995"/>
  </r>
  <r>
    <x v="1"/>
    <x v="5"/>
    <x v="37"/>
    <s v="Transport Equipment"/>
    <s v="petroleum fuels"/>
    <s v="Petroleum coke"/>
    <x v="0"/>
    <x v="2"/>
    <s v="India"/>
    <m/>
    <m/>
    <x v="119"/>
    <n v="0"/>
    <n v="956.48399999999992"/>
    <n v="1310.0055"/>
    <n v="1617.01"/>
    <n v="5227.4925000000003"/>
  </r>
  <r>
    <x v="1"/>
    <x v="5"/>
    <x v="37"/>
    <s v="Transport Equipment"/>
    <s v="petroleum fuels"/>
    <s v="Petroleum coke"/>
    <x v="0"/>
    <x v="3"/>
    <s v="India"/>
    <m/>
    <m/>
    <x v="119"/>
    <n v="0"/>
    <n v="5.8709999999999995E-3"/>
    <n v="8.0409999999999995E-3"/>
    <n v="9.9255000000000003E-3"/>
    <n v="3.2087250000000005E-2"/>
  </r>
  <r>
    <x v="1"/>
    <x v="5"/>
    <x v="37"/>
    <s v="Transport Equipment"/>
    <s v="petroleum fuels"/>
    <s v="Petroleum coke calcined"/>
    <x v="0"/>
    <x v="0"/>
    <s v="India"/>
    <m/>
    <m/>
    <x v="119"/>
    <n v="0"/>
    <n v="1.009125E-2"/>
    <n v="3.36375E-3"/>
    <n v="0"/>
    <n v="2.6325000000000001E-2"/>
  </r>
  <r>
    <x v="1"/>
    <x v="5"/>
    <x v="37"/>
    <s v="Transport Equipment"/>
    <s v="petroleum fuels"/>
    <s v="Petroleum coke calcined"/>
    <x v="0"/>
    <x v="4"/>
    <s v="India"/>
    <m/>
    <m/>
    <x v="119"/>
    <n v="0"/>
    <n v="327.96600000000001"/>
    <n v="109.322"/>
    <n v="0"/>
    <n v="855.5625"/>
  </r>
  <r>
    <x v="1"/>
    <x v="5"/>
    <x v="37"/>
    <s v="Transport Equipment"/>
    <s v="petroleum fuels"/>
    <s v="Petroleum coke calcined"/>
    <x v="0"/>
    <x v="1"/>
    <s v="India"/>
    <m/>
    <m/>
    <x v="119"/>
    <n v="0"/>
    <n v="328.56074999999998"/>
    <n v="109.52025"/>
    <n v="0"/>
    <n v="857.11500000000001"/>
  </r>
  <r>
    <x v="1"/>
    <x v="5"/>
    <x v="37"/>
    <s v="Transport Equipment"/>
    <s v="petroleum fuels"/>
    <s v="Petroleum coke calcined"/>
    <x v="0"/>
    <x v="2"/>
    <s v="India"/>
    <m/>
    <m/>
    <x v="119"/>
    <n v="0"/>
    <n v="328.803"/>
    <n v="109.601"/>
    <n v="0"/>
    <n v="857.74500000000012"/>
  </r>
  <r>
    <x v="1"/>
    <x v="5"/>
    <x v="37"/>
    <s v="Transport Equipment"/>
    <s v="petroleum fuels"/>
    <s v="Petroleum coke calcined"/>
    <x v="0"/>
    <x v="3"/>
    <s v="India"/>
    <m/>
    <m/>
    <x v="119"/>
    <n v="0"/>
    <n v="2.0182500000000001E-3"/>
    <n v="6.7274999999999995E-4"/>
    <n v="0"/>
    <n v="5.2650000000000006E-3"/>
  </r>
  <r>
    <x v="1"/>
    <x v="5"/>
    <x v="38"/>
    <s v="Wood and wood products"/>
    <s v="All Gases"/>
    <s v="Natural Gas"/>
    <x v="0"/>
    <x v="0"/>
    <s v="India"/>
    <m/>
    <m/>
    <x v="119"/>
    <n v="0"/>
    <n v="0"/>
    <n v="1.8741750000000001E-2"/>
    <n v="0.13618175000000002"/>
    <n v="6.0324500000000003E-2"/>
  </r>
  <r>
    <x v="1"/>
    <x v="5"/>
    <x v="38"/>
    <s v="Wood and wood products"/>
    <s v="All Gases"/>
    <s v="Natural Gas"/>
    <x v="0"/>
    <x v="4"/>
    <s v="India"/>
    <m/>
    <m/>
    <x v="119"/>
    <n v="0"/>
    <n v="0"/>
    <n v="1051.4024999999999"/>
    <n v="7639.7849999999999"/>
    <n v="3384.1925000000001"/>
  </r>
  <r>
    <x v="1"/>
    <x v="5"/>
    <x v="38"/>
    <s v="Wood and wood products"/>
    <s v="All Gases"/>
    <s v="Natural Gas"/>
    <x v="0"/>
    <x v="1"/>
    <s v="India"/>
    <m/>
    <m/>
    <x v="119"/>
    <n v="0"/>
    <n v="0"/>
    <n v="1052.0025000000001"/>
    <n v="7644.1399999999994"/>
    <n v="3386.125"/>
  </r>
  <r>
    <x v="1"/>
    <x v="5"/>
    <x v="38"/>
    <s v="Wood and wood products"/>
    <s v="All Gases"/>
    <s v="Natural Gas"/>
    <x v="0"/>
    <x v="2"/>
    <s v="India"/>
    <m/>
    <m/>
    <x v="119"/>
    <n v="0"/>
    <n v="0"/>
    <n v="1052.3775000000001"/>
    <n v="7646.8675000000003"/>
    <n v="3387.33"/>
  </r>
  <r>
    <x v="1"/>
    <x v="5"/>
    <x v="38"/>
    <s v="Wood and wood products"/>
    <s v="All Gases"/>
    <s v="Natural Gas"/>
    <x v="0"/>
    <x v="3"/>
    <s v="India"/>
    <m/>
    <m/>
    <x v="119"/>
    <n v="0"/>
    <n v="0"/>
    <n v="1.87425E-3"/>
    <n v="1.36185E-2"/>
    <n v="6.0322500000000003E-3"/>
  </r>
  <r>
    <x v="1"/>
    <x v="5"/>
    <x v="38"/>
    <s v="Wood and wood products"/>
    <s v="Coal &amp; Lignite Products"/>
    <s v="Coke dust"/>
    <x v="0"/>
    <x v="0"/>
    <s v="India"/>
    <m/>
    <m/>
    <x v="1520"/>
    <n v="0"/>
    <n v="0"/>
    <n v="0"/>
    <n v="0"/>
    <n v="0"/>
  </r>
  <r>
    <x v="1"/>
    <x v="5"/>
    <x v="38"/>
    <s v="Wood and wood products"/>
    <s v="Coal &amp; Lignite Products"/>
    <s v="Coke dust"/>
    <x v="0"/>
    <x v="4"/>
    <s v="India"/>
    <m/>
    <m/>
    <x v="1521"/>
    <n v="0"/>
    <n v="0"/>
    <n v="0"/>
    <n v="0"/>
    <n v="0"/>
  </r>
  <r>
    <x v="1"/>
    <x v="5"/>
    <x v="38"/>
    <s v="Wood and wood products"/>
    <s v="Coal &amp; Lignite Products"/>
    <s v="Coke dust"/>
    <x v="0"/>
    <x v="1"/>
    <s v="India"/>
    <m/>
    <m/>
    <x v="1522"/>
    <n v="0"/>
    <n v="0"/>
    <n v="0"/>
    <n v="0"/>
    <n v="0"/>
  </r>
  <r>
    <x v="1"/>
    <x v="5"/>
    <x v="38"/>
    <s v="Wood and wood products"/>
    <s v="Coal &amp; Lignite Products"/>
    <s v="Coke dust"/>
    <x v="0"/>
    <x v="2"/>
    <s v="India"/>
    <m/>
    <m/>
    <x v="1523"/>
    <n v="0"/>
    <n v="0"/>
    <n v="0"/>
    <n v="0"/>
    <n v="0"/>
  </r>
  <r>
    <x v="1"/>
    <x v="5"/>
    <x v="38"/>
    <s v="Wood and wood products"/>
    <s v="Coal &amp; Lignite Products"/>
    <s v="Coke dust"/>
    <x v="0"/>
    <x v="3"/>
    <s v="India"/>
    <m/>
    <m/>
    <x v="1524"/>
    <n v="0"/>
    <n v="0"/>
    <n v="0"/>
    <n v="0"/>
    <n v="0"/>
  </r>
  <r>
    <x v="1"/>
    <x v="5"/>
    <x v="38"/>
    <s v="Wood and wood products"/>
    <s v="Coal &amp; Lignite Products"/>
    <s v="Lignite briquettes"/>
    <x v="0"/>
    <x v="0"/>
    <s v="India"/>
    <m/>
    <m/>
    <x v="119"/>
    <n v="0"/>
    <n v="0"/>
    <n v="0"/>
    <n v="0"/>
    <n v="3.9225000000000002E-4"/>
  </r>
  <r>
    <x v="1"/>
    <x v="5"/>
    <x v="38"/>
    <s v="Wood and wood products"/>
    <s v="Coal &amp; Lignite Products"/>
    <s v="Lignite briquettes"/>
    <x v="0"/>
    <x v="4"/>
    <s v="India"/>
    <m/>
    <m/>
    <x v="119"/>
    <n v="0"/>
    <n v="0"/>
    <n v="0"/>
    <n v="0"/>
    <n v="41.799300000000002"/>
  </r>
  <r>
    <x v="1"/>
    <x v="5"/>
    <x v="38"/>
    <s v="Wood and wood products"/>
    <s v="Coal &amp; Lignite Products"/>
    <s v="Lignite briquettes"/>
    <x v="0"/>
    <x v="1"/>
    <s v="India"/>
    <m/>
    <m/>
    <x v="119"/>
    <n v="0"/>
    <n v="0"/>
    <n v="0"/>
    <n v="0"/>
    <n v="41.960250000000002"/>
  </r>
  <r>
    <x v="1"/>
    <x v="5"/>
    <x v="38"/>
    <s v="Wood and wood products"/>
    <s v="Coal &amp; Lignite Products"/>
    <s v="Lignite briquettes"/>
    <x v="0"/>
    <x v="2"/>
    <s v="India"/>
    <m/>
    <m/>
    <x v="119"/>
    <n v="0"/>
    <n v="0"/>
    <n v="0"/>
    <n v="0"/>
    <n v="41.990025000000003"/>
  </r>
  <r>
    <x v="1"/>
    <x v="5"/>
    <x v="38"/>
    <s v="Wood and wood products"/>
    <s v="Coal &amp; Lignite Products"/>
    <s v="Lignite briquettes"/>
    <x v="0"/>
    <x v="3"/>
    <s v="India"/>
    <m/>
    <m/>
    <x v="119"/>
    <n v="0"/>
    <n v="0"/>
    <n v="0"/>
    <n v="0"/>
    <n v="5.8874999999999997E-4"/>
  </r>
  <r>
    <x v="1"/>
    <x v="5"/>
    <x v="38"/>
    <s v="Wood and wood products"/>
    <s v="Coal and Lignite"/>
    <s v="Coal consumed"/>
    <x v="0"/>
    <x v="0"/>
    <s v="India"/>
    <m/>
    <m/>
    <x v="1525"/>
    <n v="2.4173180000000003"/>
    <n v="3.0360199999999997"/>
    <n v="1.8503825"/>
    <n v="1.3298425"/>
    <n v="2.3184225000000001"/>
  </r>
  <r>
    <x v="1"/>
    <x v="5"/>
    <x v="38"/>
    <s v="Wood and wood products"/>
    <s v="Coal and Lignite"/>
    <s v="Coal consumed"/>
    <x v="0"/>
    <x v="4"/>
    <s v="India"/>
    <m/>
    <m/>
    <x v="1526"/>
    <n v="231603.07500000001"/>
    <n v="290881"/>
    <n v="177285"/>
    <n v="127411.75"/>
    <n v="222127.25"/>
  </r>
  <r>
    <x v="1"/>
    <x v="5"/>
    <x v="38"/>
    <s v="Wood and wood products"/>
    <s v="Coal and Lignite"/>
    <s v="Coal consumed"/>
    <x v="0"/>
    <x v="1"/>
    <s v="India"/>
    <m/>
    <m/>
    <x v="1527"/>
    <n v="232593.7"/>
    <n v="292125.75"/>
    <n v="178044"/>
    <n v="127957.5"/>
    <n v="223078.5"/>
  </r>
  <r>
    <x v="1"/>
    <x v="5"/>
    <x v="38"/>
    <s v="Wood and wood products"/>
    <s v="Coal and Lignite"/>
    <s v="Coal consumed"/>
    <x v="0"/>
    <x v="2"/>
    <s v="India"/>
    <m/>
    <m/>
    <x v="1528"/>
    <n v="232778.125"/>
    <n v="292356.5"/>
    <n v="178184.25"/>
    <n v="128058.5"/>
    <n v="223254.5"/>
  </r>
  <r>
    <x v="1"/>
    <x v="5"/>
    <x v="38"/>
    <s v="Wood and wood products"/>
    <s v="Coal and Lignite"/>
    <s v="Coal consumed"/>
    <x v="0"/>
    <x v="3"/>
    <s v="India"/>
    <m/>
    <m/>
    <x v="1529"/>
    <n v="3.6259734999999997"/>
    <n v="4.5540324999999999"/>
    <n v="2.7755749999999999"/>
    <n v="1.9947600000000001"/>
    <n v="3.4776249999999997"/>
  </r>
  <r>
    <x v="1"/>
    <x v="5"/>
    <x v="38"/>
    <s v="Wood and wood products"/>
    <s v="Lignite"/>
    <s v="Lignite, not agglomerated"/>
    <x v="0"/>
    <x v="0"/>
    <s v="India"/>
    <m/>
    <m/>
    <x v="119"/>
    <n v="0"/>
    <n v="0.18803175"/>
    <n v="6.2677250000000004E-2"/>
    <n v="0"/>
    <n v="0"/>
  </r>
  <r>
    <x v="1"/>
    <x v="5"/>
    <x v="38"/>
    <s v="Wood and wood products"/>
    <s v="Lignite"/>
    <s v="Lignite, not agglomerated"/>
    <x v="0"/>
    <x v="4"/>
    <s v="India"/>
    <m/>
    <m/>
    <x v="119"/>
    <n v="0"/>
    <n v="20027.25"/>
    <n v="6675.75"/>
    <n v="0"/>
    <n v="0"/>
  </r>
  <r>
    <x v="1"/>
    <x v="5"/>
    <x v="38"/>
    <s v="Wood and wood products"/>
    <s v="Lignite"/>
    <s v="Lignite, not agglomerated"/>
    <x v="0"/>
    <x v="1"/>
    <s v="India"/>
    <m/>
    <m/>
    <x v="119"/>
    <n v="0"/>
    <n v="20104.349999999999"/>
    <n v="6701.45"/>
    <n v="0"/>
    <n v="0"/>
  </r>
  <r>
    <x v="1"/>
    <x v="5"/>
    <x v="38"/>
    <s v="Wood and wood products"/>
    <s v="Lignite"/>
    <s v="Lignite, not agglomerated"/>
    <x v="0"/>
    <x v="2"/>
    <s v="India"/>
    <m/>
    <m/>
    <x v="119"/>
    <n v="0"/>
    <n v="20118.675000000003"/>
    <n v="6706.2250000000004"/>
    <n v="0"/>
    <n v="0"/>
  </r>
  <r>
    <x v="1"/>
    <x v="5"/>
    <x v="38"/>
    <s v="Wood and wood products"/>
    <s v="Lignite"/>
    <s v="Lignite, not agglomerated"/>
    <x v="0"/>
    <x v="3"/>
    <s v="India"/>
    <m/>
    <m/>
    <x v="119"/>
    <n v="0"/>
    <n v="0.28204800000000002"/>
    <n v="9.4016000000000002E-2"/>
    <n v="0"/>
    <n v="0"/>
  </r>
  <r>
    <x v="1"/>
    <x v="5"/>
    <x v="38"/>
    <s v="Wood and wood products"/>
    <s v="Natural gas"/>
    <s v="natural gas"/>
    <x v="0"/>
    <x v="0"/>
    <s v="India"/>
    <m/>
    <m/>
    <x v="119"/>
    <n v="1.1329499999999999E-2"/>
    <n v="1.1549500000000001E-2"/>
    <n v="2.591E-3"/>
    <n v="0"/>
    <n v="0"/>
  </r>
  <r>
    <x v="1"/>
    <x v="5"/>
    <x v="38"/>
    <s v="Wood and wood products"/>
    <s v="Natural gas"/>
    <s v="natural gas"/>
    <x v="0"/>
    <x v="4"/>
    <s v="India"/>
    <m/>
    <m/>
    <x v="119"/>
    <n v="635.57400000000007"/>
    <n v="647.923"/>
    <n v="145.35499999999999"/>
    <n v="0"/>
    <n v="0"/>
  </r>
  <r>
    <x v="1"/>
    <x v="5"/>
    <x v="38"/>
    <s v="Wood and wood products"/>
    <s v="Natural gas"/>
    <s v="natural gas"/>
    <x v="0"/>
    <x v="1"/>
    <s v="India"/>
    <m/>
    <m/>
    <x v="119"/>
    <n v="635.93700000000001"/>
    <n v="648.29300000000001"/>
    <n v="145.43799999999999"/>
    <n v="0"/>
    <n v="0"/>
  </r>
  <r>
    <x v="1"/>
    <x v="5"/>
    <x v="38"/>
    <s v="Wood and wood products"/>
    <s v="Natural gas"/>
    <s v="natural gas"/>
    <x v="0"/>
    <x v="2"/>
    <s v="India"/>
    <m/>
    <m/>
    <x v="119"/>
    <n v="636.1635"/>
    <n v="648.52374999999995"/>
    <n v="145.48974999999999"/>
    <n v="0"/>
    <n v="0"/>
  </r>
  <r>
    <x v="1"/>
    <x v="5"/>
    <x v="38"/>
    <s v="Wood and wood products"/>
    <s v="Natural gas"/>
    <s v="natural gas"/>
    <x v="0"/>
    <x v="3"/>
    <s v="India"/>
    <m/>
    <m/>
    <x v="119"/>
    <n v="1.1332499999999999E-3"/>
    <n v="1.15475E-3"/>
    <n v="2.5900000000000001E-4"/>
    <n v="0"/>
    <n v="0"/>
  </r>
  <r>
    <x v="1"/>
    <x v="5"/>
    <x v="38"/>
    <s v="Wood and wood products"/>
    <s v="Oil products"/>
    <s v="furnace oil"/>
    <x v="0"/>
    <x v="0"/>
    <s v="India"/>
    <m/>
    <m/>
    <x v="1530"/>
    <n v="3.5346624999999996"/>
    <n v="3.9815699999999996"/>
    <n v="1.0348515"/>
    <n v="3.1035000000000004E-3"/>
    <n v="2.9167500000000001E-3"/>
  </r>
  <r>
    <x v="1"/>
    <x v="5"/>
    <x v="38"/>
    <s v="Wood and wood products"/>
    <s v="Oil products"/>
    <s v="furnace oil"/>
    <x v="0"/>
    <x v="4"/>
    <s v="India"/>
    <m/>
    <m/>
    <x v="1531"/>
    <n v="91194.35"/>
    <n v="102724.5"/>
    <n v="26699.16475"/>
    <n v="80.065100000000001"/>
    <n v="75.241100000000003"/>
  </r>
  <r>
    <x v="1"/>
    <x v="5"/>
    <x v="38"/>
    <s v="Wood and wood products"/>
    <s v="Oil products"/>
    <s v="furnace oil"/>
    <x v="0"/>
    <x v="1"/>
    <s v="India"/>
    <m/>
    <m/>
    <x v="1532"/>
    <n v="91402.875"/>
    <n v="102959.7"/>
    <n v="26760.316699999999"/>
    <n v="80.248200000000011"/>
    <n v="75.413199999999989"/>
  </r>
  <r>
    <x v="1"/>
    <x v="5"/>
    <x v="38"/>
    <s v="Wood and wood products"/>
    <s v="Oil products"/>
    <s v="furnace oil"/>
    <x v="0"/>
    <x v="2"/>
    <s v="India"/>
    <m/>
    <m/>
    <x v="1533"/>
    <n v="91487.775000000009"/>
    <n v="103055.2"/>
    <n v="26785.128424999999"/>
    <n v="80.322699999999998"/>
    <n v="75.483150000000009"/>
  </r>
  <r>
    <x v="1"/>
    <x v="5"/>
    <x v="38"/>
    <s v="Wood and wood products"/>
    <s v="Oil products"/>
    <s v="furnace oil"/>
    <x v="0"/>
    <x v="3"/>
    <s v="India"/>
    <m/>
    <m/>
    <x v="1534"/>
    <n v="0.70693300000000003"/>
    <n v="0.79631350000000001"/>
    <n v="0.20696975000000001"/>
    <n v="6.2074999999999999E-4"/>
    <n v="5.8325E-4"/>
  </r>
  <r>
    <x v="1"/>
    <x v="5"/>
    <x v="38"/>
    <s v="Wood and wood products"/>
    <s v="petroleum fuels"/>
    <s v="Petroleum coke"/>
    <x v="0"/>
    <x v="0"/>
    <s v="India"/>
    <m/>
    <m/>
    <x v="119"/>
    <n v="0"/>
    <n v="0"/>
    <n v="0"/>
    <n v="0.11992499999999999"/>
    <n v="3.9974999999999997E-2"/>
  </r>
  <r>
    <x v="1"/>
    <x v="5"/>
    <x v="38"/>
    <s v="Wood and wood products"/>
    <s v="petroleum fuels"/>
    <s v="Petroleum coke"/>
    <x v="0"/>
    <x v="4"/>
    <s v="India"/>
    <m/>
    <m/>
    <x v="119"/>
    <n v="0"/>
    <n v="0"/>
    <n v="0"/>
    <n v="3897.5625"/>
    <n v="1299.1875"/>
  </r>
  <r>
    <x v="1"/>
    <x v="5"/>
    <x v="38"/>
    <s v="Wood and wood products"/>
    <s v="petroleum fuels"/>
    <s v="Petroleum coke"/>
    <x v="0"/>
    <x v="1"/>
    <s v="India"/>
    <m/>
    <m/>
    <x v="119"/>
    <n v="0"/>
    <n v="0"/>
    <n v="0"/>
    <n v="3904.6350000000002"/>
    <n v="1301.5450000000001"/>
  </r>
  <r>
    <x v="1"/>
    <x v="5"/>
    <x v="38"/>
    <s v="Wood and wood products"/>
    <s v="petroleum fuels"/>
    <s v="Petroleum coke"/>
    <x v="0"/>
    <x v="2"/>
    <s v="India"/>
    <m/>
    <m/>
    <x v="119"/>
    <n v="0"/>
    <n v="0"/>
    <n v="0"/>
    <n v="3907.5150000000003"/>
    <n v="1302.5050000000001"/>
  </r>
  <r>
    <x v="1"/>
    <x v="5"/>
    <x v="38"/>
    <s v="Wood and wood products"/>
    <s v="petroleum fuels"/>
    <s v="Petroleum coke"/>
    <x v="0"/>
    <x v="3"/>
    <s v="India"/>
    <m/>
    <m/>
    <x v="119"/>
    <n v="0"/>
    <n v="0"/>
    <n v="0"/>
    <n v="2.3984999999999999E-2"/>
    <n v="7.9950000000000004E-3"/>
  </r>
  <r>
    <x v="1"/>
    <x v="5"/>
    <x v="39"/>
    <s v="Chemicals &amp; fertilisers"/>
    <m/>
    <m/>
    <x v="0"/>
    <x v="0"/>
    <s v="India"/>
    <m/>
    <m/>
    <x v="119"/>
    <n v="0"/>
    <n v="0"/>
    <n v="0"/>
    <n v="0"/>
    <n v="0"/>
  </r>
  <r>
    <x v="1"/>
    <x v="5"/>
    <x v="39"/>
    <s v="Chemicals &amp; fertilisers"/>
    <m/>
    <m/>
    <x v="0"/>
    <x v="4"/>
    <s v="India"/>
    <m/>
    <m/>
    <x v="1535"/>
    <n v="-14481613.496057346"/>
    <n v="-14239861.076312965"/>
    <n v="-17829298.786163468"/>
    <n v="-19321504.434044912"/>
    <n v="-31829090.963160843"/>
  </r>
  <r>
    <x v="1"/>
    <x v="5"/>
    <x v="39"/>
    <s v="Chemicals &amp; fertilisers"/>
    <m/>
    <m/>
    <x v="0"/>
    <x v="1"/>
    <s v="India"/>
    <m/>
    <m/>
    <x v="1535"/>
    <n v="-14481613.496057346"/>
    <n v="-14239861.076312965"/>
    <n v="-17829298.786163468"/>
    <n v="-19321504.434044912"/>
    <n v="-31829090.963160843"/>
  </r>
  <r>
    <x v="1"/>
    <x v="5"/>
    <x v="39"/>
    <s v="Chemicals &amp; fertilisers"/>
    <m/>
    <m/>
    <x v="0"/>
    <x v="2"/>
    <s v="India"/>
    <m/>
    <m/>
    <x v="1535"/>
    <n v="-14481613.496057346"/>
    <n v="-14239861.076312965"/>
    <n v="-17829298.786163468"/>
    <n v="-19321504.434044912"/>
    <n v="-31829090.963160843"/>
  </r>
  <r>
    <x v="1"/>
    <x v="5"/>
    <x v="39"/>
    <s v="Chemicals &amp; fertilisers"/>
    <m/>
    <m/>
    <x v="0"/>
    <x v="3"/>
    <s v="India"/>
    <m/>
    <m/>
    <x v="119"/>
    <n v="0"/>
    <n v="0"/>
    <n v="0"/>
    <n v="0"/>
    <n v="0"/>
  </r>
  <r>
    <x v="1"/>
    <x v="5"/>
    <x v="39"/>
    <s v="Construction"/>
    <m/>
    <m/>
    <x v="0"/>
    <x v="0"/>
    <s v="India"/>
    <m/>
    <m/>
    <x v="119"/>
    <n v="0"/>
    <n v="0"/>
    <n v="0"/>
    <n v="0"/>
    <n v="0"/>
  </r>
  <r>
    <x v="1"/>
    <x v="5"/>
    <x v="39"/>
    <s v="Construction"/>
    <m/>
    <m/>
    <x v="0"/>
    <x v="4"/>
    <s v="India"/>
    <m/>
    <m/>
    <x v="1536"/>
    <n v="-3411.9037226391142"/>
    <n v="-1216.7878414556094"/>
    <n v="-263.90828852656369"/>
    <n v="-3843.8428226985798"/>
    <n v="-1299.2994697570066"/>
  </r>
  <r>
    <x v="1"/>
    <x v="5"/>
    <x v="39"/>
    <s v="Construction"/>
    <m/>
    <m/>
    <x v="0"/>
    <x v="1"/>
    <s v="India"/>
    <m/>
    <m/>
    <x v="1536"/>
    <n v="-3411.9037226391142"/>
    <n v="-1216.7878414556094"/>
    <n v="-263.90828852656369"/>
    <n v="-3843.8428226985798"/>
    <n v="-1299.2994697570066"/>
  </r>
  <r>
    <x v="1"/>
    <x v="5"/>
    <x v="39"/>
    <s v="Construction"/>
    <m/>
    <m/>
    <x v="0"/>
    <x v="2"/>
    <s v="India"/>
    <m/>
    <m/>
    <x v="1536"/>
    <n v="-3411.9037226391142"/>
    <n v="-1216.7878414556094"/>
    <n v="-263.90828852656369"/>
    <n v="-3843.8428226985798"/>
    <n v="-1299.2994697570066"/>
  </r>
  <r>
    <x v="1"/>
    <x v="5"/>
    <x v="39"/>
    <s v="Construction"/>
    <m/>
    <m/>
    <x v="0"/>
    <x v="3"/>
    <s v="India"/>
    <m/>
    <m/>
    <x v="119"/>
    <n v="0"/>
    <n v="0"/>
    <n v="0"/>
    <n v="0"/>
    <n v="0"/>
  </r>
  <r>
    <x v="1"/>
    <x v="5"/>
    <x v="39"/>
    <s v="Food Processing, Beverages and Tobacco"/>
    <m/>
    <m/>
    <x v="0"/>
    <x v="0"/>
    <s v="India"/>
    <m/>
    <m/>
    <x v="119"/>
    <n v="0"/>
    <n v="0"/>
    <n v="0"/>
    <n v="0"/>
    <n v="0"/>
  </r>
  <r>
    <x v="1"/>
    <x v="5"/>
    <x v="39"/>
    <s v="Food Processing, Beverages and Tobacco"/>
    <m/>
    <m/>
    <x v="0"/>
    <x v="4"/>
    <s v="India"/>
    <m/>
    <m/>
    <x v="1537"/>
    <n v="-7045828.0458973888"/>
    <n v="-6972421.8403821988"/>
    <n v="-8202191.3863811139"/>
    <n v="-10386920.164533183"/>
    <n v="-10076729.582846818"/>
  </r>
  <r>
    <x v="1"/>
    <x v="5"/>
    <x v="39"/>
    <s v="Food Processing, Beverages and Tobacco"/>
    <m/>
    <m/>
    <x v="0"/>
    <x v="1"/>
    <s v="India"/>
    <m/>
    <m/>
    <x v="1537"/>
    <n v="-7045828.0458973888"/>
    <n v="-6972421.8403821988"/>
    <n v="-8202191.3863811139"/>
    <n v="-10386920.164533183"/>
    <n v="-10076729.582846818"/>
  </r>
  <r>
    <x v="1"/>
    <x v="5"/>
    <x v="39"/>
    <s v="Food Processing, Beverages and Tobacco"/>
    <m/>
    <m/>
    <x v="0"/>
    <x v="2"/>
    <s v="India"/>
    <m/>
    <m/>
    <x v="1537"/>
    <n v="-7045828.0458973888"/>
    <n v="-6972421.8403821988"/>
    <n v="-8202191.3863811139"/>
    <n v="-10386920.164533183"/>
    <n v="-10076729.582846818"/>
  </r>
  <r>
    <x v="1"/>
    <x v="5"/>
    <x v="39"/>
    <s v="Food Processing, Beverages and Tobacco"/>
    <m/>
    <m/>
    <x v="0"/>
    <x v="3"/>
    <s v="India"/>
    <m/>
    <m/>
    <x v="119"/>
    <n v="0"/>
    <n v="0"/>
    <n v="0"/>
    <n v="0"/>
    <n v="0"/>
  </r>
  <r>
    <x v="1"/>
    <x v="5"/>
    <x v="39"/>
    <s v="Iron and Steel"/>
    <m/>
    <m/>
    <x v="0"/>
    <x v="0"/>
    <s v="India"/>
    <m/>
    <m/>
    <x v="119"/>
    <n v="0"/>
    <n v="0"/>
    <n v="0"/>
    <n v="0"/>
    <n v="0"/>
  </r>
  <r>
    <x v="1"/>
    <x v="5"/>
    <x v="39"/>
    <s v="Iron and Steel"/>
    <m/>
    <m/>
    <x v="0"/>
    <x v="4"/>
    <s v="India"/>
    <m/>
    <m/>
    <x v="1538"/>
    <n v="-20348859.225320399"/>
    <n v="-26270866.03310338"/>
    <n v="-23746012.077617638"/>
    <n v="-23498808.835465409"/>
    <n v="-32179646.167312175"/>
  </r>
  <r>
    <x v="1"/>
    <x v="5"/>
    <x v="39"/>
    <s v="Iron and Steel"/>
    <m/>
    <m/>
    <x v="0"/>
    <x v="1"/>
    <s v="India"/>
    <m/>
    <m/>
    <x v="1538"/>
    <n v="-20348859.225320399"/>
    <n v="-26270866.03310338"/>
    <n v="-23746012.077617638"/>
    <n v="-23498808.835465409"/>
    <n v="-32179646.167312175"/>
  </r>
  <r>
    <x v="1"/>
    <x v="5"/>
    <x v="39"/>
    <s v="Iron and Steel"/>
    <m/>
    <m/>
    <x v="0"/>
    <x v="2"/>
    <s v="India"/>
    <m/>
    <m/>
    <x v="1538"/>
    <n v="-20348859.225320399"/>
    <n v="-26270866.03310338"/>
    <n v="-23746012.077617638"/>
    <n v="-23498808.835465409"/>
    <n v="-32179646.167312175"/>
  </r>
  <r>
    <x v="1"/>
    <x v="5"/>
    <x v="39"/>
    <s v="Iron and Steel"/>
    <m/>
    <m/>
    <x v="0"/>
    <x v="3"/>
    <s v="India"/>
    <m/>
    <m/>
    <x v="119"/>
    <n v="0"/>
    <n v="0"/>
    <n v="0"/>
    <n v="0"/>
    <n v="0"/>
  </r>
  <r>
    <x v="1"/>
    <x v="5"/>
    <x v="39"/>
    <s v="Machinery"/>
    <m/>
    <m/>
    <x v="0"/>
    <x v="0"/>
    <s v="India"/>
    <m/>
    <m/>
    <x v="119"/>
    <n v="0"/>
    <n v="0"/>
    <n v="0"/>
    <n v="0"/>
    <n v="0"/>
  </r>
  <r>
    <x v="1"/>
    <x v="5"/>
    <x v="39"/>
    <s v="Machinery"/>
    <m/>
    <m/>
    <x v="0"/>
    <x v="4"/>
    <s v="India"/>
    <m/>
    <m/>
    <x v="1539"/>
    <n v="-2718859.9159394684"/>
    <n v="-3027687.6103284666"/>
    <n v="-4318657.9679470453"/>
    <n v="-2729568.0164347878"/>
    <n v="-2404622.3326879651"/>
  </r>
  <r>
    <x v="1"/>
    <x v="5"/>
    <x v="39"/>
    <s v="Machinery"/>
    <m/>
    <m/>
    <x v="0"/>
    <x v="1"/>
    <s v="India"/>
    <m/>
    <m/>
    <x v="1539"/>
    <n v="-2718859.9159394684"/>
    <n v="-3027687.6103284666"/>
    <n v="-4318657.9679470453"/>
    <n v="-2729568.0164347878"/>
    <n v="-2404622.3326879651"/>
  </r>
  <r>
    <x v="1"/>
    <x v="5"/>
    <x v="39"/>
    <s v="Machinery"/>
    <m/>
    <m/>
    <x v="0"/>
    <x v="2"/>
    <s v="India"/>
    <m/>
    <m/>
    <x v="1539"/>
    <n v="-2718859.9159394684"/>
    <n v="-3027687.6103284666"/>
    <n v="-4318657.9679470453"/>
    <n v="-2729568.0164347878"/>
    <n v="-2404622.3326879651"/>
  </r>
  <r>
    <x v="1"/>
    <x v="5"/>
    <x v="39"/>
    <s v="Machinery"/>
    <m/>
    <m/>
    <x v="0"/>
    <x v="3"/>
    <s v="India"/>
    <m/>
    <m/>
    <x v="119"/>
    <n v="0"/>
    <n v="0"/>
    <n v="0"/>
    <n v="0"/>
    <n v="0"/>
  </r>
  <r>
    <x v="1"/>
    <x v="5"/>
    <x v="39"/>
    <s v="Manufacture of Solid Fuels"/>
    <m/>
    <m/>
    <x v="0"/>
    <x v="0"/>
    <s v="India"/>
    <m/>
    <m/>
    <x v="119"/>
    <n v="0"/>
    <n v="0"/>
    <n v="0"/>
    <n v="0"/>
    <n v="0"/>
  </r>
  <r>
    <x v="1"/>
    <x v="5"/>
    <x v="39"/>
    <s v="Manufacture of Solid Fuels"/>
    <m/>
    <m/>
    <x v="0"/>
    <x v="4"/>
    <s v="India"/>
    <m/>
    <m/>
    <x v="1540"/>
    <n v="-197055.23727538879"/>
    <n v="-109683.43078276544"/>
    <n v="-19958.620527256659"/>
    <n v="-2435.0305962623715"/>
    <n v="-1829.3611524153739"/>
  </r>
  <r>
    <x v="1"/>
    <x v="5"/>
    <x v="39"/>
    <s v="Manufacture of Solid Fuels"/>
    <m/>
    <m/>
    <x v="0"/>
    <x v="1"/>
    <s v="India"/>
    <m/>
    <m/>
    <x v="1540"/>
    <n v="-197055.23727538879"/>
    <n v="-109683.43078276544"/>
    <n v="-19958.620527256659"/>
    <n v="-2435.0305962623715"/>
    <n v="-1829.3611524153739"/>
  </r>
  <r>
    <x v="1"/>
    <x v="5"/>
    <x v="39"/>
    <s v="Manufacture of Solid Fuels"/>
    <m/>
    <m/>
    <x v="0"/>
    <x v="2"/>
    <s v="India"/>
    <m/>
    <m/>
    <x v="1540"/>
    <n v="-197055.23727538879"/>
    <n v="-109683.43078276544"/>
    <n v="-19958.620527256659"/>
    <n v="-2435.0305962623715"/>
    <n v="-1829.3611524153739"/>
  </r>
  <r>
    <x v="1"/>
    <x v="5"/>
    <x v="39"/>
    <s v="Manufacture of Solid Fuels"/>
    <m/>
    <m/>
    <x v="0"/>
    <x v="3"/>
    <s v="India"/>
    <m/>
    <m/>
    <x v="119"/>
    <n v="0"/>
    <n v="0"/>
    <n v="0"/>
    <n v="0"/>
    <n v="0"/>
  </r>
  <r>
    <x v="1"/>
    <x v="5"/>
    <x v="39"/>
    <s v="Mining and Quarrying"/>
    <m/>
    <m/>
    <x v="0"/>
    <x v="0"/>
    <s v="India"/>
    <m/>
    <m/>
    <x v="119"/>
    <n v="0"/>
    <n v="0"/>
    <n v="0"/>
    <n v="0"/>
    <n v="0"/>
  </r>
  <r>
    <x v="1"/>
    <x v="5"/>
    <x v="39"/>
    <s v="Mining and Quarrying"/>
    <m/>
    <m/>
    <x v="0"/>
    <x v="4"/>
    <s v="India"/>
    <m/>
    <m/>
    <x v="1541"/>
    <n v="-65.178814062768851"/>
    <n v="-10032.254437030604"/>
    <n v="-17192.131885887557"/>
    <n v="-19643.289162249133"/>
    <n v="-22501.476432962139"/>
  </r>
  <r>
    <x v="1"/>
    <x v="5"/>
    <x v="39"/>
    <s v="Mining and Quarrying"/>
    <m/>
    <m/>
    <x v="0"/>
    <x v="1"/>
    <s v="India"/>
    <m/>
    <m/>
    <x v="1541"/>
    <n v="-65.178814062768851"/>
    <n v="-10032.254437030604"/>
    <n v="-17192.131885887557"/>
    <n v="-19643.289162249133"/>
    <n v="-22501.476432962139"/>
  </r>
  <r>
    <x v="1"/>
    <x v="5"/>
    <x v="39"/>
    <s v="Mining and Quarrying"/>
    <m/>
    <m/>
    <x v="0"/>
    <x v="2"/>
    <s v="India"/>
    <m/>
    <m/>
    <x v="1541"/>
    <n v="-65.178814062768851"/>
    <n v="-10032.254437030604"/>
    <n v="-17192.131885887557"/>
    <n v="-19643.289162249133"/>
    <n v="-22501.476432962139"/>
  </r>
  <r>
    <x v="1"/>
    <x v="5"/>
    <x v="39"/>
    <s v="Mining and Quarrying"/>
    <m/>
    <m/>
    <x v="0"/>
    <x v="3"/>
    <s v="India"/>
    <m/>
    <m/>
    <x v="119"/>
    <n v="0"/>
    <n v="0"/>
    <n v="0"/>
    <n v="0"/>
    <n v="0"/>
  </r>
  <r>
    <x v="1"/>
    <x v="5"/>
    <x v="39"/>
    <s v="Non-Ferrous Metals"/>
    <m/>
    <m/>
    <x v="0"/>
    <x v="0"/>
    <s v="India"/>
    <m/>
    <m/>
    <x v="119"/>
    <n v="0"/>
    <n v="0"/>
    <n v="0"/>
    <n v="0"/>
    <n v="0"/>
  </r>
  <r>
    <x v="1"/>
    <x v="5"/>
    <x v="39"/>
    <s v="Non-Ferrous Metals"/>
    <m/>
    <m/>
    <x v="0"/>
    <x v="4"/>
    <s v="India"/>
    <m/>
    <m/>
    <x v="1542"/>
    <n v="-14547780.84086936"/>
    <n v="-16263427.080035336"/>
    <n v="-13833467.029382221"/>
    <n v="-18233772.587811694"/>
    <n v="-7804134.6483504726"/>
  </r>
  <r>
    <x v="1"/>
    <x v="5"/>
    <x v="39"/>
    <s v="Non-Ferrous Metals"/>
    <m/>
    <m/>
    <x v="0"/>
    <x v="1"/>
    <s v="India"/>
    <m/>
    <m/>
    <x v="1542"/>
    <n v="-14547780.84086936"/>
    <n v="-16263427.080035336"/>
    <n v="-13833467.029382221"/>
    <n v="-18233772.587811694"/>
    <n v="-7804134.6483504726"/>
  </r>
  <r>
    <x v="1"/>
    <x v="5"/>
    <x v="39"/>
    <s v="Non-Ferrous Metals"/>
    <m/>
    <m/>
    <x v="0"/>
    <x v="2"/>
    <s v="India"/>
    <m/>
    <m/>
    <x v="1542"/>
    <n v="-14547780.84086936"/>
    <n v="-16263427.080035336"/>
    <n v="-13833467.029382221"/>
    <n v="-18233772.587811694"/>
    <n v="-7804134.6483504726"/>
  </r>
  <r>
    <x v="1"/>
    <x v="5"/>
    <x v="39"/>
    <s v="Non-Ferrous Metals"/>
    <m/>
    <m/>
    <x v="0"/>
    <x v="3"/>
    <s v="India"/>
    <m/>
    <m/>
    <x v="119"/>
    <n v="0"/>
    <n v="0"/>
    <n v="0"/>
    <n v="0"/>
    <n v="0"/>
  </r>
  <r>
    <x v="1"/>
    <x v="5"/>
    <x v="39"/>
    <s v="Non-Metallic Minerals"/>
    <m/>
    <m/>
    <x v="0"/>
    <x v="0"/>
    <s v="India"/>
    <m/>
    <m/>
    <x v="119"/>
    <n v="0"/>
    <n v="0"/>
    <n v="0"/>
    <n v="0"/>
    <n v="0"/>
  </r>
  <r>
    <x v="1"/>
    <x v="5"/>
    <x v="39"/>
    <s v="Non-Metallic Minerals"/>
    <m/>
    <m/>
    <x v="0"/>
    <x v="4"/>
    <s v="India"/>
    <m/>
    <m/>
    <x v="1543"/>
    <n v="-8437620.9579375647"/>
    <n v="-10505501.286368391"/>
    <n v="-17498660.239843916"/>
    <n v="-19136826.835659761"/>
    <n v="-18937154.917791098"/>
  </r>
  <r>
    <x v="1"/>
    <x v="5"/>
    <x v="39"/>
    <s v="Non-Metallic Minerals"/>
    <m/>
    <m/>
    <x v="0"/>
    <x v="1"/>
    <s v="India"/>
    <m/>
    <m/>
    <x v="1543"/>
    <n v="-8437620.9579375647"/>
    <n v="-10505501.286368391"/>
    <n v="-17498660.239843916"/>
    <n v="-19136826.835659761"/>
    <n v="-18937154.917791098"/>
  </r>
  <r>
    <x v="1"/>
    <x v="5"/>
    <x v="39"/>
    <s v="Non-Metallic Minerals"/>
    <m/>
    <m/>
    <x v="0"/>
    <x v="2"/>
    <s v="India"/>
    <m/>
    <m/>
    <x v="1543"/>
    <n v="-8437620.9579375647"/>
    <n v="-10505501.286368391"/>
    <n v="-17498660.239843916"/>
    <n v="-19136826.835659761"/>
    <n v="-18937154.917791098"/>
  </r>
  <r>
    <x v="1"/>
    <x v="5"/>
    <x v="39"/>
    <s v="Non-Metallic Minerals"/>
    <m/>
    <m/>
    <x v="0"/>
    <x v="3"/>
    <s v="India"/>
    <m/>
    <m/>
    <x v="119"/>
    <n v="0"/>
    <n v="0"/>
    <n v="0"/>
    <n v="0"/>
    <n v="0"/>
  </r>
  <r>
    <x v="1"/>
    <x v="5"/>
    <x v="39"/>
    <s v="Non-specified Industry"/>
    <m/>
    <m/>
    <x v="0"/>
    <x v="0"/>
    <s v="India"/>
    <m/>
    <m/>
    <x v="119"/>
    <n v="0"/>
    <n v="0"/>
    <n v="0"/>
    <n v="0"/>
    <n v="0"/>
  </r>
  <r>
    <x v="1"/>
    <x v="5"/>
    <x v="39"/>
    <s v="Non-specified Industry"/>
    <m/>
    <m/>
    <x v="0"/>
    <x v="4"/>
    <s v="India"/>
    <m/>
    <m/>
    <x v="1544"/>
    <n v="-2186333.7553916462"/>
    <n v="-1498890.1678966489"/>
    <n v="-1242128.5129365555"/>
    <n v="-1309517.3684694001"/>
    <n v="-1696546.1745745952"/>
  </r>
  <r>
    <x v="1"/>
    <x v="5"/>
    <x v="39"/>
    <s v="Non-specified Industry"/>
    <m/>
    <m/>
    <x v="0"/>
    <x v="1"/>
    <s v="India"/>
    <m/>
    <m/>
    <x v="1544"/>
    <n v="-2186333.7553916462"/>
    <n v="-1498890.1678966489"/>
    <n v="-1242128.5129365555"/>
    <n v="-1309517.3684694001"/>
    <n v="-1696546.1745745952"/>
  </r>
  <r>
    <x v="1"/>
    <x v="5"/>
    <x v="39"/>
    <s v="Non-specified Industry"/>
    <m/>
    <m/>
    <x v="0"/>
    <x v="2"/>
    <s v="India"/>
    <m/>
    <m/>
    <x v="1544"/>
    <n v="-2186333.7553916462"/>
    <n v="-1498890.1678966489"/>
    <n v="-1242128.5129365555"/>
    <n v="-1309517.3684694001"/>
    <n v="-1696546.1745745952"/>
  </r>
  <r>
    <x v="1"/>
    <x v="5"/>
    <x v="39"/>
    <s v="Non-specified Industry"/>
    <m/>
    <m/>
    <x v="0"/>
    <x v="3"/>
    <s v="India"/>
    <m/>
    <m/>
    <x v="119"/>
    <n v="0"/>
    <n v="0"/>
    <n v="0"/>
    <n v="0"/>
    <n v="0"/>
  </r>
  <r>
    <x v="1"/>
    <x v="5"/>
    <x v="39"/>
    <s v="Other Energy Industry"/>
    <m/>
    <m/>
    <x v="0"/>
    <x v="0"/>
    <s v="India"/>
    <m/>
    <m/>
    <x v="119"/>
    <n v="0"/>
    <n v="0"/>
    <n v="0"/>
    <n v="0"/>
    <n v="0"/>
  </r>
  <r>
    <x v="1"/>
    <x v="5"/>
    <x v="39"/>
    <s v="Other Energy Industry"/>
    <m/>
    <m/>
    <x v="0"/>
    <x v="4"/>
    <s v="India"/>
    <m/>
    <m/>
    <x v="119"/>
    <n v="0"/>
    <n v="0"/>
    <n v="0"/>
    <n v="0"/>
    <n v="0"/>
  </r>
  <r>
    <x v="1"/>
    <x v="5"/>
    <x v="39"/>
    <s v="Other Energy Industry"/>
    <m/>
    <m/>
    <x v="0"/>
    <x v="1"/>
    <s v="India"/>
    <m/>
    <m/>
    <x v="119"/>
    <n v="0"/>
    <n v="0"/>
    <n v="0"/>
    <n v="0"/>
    <n v="0"/>
  </r>
  <r>
    <x v="1"/>
    <x v="5"/>
    <x v="39"/>
    <s v="Other Energy Industry"/>
    <m/>
    <m/>
    <x v="0"/>
    <x v="2"/>
    <s v="India"/>
    <m/>
    <m/>
    <x v="119"/>
    <n v="0"/>
    <n v="0"/>
    <n v="0"/>
    <n v="0"/>
    <n v="0"/>
  </r>
  <r>
    <x v="1"/>
    <x v="5"/>
    <x v="39"/>
    <s v="Other Energy Industry"/>
    <m/>
    <m/>
    <x v="0"/>
    <x v="3"/>
    <s v="India"/>
    <m/>
    <m/>
    <x v="119"/>
    <n v="0"/>
    <n v="0"/>
    <n v="0"/>
    <n v="0"/>
    <n v="0"/>
  </r>
  <r>
    <x v="1"/>
    <x v="5"/>
    <x v="39"/>
    <s v="Petroleum Refining"/>
    <m/>
    <m/>
    <x v="0"/>
    <x v="0"/>
    <s v="India"/>
    <m/>
    <m/>
    <x v="119"/>
    <n v="0"/>
    <n v="0"/>
    <n v="0"/>
    <n v="0"/>
    <n v="0"/>
  </r>
  <r>
    <x v="1"/>
    <x v="5"/>
    <x v="39"/>
    <s v="Petroleum Refining"/>
    <m/>
    <m/>
    <x v="0"/>
    <x v="4"/>
    <s v="India"/>
    <m/>
    <m/>
    <x v="1545"/>
    <n v="-10071364.315560808"/>
    <n v="-10741521.380291985"/>
    <n v="-11507977.141301569"/>
    <n v="-13238801.619591728"/>
    <n v="-15388391.196937017"/>
  </r>
  <r>
    <x v="1"/>
    <x v="5"/>
    <x v="39"/>
    <s v="Petroleum Refining"/>
    <m/>
    <m/>
    <x v="0"/>
    <x v="1"/>
    <s v="India"/>
    <m/>
    <m/>
    <x v="1545"/>
    <n v="-10071364.315560808"/>
    <n v="-10741521.380291985"/>
    <n v="-11507977.141301569"/>
    <n v="-13238801.619591728"/>
    <n v="-15388391.196937017"/>
  </r>
  <r>
    <x v="1"/>
    <x v="5"/>
    <x v="39"/>
    <s v="Petroleum Refining"/>
    <m/>
    <m/>
    <x v="0"/>
    <x v="2"/>
    <s v="India"/>
    <m/>
    <m/>
    <x v="1545"/>
    <n v="-10071364.315560808"/>
    <n v="-10741521.380291985"/>
    <n v="-11507977.141301569"/>
    <n v="-13238801.619591728"/>
    <n v="-15388391.196937017"/>
  </r>
  <r>
    <x v="1"/>
    <x v="5"/>
    <x v="39"/>
    <s v="Petroleum Refining"/>
    <m/>
    <m/>
    <x v="0"/>
    <x v="3"/>
    <s v="India"/>
    <m/>
    <m/>
    <x v="119"/>
    <n v="0"/>
    <n v="0"/>
    <n v="0"/>
    <n v="0"/>
    <n v="0"/>
  </r>
  <r>
    <x v="1"/>
    <x v="5"/>
    <x v="39"/>
    <s v="Pulp, Paper and Print"/>
    <m/>
    <m/>
    <x v="0"/>
    <x v="0"/>
    <s v="India"/>
    <m/>
    <m/>
    <x v="119"/>
    <n v="0"/>
    <n v="0"/>
    <n v="0"/>
    <n v="0"/>
    <n v="0"/>
  </r>
  <r>
    <x v="1"/>
    <x v="5"/>
    <x v="39"/>
    <s v="Pulp, Paper and Print"/>
    <m/>
    <m/>
    <x v="0"/>
    <x v="4"/>
    <s v="India"/>
    <m/>
    <m/>
    <x v="1546"/>
    <n v="-3678577.7389143766"/>
    <n v="-2478762.6909087012"/>
    <n v="-4033036.9873483106"/>
    <n v="-3949098.7018894767"/>
    <n v="-2929363.2248671651"/>
  </r>
  <r>
    <x v="1"/>
    <x v="5"/>
    <x v="39"/>
    <s v="Pulp, Paper and Print"/>
    <m/>
    <m/>
    <x v="0"/>
    <x v="1"/>
    <s v="India"/>
    <m/>
    <m/>
    <x v="1546"/>
    <n v="-3678577.7389143766"/>
    <n v="-2478762.6909087012"/>
    <n v="-4033036.9873483106"/>
    <n v="-3949098.7018894767"/>
    <n v="-2929363.2248671651"/>
  </r>
  <r>
    <x v="1"/>
    <x v="5"/>
    <x v="39"/>
    <s v="Pulp, Paper and Print"/>
    <m/>
    <m/>
    <x v="0"/>
    <x v="2"/>
    <s v="India"/>
    <m/>
    <m/>
    <x v="1546"/>
    <n v="-3678577.7389143766"/>
    <n v="-2478762.6909087012"/>
    <n v="-4033036.9873483106"/>
    <n v="-3949098.7018894767"/>
    <n v="-2929363.2248671651"/>
  </r>
  <r>
    <x v="1"/>
    <x v="5"/>
    <x v="39"/>
    <s v="Pulp, Paper and Print"/>
    <m/>
    <m/>
    <x v="0"/>
    <x v="3"/>
    <s v="India"/>
    <m/>
    <m/>
    <x v="119"/>
    <n v="0"/>
    <n v="0"/>
    <n v="0"/>
    <n v="0"/>
    <n v="0"/>
  </r>
  <r>
    <x v="1"/>
    <x v="5"/>
    <x v="39"/>
    <s v="Textile and Leather"/>
    <m/>
    <m/>
    <x v="0"/>
    <x v="0"/>
    <s v="India"/>
    <m/>
    <m/>
    <x v="119"/>
    <n v="0"/>
    <n v="0"/>
    <n v="0"/>
    <n v="0"/>
    <n v="0"/>
  </r>
  <r>
    <x v="1"/>
    <x v="5"/>
    <x v="39"/>
    <s v="Textile and Leather"/>
    <m/>
    <m/>
    <x v="0"/>
    <x v="4"/>
    <s v="India"/>
    <m/>
    <m/>
    <x v="1547"/>
    <n v="-4590274.8758833325"/>
    <n v="-4412451.2427014606"/>
    <n v="-6399683.6603186736"/>
    <n v="-5386301.6105378782"/>
    <n v="-4775245.6128726555"/>
  </r>
  <r>
    <x v="1"/>
    <x v="5"/>
    <x v="39"/>
    <s v="Textile and Leather"/>
    <m/>
    <m/>
    <x v="0"/>
    <x v="1"/>
    <s v="India"/>
    <m/>
    <m/>
    <x v="1547"/>
    <n v="-4590274.8758833325"/>
    <n v="-4412451.2427014606"/>
    <n v="-6399683.6603186736"/>
    <n v="-5386301.6105378782"/>
    <n v="-4775245.6128726555"/>
  </r>
  <r>
    <x v="1"/>
    <x v="5"/>
    <x v="39"/>
    <s v="Textile and Leather"/>
    <m/>
    <m/>
    <x v="0"/>
    <x v="2"/>
    <s v="India"/>
    <m/>
    <m/>
    <x v="1547"/>
    <n v="-4590274.8758833325"/>
    <n v="-4412451.2427014606"/>
    <n v="-6399683.6603186736"/>
    <n v="-5386301.6105378782"/>
    <n v="-4775245.6128726555"/>
  </r>
  <r>
    <x v="1"/>
    <x v="5"/>
    <x v="39"/>
    <s v="Textile and Leather"/>
    <m/>
    <m/>
    <x v="0"/>
    <x v="3"/>
    <s v="India"/>
    <m/>
    <m/>
    <x v="119"/>
    <n v="0"/>
    <n v="0"/>
    <n v="0"/>
    <n v="0"/>
    <n v="0"/>
  </r>
  <r>
    <x v="1"/>
    <x v="5"/>
    <x v="39"/>
    <s v="Transport Equipment"/>
    <m/>
    <m/>
    <x v="0"/>
    <x v="0"/>
    <s v="India"/>
    <m/>
    <m/>
    <x v="119"/>
    <n v="0"/>
    <n v="0"/>
    <n v="0"/>
    <n v="0"/>
    <n v="0"/>
  </r>
  <r>
    <x v="1"/>
    <x v="5"/>
    <x v="39"/>
    <s v="Transport Equipment"/>
    <m/>
    <m/>
    <x v="0"/>
    <x v="4"/>
    <s v="India"/>
    <m/>
    <m/>
    <x v="1548"/>
    <n v="-1563327.8001282921"/>
    <n v="-1511937.9316212717"/>
    <n v="-1742762.961402247"/>
    <n v="-3293423.5250923261"/>
    <n v="-2672152.3957429426"/>
  </r>
  <r>
    <x v="1"/>
    <x v="5"/>
    <x v="39"/>
    <s v="Transport Equipment"/>
    <m/>
    <m/>
    <x v="0"/>
    <x v="1"/>
    <s v="India"/>
    <m/>
    <m/>
    <x v="1548"/>
    <n v="-1563327.8001282921"/>
    <n v="-1511937.9316212717"/>
    <n v="-1742762.961402247"/>
    <n v="-3293423.5250923261"/>
    <n v="-2672152.3957429426"/>
  </r>
  <r>
    <x v="1"/>
    <x v="5"/>
    <x v="39"/>
    <s v="Transport Equipment"/>
    <m/>
    <m/>
    <x v="0"/>
    <x v="2"/>
    <s v="India"/>
    <m/>
    <m/>
    <x v="1548"/>
    <n v="-1563327.8001282921"/>
    <n v="-1511937.9316212717"/>
    <n v="-1742762.961402247"/>
    <n v="-3293423.5250923261"/>
    <n v="-2672152.3957429426"/>
  </r>
  <r>
    <x v="1"/>
    <x v="5"/>
    <x v="39"/>
    <s v="Transport Equipment"/>
    <m/>
    <m/>
    <x v="0"/>
    <x v="3"/>
    <s v="India"/>
    <m/>
    <m/>
    <x v="119"/>
    <n v="0"/>
    <n v="0"/>
    <n v="0"/>
    <n v="0"/>
    <n v="0"/>
  </r>
  <r>
    <x v="1"/>
    <x v="5"/>
    <x v="39"/>
    <s v="Wood and wood products"/>
    <m/>
    <m/>
    <x v="0"/>
    <x v="0"/>
    <s v="India"/>
    <m/>
    <m/>
    <x v="119"/>
    <n v="0"/>
    <n v="0"/>
    <n v="0"/>
    <n v="0"/>
    <n v="0"/>
  </r>
  <r>
    <x v="1"/>
    <x v="5"/>
    <x v="39"/>
    <s v="Wood and wood products"/>
    <m/>
    <m/>
    <x v="0"/>
    <x v="4"/>
    <s v="India"/>
    <m/>
    <m/>
    <x v="1549"/>
    <n v="-82731.12147177619"/>
    <n v="-50882.473723468982"/>
    <n v="-69778.994277854363"/>
    <n v="-62745.970842350056"/>
    <n v="-37776.844566300555"/>
  </r>
  <r>
    <x v="1"/>
    <x v="5"/>
    <x v="39"/>
    <s v="Wood and wood products"/>
    <m/>
    <m/>
    <x v="0"/>
    <x v="1"/>
    <s v="India"/>
    <m/>
    <m/>
    <x v="1549"/>
    <n v="-82731.12147177619"/>
    <n v="-50882.473723468982"/>
    <n v="-69778.994277854363"/>
    <n v="-62745.970842350056"/>
    <n v="-37776.844566300555"/>
  </r>
  <r>
    <x v="1"/>
    <x v="5"/>
    <x v="39"/>
    <s v="Wood and wood products"/>
    <m/>
    <m/>
    <x v="0"/>
    <x v="2"/>
    <s v="India"/>
    <m/>
    <m/>
    <x v="1549"/>
    <n v="-82731.12147177619"/>
    <n v="-50882.473723468982"/>
    <n v="-69778.994277854363"/>
    <n v="-62745.970842350056"/>
    <n v="-37776.844566300555"/>
  </r>
  <r>
    <x v="1"/>
    <x v="5"/>
    <x v="39"/>
    <s v="Wood and wood products"/>
    <m/>
    <m/>
    <x v="0"/>
    <x v="3"/>
    <s v="India"/>
    <m/>
    <m/>
    <x v="119"/>
    <n v="0"/>
    <n v="0"/>
    <n v="0"/>
    <n v="0"/>
    <n v="0"/>
  </r>
  <r>
    <x v="4"/>
    <x v="15"/>
    <x v="40"/>
    <m/>
    <m/>
    <m/>
    <x v="0"/>
    <x v="1"/>
    <s v="India"/>
    <m/>
    <m/>
    <x v="1550"/>
    <n v="74504843.325000003"/>
    <n v="82745551.349999994"/>
    <n v="88258406.775000006"/>
    <n v="93761958.674999997"/>
    <n v="96713243.550000012"/>
  </r>
  <r>
    <x v="4"/>
    <x v="15"/>
    <x v="40"/>
    <m/>
    <m/>
    <m/>
    <x v="0"/>
    <x v="2"/>
    <s v="India"/>
    <m/>
    <m/>
    <x v="1550"/>
    <n v="74504843.325000003"/>
    <n v="82745551.349999994"/>
    <n v="88258406.775000006"/>
    <n v="93761958.674999997"/>
    <n v="96713243.550000012"/>
  </r>
  <r>
    <x v="4"/>
    <x v="15"/>
    <x v="40"/>
    <m/>
    <m/>
    <m/>
    <x v="0"/>
    <x v="4"/>
    <s v="India"/>
    <m/>
    <m/>
    <x v="1550"/>
    <n v="74504843.325000003"/>
    <n v="82745551.349999994"/>
    <n v="88258406.775000006"/>
    <n v="93761958.674999997"/>
    <n v="96713243.550000012"/>
  </r>
  <r>
    <x v="4"/>
    <x v="15"/>
    <x v="40"/>
    <m/>
    <m/>
    <m/>
    <x v="0"/>
    <x v="0"/>
    <s v="India"/>
    <m/>
    <m/>
    <x v="119"/>
    <n v="0"/>
    <n v="0"/>
    <n v="0"/>
    <n v="0"/>
    <n v="0"/>
  </r>
  <r>
    <x v="4"/>
    <x v="15"/>
    <x v="40"/>
    <m/>
    <m/>
    <m/>
    <x v="0"/>
    <x v="3"/>
    <s v="India"/>
    <m/>
    <m/>
    <x v="119"/>
    <n v="0"/>
    <n v="0"/>
    <n v="0"/>
    <n v="0"/>
    <n v="0"/>
  </r>
  <r>
    <x v="4"/>
    <x v="15"/>
    <x v="41"/>
    <m/>
    <m/>
    <m/>
    <x v="0"/>
    <x v="1"/>
    <s v="India"/>
    <m/>
    <m/>
    <x v="1551"/>
    <n v="1044263.1179577374"/>
    <n v="1005714.1986937501"/>
    <n v="1020230.934375"/>
    <n v="972263.65953749989"/>
    <n v="516002.22734999994"/>
  </r>
  <r>
    <x v="4"/>
    <x v="15"/>
    <x v="41"/>
    <m/>
    <m/>
    <m/>
    <x v="0"/>
    <x v="2"/>
    <s v="India"/>
    <m/>
    <m/>
    <x v="1551"/>
    <n v="1044263.1179577374"/>
    <n v="1005714.1986937501"/>
    <n v="1020230.934375"/>
    <n v="972263.65953749989"/>
    <n v="516002.22734999994"/>
  </r>
  <r>
    <x v="4"/>
    <x v="15"/>
    <x v="41"/>
    <m/>
    <m/>
    <m/>
    <x v="0"/>
    <x v="4"/>
    <s v="India"/>
    <m/>
    <m/>
    <x v="1551"/>
    <n v="1044263.1179577374"/>
    <n v="1005714.1986937501"/>
    <n v="1020230.934375"/>
    <n v="972263.65953749989"/>
    <n v="516002.22734999994"/>
  </r>
  <r>
    <x v="4"/>
    <x v="15"/>
    <x v="41"/>
    <m/>
    <m/>
    <m/>
    <x v="0"/>
    <x v="0"/>
    <s v="India"/>
    <m/>
    <m/>
    <x v="119"/>
    <n v="0"/>
    <n v="0"/>
    <n v="0"/>
    <n v="0"/>
    <n v="0"/>
  </r>
  <r>
    <x v="4"/>
    <x v="15"/>
    <x v="41"/>
    <m/>
    <m/>
    <m/>
    <x v="0"/>
    <x v="3"/>
    <s v="India"/>
    <m/>
    <m/>
    <x v="119"/>
    <n v="0"/>
    <n v="0"/>
    <n v="0"/>
    <n v="0"/>
    <n v="0"/>
  </r>
  <r>
    <x v="4"/>
    <x v="15"/>
    <x v="42"/>
    <m/>
    <m/>
    <m/>
    <x v="0"/>
    <x v="1"/>
    <s v="India"/>
    <m/>
    <m/>
    <x v="1552"/>
    <n v="228292.79478685674"/>
    <n v="184492.00921921874"/>
    <n v="2958343.9511306626"/>
    <n v="1267972.0331332628"/>
    <n v="417915.19611343101"/>
  </r>
  <r>
    <x v="4"/>
    <x v="15"/>
    <x v="42"/>
    <m/>
    <m/>
    <m/>
    <x v="0"/>
    <x v="2"/>
    <s v="India"/>
    <m/>
    <m/>
    <x v="1552"/>
    <n v="228292.79478685674"/>
    <n v="184492.00921921874"/>
    <n v="2958343.9511306626"/>
    <n v="1267972.0331332628"/>
    <n v="417915.19611343101"/>
  </r>
  <r>
    <x v="4"/>
    <x v="15"/>
    <x v="42"/>
    <m/>
    <m/>
    <m/>
    <x v="0"/>
    <x v="4"/>
    <s v="India"/>
    <m/>
    <m/>
    <x v="1552"/>
    <n v="228292.79478685674"/>
    <n v="184492.00921921874"/>
    <n v="2958343.9511306626"/>
    <n v="1267972.0331332628"/>
    <n v="417915.19611343101"/>
  </r>
  <r>
    <x v="4"/>
    <x v="15"/>
    <x v="42"/>
    <m/>
    <m/>
    <m/>
    <x v="0"/>
    <x v="0"/>
    <s v="India"/>
    <m/>
    <m/>
    <x v="119"/>
    <n v="0"/>
    <n v="0"/>
    <n v="0"/>
    <n v="0"/>
    <n v="0"/>
  </r>
  <r>
    <x v="4"/>
    <x v="15"/>
    <x v="42"/>
    <m/>
    <m/>
    <m/>
    <x v="0"/>
    <x v="3"/>
    <s v="India"/>
    <m/>
    <m/>
    <x v="119"/>
    <n v="0"/>
    <n v="0"/>
    <n v="0"/>
    <n v="0"/>
    <n v="0"/>
  </r>
  <r>
    <x v="4"/>
    <x v="15"/>
    <x v="43"/>
    <s v="Ceramics"/>
    <m/>
    <m/>
    <x v="0"/>
    <x v="1"/>
    <s v="India"/>
    <m/>
    <m/>
    <x v="1553"/>
    <n v="141584.83484470999"/>
    <n v="83433.109557610005"/>
    <n v="19443.094455388004"/>
    <n v="31707.150899819255"/>
    <n v="14627.121955027753"/>
  </r>
  <r>
    <x v="4"/>
    <x v="15"/>
    <x v="43"/>
    <s v="Ceramics"/>
    <m/>
    <m/>
    <x v="0"/>
    <x v="2"/>
    <s v="India"/>
    <m/>
    <m/>
    <x v="1553"/>
    <n v="141584.83484470999"/>
    <n v="83433.109557610005"/>
    <n v="19443.094455388004"/>
    <n v="31707.150899819255"/>
    <n v="14627.121955027753"/>
  </r>
  <r>
    <x v="4"/>
    <x v="15"/>
    <x v="43"/>
    <s v="Ceramics"/>
    <m/>
    <m/>
    <x v="0"/>
    <x v="4"/>
    <s v="India"/>
    <m/>
    <m/>
    <x v="1553"/>
    <n v="141584.83484470999"/>
    <n v="83433.109557610005"/>
    <n v="19443.094455388004"/>
    <n v="31707.150899819255"/>
    <n v="14627.121955027753"/>
  </r>
  <r>
    <x v="4"/>
    <x v="15"/>
    <x v="43"/>
    <s v="Ceramics"/>
    <m/>
    <m/>
    <x v="0"/>
    <x v="0"/>
    <s v="India"/>
    <m/>
    <m/>
    <x v="119"/>
    <n v="0"/>
    <n v="0"/>
    <n v="0"/>
    <n v="0"/>
    <n v="0"/>
  </r>
  <r>
    <x v="4"/>
    <x v="15"/>
    <x v="43"/>
    <s v="Ceramics"/>
    <m/>
    <m/>
    <x v="0"/>
    <x v="3"/>
    <s v="India"/>
    <m/>
    <m/>
    <x v="119"/>
    <n v="0"/>
    <n v="0"/>
    <n v="0"/>
    <n v="0"/>
    <n v="0"/>
  </r>
  <r>
    <x v="4"/>
    <x v="15"/>
    <x v="43"/>
    <s v="Bricks"/>
    <m/>
    <m/>
    <x v="0"/>
    <x v="1"/>
    <s v="India"/>
    <m/>
    <m/>
    <x v="1554"/>
    <n v="33326.994018750003"/>
    <n v="39769.316606249995"/>
    <n v="25006.85975625"/>
    <n v="19222.653018749999"/>
    <n v="7983.1513874999991"/>
  </r>
  <r>
    <x v="4"/>
    <x v="15"/>
    <x v="43"/>
    <s v="Bricks"/>
    <m/>
    <m/>
    <x v="0"/>
    <x v="2"/>
    <s v="India"/>
    <m/>
    <m/>
    <x v="1554"/>
    <n v="33326.994018750003"/>
    <n v="39769.316606249995"/>
    <n v="25006.85975625"/>
    <n v="19222.653018749999"/>
    <n v="7983.1513874999991"/>
  </r>
  <r>
    <x v="4"/>
    <x v="15"/>
    <x v="43"/>
    <s v="Bricks"/>
    <m/>
    <m/>
    <x v="0"/>
    <x v="4"/>
    <s v="India"/>
    <m/>
    <m/>
    <x v="1554"/>
    <n v="33326.994018750003"/>
    <n v="39769.316606249995"/>
    <n v="25006.85975625"/>
    <n v="19222.653018749999"/>
    <n v="7983.1513874999991"/>
  </r>
  <r>
    <x v="4"/>
    <x v="15"/>
    <x v="43"/>
    <s v="Bricks"/>
    <m/>
    <m/>
    <x v="0"/>
    <x v="0"/>
    <s v="India"/>
    <m/>
    <m/>
    <x v="119"/>
    <n v="0"/>
    <n v="0"/>
    <n v="0"/>
    <n v="0"/>
    <n v="0"/>
  </r>
  <r>
    <x v="4"/>
    <x v="15"/>
    <x v="43"/>
    <s v="Bricks"/>
    <m/>
    <m/>
    <x v="0"/>
    <x v="3"/>
    <s v="India"/>
    <m/>
    <m/>
    <x v="119"/>
    <n v="0"/>
    <n v="0"/>
    <n v="0"/>
    <n v="0"/>
    <n v="0"/>
  </r>
  <r>
    <x v="4"/>
    <x v="15"/>
    <x v="43"/>
    <s v="Soap/paper/water treatment and Use in chemicals"/>
    <m/>
    <m/>
    <x v="0"/>
    <x v="1"/>
    <s v="India"/>
    <m/>
    <m/>
    <x v="1555"/>
    <n v="834915.14823088225"/>
    <n v="175088.09383304394"/>
    <n v="237818.86116419997"/>
    <n v="374838.23625195003"/>
    <n v="7586514.9314937172"/>
  </r>
  <r>
    <x v="4"/>
    <x v="15"/>
    <x v="43"/>
    <s v="Soap/paper/water treatment and Use in chemicals"/>
    <m/>
    <m/>
    <x v="0"/>
    <x v="2"/>
    <s v="India"/>
    <m/>
    <m/>
    <x v="1555"/>
    <n v="834915.14823088225"/>
    <n v="175088.09383304394"/>
    <n v="237818.86116419997"/>
    <n v="374838.23625195003"/>
    <n v="7586514.9314937172"/>
  </r>
  <r>
    <x v="4"/>
    <x v="15"/>
    <x v="43"/>
    <s v="Soap/paper/water treatment and Use in chemicals"/>
    <m/>
    <m/>
    <x v="0"/>
    <x v="4"/>
    <s v="India"/>
    <m/>
    <m/>
    <x v="1555"/>
    <n v="834915.14823088225"/>
    <n v="175088.09383304394"/>
    <n v="237818.86116419997"/>
    <n v="374838.23625195003"/>
    <n v="7586514.9314937172"/>
  </r>
  <r>
    <x v="4"/>
    <x v="15"/>
    <x v="43"/>
    <s v="Soap/paper/water treatment and Use in chemicals"/>
    <m/>
    <m/>
    <x v="0"/>
    <x v="0"/>
    <s v="India"/>
    <m/>
    <m/>
    <x v="119"/>
    <n v="0"/>
    <n v="0"/>
    <n v="0"/>
    <n v="0"/>
    <n v="0"/>
  </r>
  <r>
    <x v="4"/>
    <x v="15"/>
    <x v="43"/>
    <s v="Soap/paper/water treatment and Use in chemicals"/>
    <m/>
    <m/>
    <x v="0"/>
    <x v="3"/>
    <s v="India"/>
    <m/>
    <m/>
    <x v="119"/>
    <n v="0"/>
    <n v="0"/>
    <n v="0"/>
    <n v="0"/>
    <n v="0"/>
  </r>
  <r>
    <x v="4"/>
    <x v="15"/>
    <x v="43"/>
    <s v="Non-metallic magnesia"/>
    <m/>
    <m/>
    <x v="0"/>
    <x v="1"/>
    <s v="India"/>
    <m/>
    <m/>
    <x v="1556"/>
    <n v="13339.07910134775"/>
    <n v="507.00076165050007"/>
    <n v="182.38653556275"/>
    <n v="21.712921109250004"/>
    <n v="1.2396787500000002"/>
  </r>
  <r>
    <x v="4"/>
    <x v="15"/>
    <x v="43"/>
    <s v="Non-metallic magnesia"/>
    <m/>
    <m/>
    <x v="0"/>
    <x v="2"/>
    <s v="India"/>
    <m/>
    <m/>
    <x v="1556"/>
    <n v="13339.07910134775"/>
    <n v="507.00076165050007"/>
    <n v="182.38653556275"/>
    <n v="21.712921109250004"/>
    <n v="1.2396787500000002"/>
  </r>
  <r>
    <x v="4"/>
    <x v="15"/>
    <x v="43"/>
    <s v="Non-metallic magnesia"/>
    <m/>
    <m/>
    <x v="0"/>
    <x v="4"/>
    <s v="India"/>
    <m/>
    <m/>
    <x v="1556"/>
    <n v="13339.07910134775"/>
    <n v="507.00076165050007"/>
    <n v="182.38653556275"/>
    <n v="21.712921109250004"/>
    <n v="1.2396787500000002"/>
  </r>
  <r>
    <x v="4"/>
    <x v="15"/>
    <x v="43"/>
    <s v="Non-metallic magnesia"/>
    <m/>
    <m/>
    <x v="0"/>
    <x v="0"/>
    <s v="India"/>
    <m/>
    <m/>
    <x v="119"/>
    <n v="0"/>
    <n v="0"/>
    <n v="0"/>
    <n v="0"/>
    <n v="0"/>
  </r>
  <r>
    <x v="4"/>
    <x v="15"/>
    <x v="43"/>
    <s v="Non-metallic magnesia"/>
    <m/>
    <m/>
    <x v="0"/>
    <x v="3"/>
    <s v="India"/>
    <m/>
    <m/>
    <x v="119"/>
    <n v="0"/>
    <n v="0"/>
    <n v="0"/>
    <n v="0"/>
    <n v="0"/>
  </r>
  <r>
    <x v="4"/>
    <x v="15"/>
    <x v="44"/>
    <s v="Copper Smelting"/>
    <m/>
    <m/>
    <x v="0"/>
    <x v="1"/>
    <s v="India"/>
    <m/>
    <m/>
    <x v="1557"/>
    <n v="5643.6632250000002"/>
    <n v="154.4736375"/>
    <n v="390.99010500000003"/>
    <n v="130.33003500000001"/>
    <n v="126.77557950000001"/>
  </r>
  <r>
    <x v="4"/>
    <x v="15"/>
    <x v="44"/>
    <s v="Copper Smelting"/>
    <m/>
    <m/>
    <x v="0"/>
    <x v="2"/>
    <s v="India"/>
    <m/>
    <m/>
    <x v="1557"/>
    <n v="5643.6632250000002"/>
    <n v="154.4736375"/>
    <n v="390.99010500000003"/>
    <n v="130.33003500000001"/>
    <n v="126.77557950000001"/>
  </r>
  <r>
    <x v="4"/>
    <x v="15"/>
    <x v="44"/>
    <s v="Copper Smelting"/>
    <m/>
    <m/>
    <x v="0"/>
    <x v="4"/>
    <s v="India"/>
    <m/>
    <m/>
    <x v="1557"/>
    <n v="5643.6632250000002"/>
    <n v="154.4736375"/>
    <n v="390.99010500000003"/>
    <n v="130.33003500000001"/>
    <n v="126.77557950000001"/>
  </r>
  <r>
    <x v="4"/>
    <x v="15"/>
    <x v="44"/>
    <s v="Copper Smelting"/>
    <m/>
    <m/>
    <x v="0"/>
    <x v="0"/>
    <s v="India"/>
    <m/>
    <m/>
    <x v="119"/>
    <n v="0"/>
    <n v="0"/>
    <n v="0"/>
    <n v="0"/>
    <n v="0"/>
  </r>
  <r>
    <x v="4"/>
    <x v="15"/>
    <x v="44"/>
    <s v="Copper Smelting"/>
    <m/>
    <m/>
    <x v="0"/>
    <x v="3"/>
    <s v="India"/>
    <m/>
    <m/>
    <x v="119"/>
    <n v="0"/>
    <n v="0"/>
    <n v="0"/>
    <n v="0"/>
    <n v="0"/>
  </r>
  <r>
    <x v="4"/>
    <x v="16"/>
    <x v="45"/>
    <m/>
    <m/>
    <m/>
    <x v="0"/>
    <x v="1"/>
    <s v="India"/>
    <m/>
    <m/>
    <x v="1558"/>
    <n v="20254597.888734534"/>
    <n v="21350612.252064303"/>
    <n v="22376224.58027808"/>
    <n v="23201213.477583725"/>
    <n v="23217778.868045103"/>
  </r>
  <r>
    <x v="4"/>
    <x v="16"/>
    <x v="45"/>
    <m/>
    <m/>
    <m/>
    <x v="0"/>
    <x v="2"/>
    <s v="India"/>
    <m/>
    <m/>
    <x v="1558"/>
    <n v="20254597.888734534"/>
    <n v="21350612.252064303"/>
    <n v="22376224.58027808"/>
    <n v="23201213.477583725"/>
    <n v="23217778.868045103"/>
  </r>
  <r>
    <x v="4"/>
    <x v="16"/>
    <x v="45"/>
    <m/>
    <m/>
    <m/>
    <x v="0"/>
    <x v="4"/>
    <s v="India"/>
    <m/>
    <m/>
    <x v="1558"/>
    <n v="20254597.888734534"/>
    <n v="21350612.252064303"/>
    <n v="22376224.58027808"/>
    <n v="23201213.477583725"/>
    <n v="23217778.868045103"/>
  </r>
  <r>
    <x v="4"/>
    <x v="16"/>
    <x v="45"/>
    <m/>
    <m/>
    <m/>
    <x v="0"/>
    <x v="0"/>
    <s v="India"/>
    <m/>
    <m/>
    <x v="119"/>
    <n v="0"/>
    <n v="0"/>
    <n v="0"/>
    <n v="0"/>
    <n v="0"/>
  </r>
  <r>
    <x v="4"/>
    <x v="16"/>
    <x v="45"/>
    <m/>
    <m/>
    <m/>
    <x v="0"/>
    <x v="3"/>
    <s v="India"/>
    <m/>
    <m/>
    <x v="119"/>
    <n v="0"/>
    <n v="0"/>
    <n v="0"/>
    <n v="0"/>
    <n v="0"/>
  </r>
  <r>
    <x v="4"/>
    <x v="16"/>
    <x v="46"/>
    <m/>
    <m/>
    <m/>
    <x v="0"/>
    <x v="1"/>
    <s v="India"/>
    <m/>
    <m/>
    <x v="1559"/>
    <n v="525234.375"/>
    <n v="523918.03326075"/>
    <n v="999849.34442025004"/>
    <n v="1739407.5"/>
    <n v="738188.87489999994"/>
  </r>
  <r>
    <x v="4"/>
    <x v="16"/>
    <x v="46"/>
    <m/>
    <m/>
    <m/>
    <x v="0"/>
    <x v="2"/>
    <s v="India"/>
    <m/>
    <m/>
    <x v="1560"/>
    <n v="603046.875"/>
    <n v="601535.51966975001"/>
    <n v="1147975.1732232501"/>
    <n v="1997097.5"/>
    <n v="847550.18969999999"/>
  </r>
  <r>
    <x v="4"/>
    <x v="16"/>
    <x v="46"/>
    <m/>
    <m/>
    <m/>
    <x v="0"/>
    <x v="4"/>
    <s v="India"/>
    <m/>
    <m/>
    <x v="119"/>
    <n v="0"/>
    <n v="0"/>
    <n v="0"/>
    <n v="0"/>
    <n v="0"/>
  </r>
  <r>
    <x v="4"/>
    <x v="16"/>
    <x v="46"/>
    <m/>
    <m/>
    <m/>
    <x v="0"/>
    <x v="0"/>
    <s v="India"/>
    <m/>
    <m/>
    <x v="119"/>
    <n v="0"/>
    <n v="0"/>
    <n v="0"/>
    <n v="0"/>
    <n v="0"/>
  </r>
  <r>
    <x v="4"/>
    <x v="16"/>
    <x v="46"/>
    <m/>
    <m/>
    <m/>
    <x v="0"/>
    <x v="3"/>
    <s v="India"/>
    <m/>
    <m/>
    <x v="1561"/>
    <n v="1945.3125"/>
    <n v="1940.4371602249998"/>
    <n v="3703.1457200750001"/>
    <n v="6442.25"/>
    <n v="2734.03287"/>
  </r>
  <r>
    <x v="4"/>
    <x v="16"/>
    <x v="47"/>
    <m/>
    <m/>
    <m/>
    <x v="0"/>
    <x v="1"/>
    <s v="India"/>
    <m/>
    <m/>
    <x v="119"/>
    <n v="0"/>
    <n v="0"/>
    <n v="0"/>
    <n v="0"/>
    <n v="0"/>
  </r>
  <r>
    <x v="4"/>
    <x v="16"/>
    <x v="47"/>
    <m/>
    <m/>
    <m/>
    <x v="0"/>
    <x v="2"/>
    <s v="India"/>
    <m/>
    <m/>
    <x v="119"/>
    <n v="0"/>
    <n v="0"/>
    <n v="0"/>
    <n v="0"/>
    <n v="0"/>
  </r>
  <r>
    <x v="4"/>
    <x v="16"/>
    <x v="47"/>
    <m/>
    <m/>
    <m/>
    <x v="0"/>
    <x v="4"/>
    <s v="India"/>
    <m/>
    <m/>
    <x v="119"/>
    <n v="0"/>
    <n v="0"/>
    <n v="0"/>
    <n v="0"/>
    <n v="0"/>
  </r>
  <r>
    <x v="4"/>
    <x v="16"/>
    <x v="47"/>
    <m/>
    <m/>
    <m/>
    <x v="0"/>
    <x v="0"/>
    <s v="India"/>
    <m/>
    <m/>
    <x v="119"/>
    <n v="0"/>
    <n v="0"/>
    <n v="0"/>
    <n v="0"/>
    <n v="0"/>
  </r>
  <r>
    <x v="4"/>
    <x v="16"/>
    <x v="47"/>
    <m/>
    <m/>
    <m/>
    <x v="0"/>
    <x v="3"/>
    <s v="India"/>
    <m/>
    <m/>
    <x v="119"/>
    <n v="0"/>
    <n v="0"/>
    <n v="0"/>
    <n v="0"/>
    <n v="0"/>
  </r>
  <r>
    <x v="4"/>
    <x v="16"/>
    <x v="48"/>
    <s v="Caprolactum"/>
    <m/>
    <m/>
    <x v="0"/>
    <x v="1"/>
    <s v="India"/>
    <m/>
    <m/>
    <x v="1562"/>
    <n v="205334.99999999997"/>
    <n v="275197.5"/>
    <n v="298890"/>
    <n v="289777.5"/>
    <n v="252112.49999999994"/>
  </r>
  <r>
    <x v="4"/>
    <x v="16"/>
    <x v="48"/>
    <s v="Caprolactum"/>
    <m/>
    <m/>
    <x v="0"/>
    <x v="2"/>
    <s v="India"/>
    <m/>
    <m/>
    <x v="1563"/>
    <n v="235754.99999999997"/>
    <n v="315967.5"/>
    <n v="343170"/>
    <n v="332707.5"/>
    <n v="289462.49999999994"/>
  </r>
  <r>
    <x v="4"/>
    <x v="16"/>
    <x v="48"/>
    <s v="Caprolactum"/>
    <m/>
    <m/>
    <x v="0"/>
    <x v="4"/>
    <s v="India"/>
    <m/>
    <m/>
    <x v="119"/>
    <n v="0"/>
    <n v="0"/>
    <n v="0"/>
    <n v="0"/>
    <n v="0"/>
  </r>
  <r>
    <x v="4"/>
    <x v="16"/>
    <x v="48"/>
    <s v="Caprolactum"/>
    <m/>
    <m/>
    <x v="0"/>
    <x v="0"/>
    <s v="India"/>
    <m/>
    <m/>
    <x v="119"/>
    <n v="0"/>
    <n v="0"/>
    <n v="0"/>
    <n v="0"/>
    <n v="0"/>
  </r>
  <r>
    <x v="4"/>
    <x v="16"/>
    <x v="48"/>
    <s v="Caprolactum"/>
    <m/>
    <m/>
    <x v="0"/>
    <x v="3"/>
    <s v="India"/>
    <m/>
    <m/>
    <x v="1564"/>
    <n v="760.49999999999989"/>
    <n v="1019.25"/>
    <n v="1107"/>
    <n v="1073.25"/>
    <n v="933.74999999999977"/>
  </r>
  <r>
    <x v="4"/>
    <x v="16"/>
    <x v="48"/>
    <s v="Glyoxal"/>
    <m/>
    <m/>
    <x v="0"/>
    <x v="1"/>
    <s v="India"/>
    <m/>
    <m/>
    <x v="119"/>
    <n v="0"/>
    <n v="0"/>
    <n v="0"/>
    <n v="0"/>
    <n v="0"/>
  </r>
  <r>
    <x v="4"/>
    <x v="16"/>
    <x v="48"/>
    <s v="Glyoxal"/>
    <m/>
    <m/>
    <x v="0"/>
    <x v="2"/>
    <s v="India"/>
    <m/>
    <m/>
    <x v="119"/>
    <n v="0"/>
    <n v="0"/>
    <n v="0"/>
    <n v="0"/>
    <n v="0"/>
  </r>
  <r>
    <x v="4"/>
    <x v="16"/>
    <x v="48"/>
    <s v="Glyoxal"/>
    <m/>
    <m/>
    <x v="0"/>
    <x v="4"/>
    <s v="India"/>
    <m/>
    <m/>
    <x v="119"/>
    <n v="0"/>
    <n v="0"/>
    <n v="0"/>
    <n v="0"/>
    <n v="0"/>
  </r>
  <r>
    <x v="4"/>
    <x v="16"/>
    <x v="48"/>
    <s v="Glyoxal"/>
    <m/>
    <m/>
    <x v="0"/>
    <x v="0"/>
    <s v="India"/>
    <m/>
    <m/>
    <x v="119"/>
    <n v="0"/>
    <n v="0"/>
    <n v="0"/>
    <n v="0"/>
    <n v="0"/>
  </r>
  <r>
    <x v="4"/>
    <x v="16"/>
    <x v="48"/>
    <s v="Glyoxal"/>
    <m/>
    <m/>
    <x v="0"/>
    <x v="3"/>
    <s v="India"/>
    <m/>
    <m/>
    <x v="119"/>
    <n v="0"/>
    <n v="0"/>
    <n v="0"/>
    <n v="0"/>
    <n v="0"/>
  </r>
  <r>
    <x v="4"/>
    <x v="16"/>
    <x v="48"/>
    <s v="Glyoxylic Acid"/>
    <m/>
    <m/>
    <x v="0"/>
    <x v="1"/>
    <s v="India"/>
    <m/>
    <m/>
    <x v="119"/>
    <n v="0"/>
    <n v="0"/>
    <n v="0"/>
    <n v="0"/>
    <n v="0"/>
  </r>
  <r>
    <x v="4"/>
    <x v="16"/>
    <x v="48"/>
    <s v="Glyoxylic Acid"/>
    <m/>
    <m/>
    <x v="0"/>
    <x v="2"/>
    <s v="India"/>
    <m/>
    <m/>
    <x v="119"/>
    <n v="0"/>
    <n v="0"/>
    <n v="0"/>
    <n v="0"/>
    <n v="0"/>
  </r>
  <r>
    <x v="4"/>
    <x v="16"/>
    <x v="48"/>
    <s v="Glyoxylic Acid"/>
    <m/>
    <m/>
    <x v="0"/>
    <x v="4"/>
    <s v="India"/>
    <m/>
    <m/>
    <x v="119"/>
    <n v="0"/>
    <n v="0"/>
    <n v="0"/>
    <n v="0"/>
    <n v="0"/>
  </r>
  <r>
    <x v="4"/>
    <x v="16"/>
    <x v="48"/>
    <s v="Glyoxylic Acid"/>
    <m/>
    <m/>
    <x v="0"/>
    <x v="0"/>
    <s v="India"/>
    <m/>
    <m/>
    <x v="119"/>
    <n v="0"/>
    <n v="0"/>
    <n v="0"/>
    <n v="0"/>
    <n v="0"/>
  </r>
  <r>
    <x v="4"/>
    <x v="16"/>
    <x v="48"/>
    <s v="Glyoxylic Acid"/>
    <m/>
    <m/>
    <x v="0"/>
    <x v="3"/>
    <s v="India"/>
    <m/>
    <m/>
    <x v="119"/>
    <n v="0"/>
    <n v="0"/>
    <n v="0"/>
    <n v="0"/>
    <n v="0"/>
  </r>
  <r>
    <x v="4"/>
    <x v="16"/>
    <x v="49"/>
    <s v="Calcium Carbide"/>
    <m/>
    <m/>
    <x v="0"/>
    <x v="1"/>
    <s v="India"/>
    <m/>
    <m/>
    <x v="1565"/>
    <n v="81691.5"/>
    <n v="36467.75"/>
    <n v="42933.000000000007"/>
    <n v="67064.25"/>
    <n v="76815.75"/>
  </r>
  <r>
    <x v="4"/>
    <x v="16"/>
    <x v="49"/>
    <s v="Calcium Carbide"/>
    <m/>
    <m/>
    <x v="0"/>
    <x v="2"/>
    <s v="India"/>
    <m/>
    <m/>
    <x v="1565"/>
    <n v="81691.5"/>
    <n v="36467.75"/>
    <n v="42933.000000000007"/>
    <n v="67064.25"/>
    <n v="76815.75"/>
  </r>
  <r>
    <x v="4"/>
    <x v="16"/>
    <x v="49"/>
    <s v="Calcium Carbide"/>
    <m/>
    <m/>
    <x v="0"/>
    <x v="4"/>
    <s v="India"/>
    <m/>
    <m/>
    <x v="1565"/>
    <n v="81691.5"/>
    <n v="36467.75"/>
    <n v="42933.000000000007"/>
    <n v="67064.25"/>
    <n v="76815.75"/>
  </r>
  <r>
    <x v="4"/>
    <x v="16"/>
    <x v="49"/>
    <s v="Calcium Carbide"/>
    <m/>
    <m/>
    <x v="0"/>
    <x v="0"/>
    <s v="India"/>
    <m/>
    <m/>
    <x v="119"/>
    <n v="0"/>
    <n v="0"/>
    <n v="0"/>
    <n v="0"/>
    <n v="0"/>
  </r>
  <r>
    <x v="4"/>
    <x v="16"/>
    <x v="49"/>
    <s v="Calcium Carbide"/>
    <m/>
    <m/>
    <x v="0"/>
    <x v="3"/>
    <s v="India"/>
    <m/>
    <m/>
    <x v="119"/>
    <n v="0"/>
    <n v="0"/>
    <n v="0"/>
    <n v="0"/>
    <n v="0"/>
  </r>
  <r>
    <x v="4"/>
    <x v="16"/>
    <x v="50"/>
    <m/>
    <m/>
    <m/>
    <x v="0"/>
    <x v="1"/>
    <s v="India"/>
    <m/>
    <m/>
    <x v="1566"/>
    <n v="75825.287500000006"/>
    <n v="82144.349999999991"/>
    <n v="87732.824999999997"/>
    <n v="76327.349999999991"/>
    <n v="70136.399999999994"/>
  </r>
  <r>
    <x v="4"/>
    <x v="16"/>
    <x v="50"/>
    <m/>
    <m/>
    <m/>
    <x v="0"/>
    <x v="2"/>
    <s v="India"/>
    <m/>
    <m/>
    <x v="1566"/>
    <n v="75825.287500000006"/>
    <n v="82144.349999999991"/>
    <n v="87732.824999999997"/>
    <n v="76327.349999999991"/>
    <n v="70136.399999999994"/>
  </r>
  <r>
    <x v="4"/>
    <x v="16"/>
    <x v="50"/>
    <m/>
    <m/>
    <m/>
    <x v="0"/>
    <x v="4"/>
    <s v="India"/>
    <m/>
    <m/>
    <x v="1566"/>
    <n v="75825.287500000006"/>
    <n v="82144.349999999991"/>
    <n v="87732.824999999997"/>
    <n v="76327.349999999991"/>
    <n v="70136.399999999994"/>
  </r>
  <r>
    <x v="4"/>
    <x v="16"/>
    <x v="50"/>
    <m/>
    <m/>
    <m/>
    <x v="0"/>
    <x v="0"/>
    <s v="India"/>
    <m/>
    <m/>
    <x v="119"/>
    <n v="0"/>
    <n v="0"/>
    <n v="0"/>
    <n v="0"/>
    <n v="0"/>
  </r>
  <r>
    <x v="4"/>
    <x v="16"/>
    <x v="50"/>
    <m/>
    <m/>
    <m/>
    <x v="0"/>
    <x v="3"/>
    <s v="India"/>
    <m/>
    <m/>
    <x v="119"/>
    <n v="0"/>
    <n v="0"/>
    <n v="0"/>
    <n v="0"/>
    <n v="0"/>
  </r>
  <r>
    <x v="4"/>
    <x v="16"/>
    <x v="51"/>
    <m/>
    <m/>
    <m/>
    <x v="0"/>
    <x v="1"/>
    <s v="India"/>
    <m/>
    <m/>
    <x v="1567"/>
    <n v="275056.77"/>
    <n v="281660.41500000004"/>
    <n v="308934.39"/>
    <n v="328827.09000000003"/>
    <n v="335484.55500000005"/>
  </r>
  <r>
    <x v="4"/>
    <x v="16"/>
    <x v="51"/>
    <m/>
    <m/>
    <m/>
    <x v="0"/>
    <x v="2"/>
    <s v="India"/>
    <m/>
    <m/>
    <x v="1567"/>
    <n v="275056.77"/>
    <n v="281660.41500000004"/>
    <n v="308934.39"/>
    <n v="328827.09000000003"/>
    <n v="335484.55500000005"/>
  </r>
  <r>
    <x v="4"/>
    <x v="16"/>
    <x v="51"/>
    <m/>
    <m/>
    <m/>
    <x v="0"/>
    <x v="4"/>
    <s v="India"/>
    <m/>
    <m/>
    <x v="1567"/>
    <n v="275056.77"/>
    <n v="281660.41500000004"/>
    <n v="308934.39"/>
    <n v="328827.09000000003"/>
    <n v="335484.55500000005"/>
  </r>
  <r>
    <x v="4"/>
    <x v="16"/>
    <x v="51"/>
    <m/>
    <m/>
    <m/>
    <x v="0"/>
    <x v="0"/>
    <s v="India"/>
    <m/>
    <m/>
    <x v="119"/>
    <n v="0"/>
    <n v="0"/>
    <n v="0"/>
    <n v="0"/>
    <n v="0"/>
  </r>
  <r>
    <x v="4"/>
    <x v="16"/>
    <x v="51"/>
    <m/>
    <m/>
    <m/>
    <x v="0"/>
    <x v="3"/>
    <s v="India"/>
    <m/>
    <m/>
    <x v="119"/>
    <n v="0"/>
    <n v="0"/>
    <n v="0"/>
    <n v="0"/>
    <n v="0"/>
  </r>
  <r>
    <x v="4"/>
    <x v="16"/>
    <x v="52"/>
    <m/>
    <m/>
    <m/>
    <x v="0"/>
    <x v="1"/>
    <s v="India"/>
    <m/>
    <m/>
    <x v="1568"/>
    <n v="208631.41250000003"/>
    <n v="241310.96250000002"/>
    <n v="285429.92499999999"/>
    <n v="285410.3"/>
    <n v="220714.52500000002"/>
  </r>
  <r>
    <x v="4"/>
    <x v="16"/>
    <x v="52"/>
    <m/>
    <m/>
    <m/>
    <x v="0"/>
    <x v="2"/>
    <s v="India"/>
    <m/>
    <m/>
    <x v="1569"/>
    <n v="306435.6925"/>
    <n v="354435.08250000002"/>
    <n v="419236.565"/>
    <n v="419207.74000000005"/>
    <n v="324183.245"/>
  </r>
  <r>
    <x v="4"/>
    <x v="16"/>
    <x v="52"/>
    <m/>
    <m/>
    <m/>
    <x v="0"/>
    <x v="4"/>
    <s v="India"/>
    <m/>
    <m/>
    <x v="1570"/>
    <n v="178067.57500000001"/>
    <n v="205959.67500000002"/>
    <n v="243615.35"/>
    <n v="243598.6"/>
    <n v="188380.55000000002"/>
  </r>
  <r>
    <x v="4"/>
    <x v="16"/>
    <x v="52"/>
    <m/>
    <m/>
    <m/>
    <x v="0"/>
    <x v="0"/>
    <s v="India"/>
    <m/>
    <m/>
    <x v="1571"/>
    <n v="6112.7674999999999"/>
    <n v="7070.2575000000015"/>
    <n v="8362.9150000000009"/>
    <n v="8362.34"/>
    <n v="6466.7950000000001"/>
  </r>
  <r>
    <x v="4"/>
    <x v="16"/>
    <x v="52"/>
    <m/>
    <m/>
    <m/>
    <x v="0"/>
    <x v="3"/>
    <s v="India"/>
    <m/>
    <m/>
    <x v="119"/>
    <n v="0"/>
    <n v="0"/>
    <n v="0"/>
    <n v="0"/>
    <n v="0"/>
  </r>
  <r>
    <x v="4"/>
    <x v="16"/>
    <x v="53"/>
    <m/>
    <m/>
    <m/>
    <x v="0"/>
    <x v="1"/>
    <s v="India"/>
    <m/>
    <m/>
    <x v="1572"/>
    <n v="4679653.75"/>
    <n v="4442770"/>
    <n v="4584987.5"/>
    <n v="5507656.25"/>
    <n v="5786856.25"/>
  </r>
  <r>
    <x v="4"/>
    <x v="16"/>
    <x v="53"/>
    <m/>
    <m/>
    <m/>
    <x v="0"/>
    <x v="2"/>
    <s v="India"/>
    <m/>
    <m/>
    <x v="1573"/>
    <n v="4808377.75"/>
    <n v="4564978"/>
    <n v="4711107.5"/>
    <n v="5659156.25"/>
    <n v="5946036.25"/>
  </r>
  <r>
    <x v="4"/>
    <x v="16"/>
    <x v="53"/>
    <m/>
    <m/>
    <m/>
    <x v="0"/>
    <x v="4"/>
    <s v="India"/>
    <m/>
    <m/>
    <x v="1574"/>
    <n v="4639427.5"/>
    <n v="4404580"/>
    <n v="4545575"/>
    <n v="5460312.5"/>
    <n v="5737112.5"/>
  </r>
  <r>
    <x v="4"/>
    <x v="16"/>
    <x v="53"/>
    <m/>
    <m/>
    <m/>
    <x v="0"/>
    <x v="0"/>
    <s v="India"/>
    <m/>
    <m/>
    <x v="1575"/>
    <n v="8045.25"/>
    <n v="7638"/>
    <n v="7882.5"/>
    <n v="9468.75"/>
    <n v="9948.75"/>
  </r>
  <r>
    <x v="4"/>
    <x v="16"/>
    <x v="53"/>
    <m/>
    <m/>
    <m/>
    <x v="0"/>
    <x v="3"/>
    <s v="India"/>
    <m/>
    <m/>
    <x v="119"/>
    <n v="0"/>
    <n v="0"/>
    <n v="0"/>
    <n v="0"/>
    <n v="0"/>
  </r>
  <r>
    <x v="4"/>
    <x v="16"/>
    <x v="54"/>
    <s v="Ethylene Dichloride"/>
    <m/>
    <m/>
    <x v="0"/>
    <x v="1"/>
    <s v="India"/>
    <m/>
    <m/>
    <x v="1576"/>
    <n v="81252"/>
    <n v="119288"/>
    <n v="133718"/>
    <n v="130166"/>
    <n v="102342"/>
  </r>
  <r>
    <x v="4"/>
    <x v="16"/>
    <x v="54"/>
    <s v="Ethylene Dichloride"/>
    <m/>
    <m/>
    <x v="0"/>
    <x v="2"/>
    <s v="India"/>
    <m/>
    <m/>
    <x v="1576"/>
    <n v="81252"/>
    <n v="119288"/>
    <n v="133718"/>
    <n v="130166"/>
    <n v="102342"/>
  </r>
  <r>
    <x v="4"/>
    <x v="16"/>
    <x v="54"/>
    <s v="Ethylene Dichloride"/>
    <m/>
    <m/>
    <x v="0"/>
    <x v="4"/>
    <s v="India"/>
    <m/>
    <m/>
    <x v="1576"/>
    <n v="81252"/>
    <n v="119288"/>
    <n v="133718"/>
    <n v="130166"/>
    <n v="102342"/>
  </r>
  <r>
    <x v="4"/>
    <x v="16"/>
    <x v="54"/>
    <s v="Ethylene Dichloride"/>
    <m/>
    <m/>
    <x v="0"/>
    <x v="0"/>
    <s v="India"/>
    <m/>
    <m/>
    <x v="119"/>
    <n v="0"/>
    <n v="0"/>
    <n v="0"/>
    <n v="0"/>
    <n v="0"/>
  </r>
  <r>
    <x v="4"/>
    <x v="16"/>
    <x v="54"/>
    <s v="Ethylene Dichloride"/>
    <m/>
    <m/>
    <x v="0"/>
    <x v="3"/>
    <s v="India"/>
    <m/>
    <m/>
    <x v="119"/>
    <n v="0"/>
    <n v="0"/>
    <n v="0"/>
    <n v="0"/>
    <n v="0"/>
  </r>
  <r>
    <x v="4"/>
    <x v="16"/>
    <x v="54"/>
    <s v="Vinyl Chloride Monomer"/>
    <m/>
    <m/>
    <x v="0"/>
    <x v="1"/>
    <s v="India"/>
    <m/>
    <m/>
    <x v="1577"/>
    <n v="144149.34999999998"/>
    <n v="279755.625"/>
    <n v="323674.25"/>
    <n v="329570.17500000005"/>
    <n v="324396.2"/>
  </r>
  <r>
    <x v="4"/>
    <x v="16"/>
    <x v="54"/>
    <s v="Vinyl Chloride Monomer"/>
    <m/>
    <m/>
    <x v="0"/>
    <x v="2"/>
    <s v="India"/>
    <m/>
    <m/>
    <x v="1578"/>
    <n v="154979.27000000002"/>
    <n v="300773.625"/>
    <n v="347991.85"/>
    <n v="354330.73499999999"/>
    <n v="348768.04"/>
  </r>
  <r>
    <x v="4"/>
    <x v="16"/>
    <x v="54"/>
    <s v="Vinyl Chloride Monomer"/>
    <m/>
    <m/>
    <x v="0"/>
    <x v="4"/>
    <s v="India"/>
    <m/>
    <m/>
    <x v="1579"/>
    <n v="140765"/>
    <n v="273187.5"/>
    <n v="316075"/>
    <n v="321832.5"/>
    <n v="316780"/>
  </r>
  <r>
    <x v="4"/>
    <x v="16"/>
    <x v="54"/>
    <s v="Vinyl Chloride Monomer"/>
    <m/>
    <m/>
    <x v="0"/>
    <x v="0"/>
    <s v="India"/>
    <m/>
    <m/>
    <x v="1580"/>
    <n v="676.87"/>
    <n v="1313.625"/>
    <n v="1519.85"/>
    <n v="1547.5349999999999"/>
    <n v="1523.2399999999998"/>
  </r>
  <r>
    <x v="4"/>
    <x v="16"/>
    <x v="54"/>
    <s v="Vinyl Chloride Monomer"/>
    <m/>
    <m/>
    <x v="0"/>
    <x v="3"/>
    <s v="India"/>
    <m/>
    <m/>
    <x v="119"/>
    <n v="0"/>
    <n v="0"/>
    <n v="0"/>
    <n v="0"/>
    <n v="0"/>
  </r>
  <r>
    <x v="4"/>
    <x v="16"/>
    <x v="55"/>
    <m/>
    <m/>
    <m/>
    <x v="0"/>
    <x v="1"/>
    <s v="India"/>
    <m/>
    <m/>
    <x v="1581"/>
    <n v="1140761.25"/>
    <n v="1420431.75"/>
    <n v="1584799.5"/>
    <n v="1646130.75"/>
    <n v="1680476.25"/>
  </r>
  <r>
    <x v="4"/>
    <x v="16"/>
    <x v="55"/>
    <m/>
    <m/>
    <m/>
    <x v="0"/>
    <x v="2"/>
    <s v="India"/>
    <m/>
    <m/>
    <x v="1582"/>
    <n v="4470161.25"/>
    <n v="5566071.75"/>
    <n v="6210159.5"/>
    <n v="6450490.75"/>
    <n v="6585076.25"/>
  </r>
  <r>
    <x v="4"/>
    <x v="16"/>
    <x v="55"/>
    <m/>
    <m/>
    <m/>
    <x v="0"/>
    <x v="4"/>
    <s v="India"/>
    <m/>
    <m/>
    <x v="1583"/>
    <n v="100323.75"/>
    <n v="124919.25"/>
    <n v="139374.5"/>
    <n v="144768.25"/>
    <n v="147788.75"/>
  </r>
  <r>
    <x v="4"/>
    <x v="16"/>
    <x v="55"/>
    <m/>
    <m/>
    <m/>
    <x v="0"/>
    <x v="0"/>
    <s v="India"/>
    <m/>
    <m/>
    <x v="1584"/>
    <n v="208087.5"/>
    <n v="259102.5"/>
    <n v="289085"/>
    <n v="300272.5"/>
    <n v="306537.5"/>
  </r>
  <r>
    <x v="4"/>
    <x v="16"/>
    <x v="55"/>
    <m/>
    <m/>
    <m/>
    <x v="0"/>
    <x v="3"/>
    <s v="India"/>
    <m/>
    <m/>
    <x v="119"/>
    <n v="0"/>
    <n v="0"/>
    <n v="0"/>
    <n v="0"/>
    <n v="0"/>
  </r>
  <r>
    <x v="4"/>
    <x v="16"/>
    <x v="56"/>
    <m/>
    <m/>
    <m/>
    <x v="0"/>
    <x v="1"/>
    <s v="India"/>
    <m/>
    <m/>
    <x v="1585"/>
    <n v="61275"/>
    <n v="69825"/>
    <n v="72675"/>
    <n v="72200"/>
    <n v="65075"/>
  </r>
  <r>
    <x v="4"/>
    <x v="16"/>
    <x v="56"/>
    <m/>
    <m/>
    <m/>
    <x v="0"/>
    <x v="2"/>
    <s v="India"/>
    <m/>
    <m/>
    <x v="1586"/>
    <n v="154155"/>
    <n v="175665"/>
    <n v="182835"/>
    <n v="181640"/>
    <n v="163715"/>
  </r>
  <r>
    <x v="4"/>
    <x v="16"/>
    <x v="56"/>
    <m/>
    <m/>
    <m/>
    <x v="0"/>
    <x v="4"/>
    <s v="India"/>
    <m/>
    <m/>
    <x v="1587"/>
    <n v="32250"/>
    <n v="36750"/>
    <n v="38250"/>
    <n v="38000"/>
    <n v="34250"/>
  </r>
  <r>
    <x v="4"/>
    <x v="16"/>
    <x v="56"/>
    <m/>
    <m/>
    <m/>
    <x v="0"/>
    <x v="0"/>
    <s v="India"/>
    <m/>
    <m/>
    <x v="1588"/>
    <n v="5805"/>
    <n v="6615"/>
    <n v="6885"/>
    <n v="6840"/>
    <n v="6165"/>
  </r>
  <r>
    <x v="4"/>
    <x v="16"/>
    <x v="56"/>
    <m/>
    <m/>
    <m/>
    <x v="0"/>
    <x v="3"/>
    <s v="India"/>
    <m/>
    <m/>
    <x v="119"/>
    <n v="0"/>
    <n v="0"/>
    <n v="0"/>
    <n v="0"/>
    <n v="0"/>
  </r>
  <r>
    <x v="4"/>
    <x v="16"/>
    <x v="57"/>
    <m/>
    <m/>
    <m/>
    <x v="0"/>
    <x v="1"/>
    <s v="India"/>
    <m/>
    <m/>
    <x v="1589"/>
    <n v="1125046.8"/>
    <n v="1189673.7000000002"/>
    <n v="1297027.5"/>
    <n v="1310678.5"/>
    <n v="1211602.9000000001"/>
  </r>
  <r>
    <x v="4"/>
    <x v="16"/>
    <x v="57"/>
    <m/>
    <m/>
    <m/>
    <x v="0"/>
    <x v="2"/>
    <s v="India"/>
    <m/>
    <m/>
    <x v="1590"/>
    <n v="1494925.2"/>
    <n v="1580799.2999999998"/>
    <n v="1723447.5"/>
    <n v="1741586.5000000002"/>
    <n v="1609938.1"/>
  </r>
  <r>
    <x v="4"/>
    <x v="16"/>
    <x v="57"/>
    <m/>
    <m/>
    <m/>
    <x v="0"/>
    <x v="4"/>
    <s v="India"/>
    <m/>
    <m/>
    <x v="1591"/>
    <n v="1009459.8"/>
    <n v="1067446.9500000002"/>
    <n v="1163771.25"/>
    <n v="1176019.75"/>
    <n v="1087123.1500000001"/>
  </r>
  <r>
    <x v="4"/>
    <x v="16"/>
    <x v="57"/>
    <m/>
    <m/>
    <m/>
    <x v="0"/>
    <x v="0"/>
    <s v="India"/>
    <m/>
    <m/>
    <x v="1592"/>
    <n v="23117.4"/>
    <n v="24445.35"/>
    <n v="26651.249999999993"/>
    <n v="26931.75"/>
    <n v="24895.950000000004"/>
  </r>
  <r>
    <x v="4"/>
    <x v="16"/>
    <x v="57"/>
    <m/>
    <m/>
    <m/>
    <x v="0"/>
    <x v="3"/>
    <s v="India"/>
    <m/>
    <m/>
    <x v="119"/>
    <n v="0"/>
    <n v="0"/>
    <n v="0"/>
    <n v="0"/>
    <n v="0"/>
  </r>
  <r>
    <x v="4"/>
    <x v="17"/>
    <x v="58"/>
    <s v="Limestone Consumption"/>
    <m/>
    <m/>
    <x v="0"/>
    <x v="1"/>
    <s v="India"/>
    <m/>
    <m/>
    <x v="1593"/>
    <n v="4528611.4379933029"/>
    <n v="4214688.1197669832"/>
    <n v="4540871.6311495807"/>
    <n v="10612649.582776958"/>
    <n v="9755612.7701257896"/>
  </r>
  <r>
    <x v="4"/>
    <x v="17"/>
    <x v="58"/>
    <s v="Limestone Consumption"/>
    <m/>
    <m/>
    <x v="0"/>
    <x v="2"/>
    <s v="India"/>
    <m/>
    <m/>
    <x v="1593"/>
    <n v="4528611.4379933029"/>
    <n v="4214688.1197669832"/>
    <n v="4540871.6311495807"/>
    <n v="10612649.582776958"/>
    <n v="9755612.7701257896"/>
  </r>
  <r>
    <x v="4"/>
    <x v="17"/>
    <x v="58"/>
    <s v="Limestone Consumption"/>
    <m/>
    <m/>
    <x v="0"/>
    <x v="4"/>
    <s v="India"/>
    <m/>
    <m/>
    <x v="1593"/>
    <n v="4528611.4379933029"/>
    <n v="4214688.1197669832"/>
    <n v="4540871.6311495807"/>
    <n v="10612649.582776958"/>
    <n v="9755612.7701257896"/>
  </r>
  <r>
    <x v="4"/>
    <x v="17"/>
    <x v="58"/>
    <s v="Limestone Consumption"/>
    <m/>
    <m/>
    <x v="0"/>
    <x v="0"/>
    <s v="India"/>
    <m/>
    <m/>
    <x v="119"/>
    <n v="0"/>
    <n v="0"/>
    <n v="0"/>
    <n v="0"/>
    <n v="0"/>
  </r>
  <r>
    <x v="4"/>
    <x v="17"/>
    <x v="58"/>
    <s v="Limestone Consumption"/>
    <m/>
    <m/>
    <x v="0"/>
    <x v="3"/>
    <s v="India"/>
    <m/>
    <m/>
    <x v="119"/>
    <n v="0"/>
    <n v="0"/>
    <n v="0"/>
    <n v="0"/>
    <n v="0"/>
  </r>
  <r>
    <x v="4"/>
    <x v="17"/>
    <x v="58"/>
    <s v="Dolomite Consumption"/>
    <m/>
    <m/>
    <x v="0"/>
    <x v="1"/>
    <s v="India"/>
    <m/>
    <m/>
    <x v="1594"/>
    <n v="2763776.6938797161"/>
    <n v="2305164.4468287602"/>
    <n v="2369193.5001871916"/>
    <n v="3273501.7749521676"/>
    <n v="2754635.5631129383"/>
  </r>
  <r>
    <x v="4"/>
    <x v="17"/>
    <x v="58"/>
    <s v="Dolomite Consumption"/>
    <m/>
    <m/>
    <x v="0"/>
    <x v="2"/>
    <s v="India"/>
    <m/>
    <m/>
    <x v="1594"/>
    <n v="2763776.6938797161"/>
    <n v="2305164.4468287602"/>
    <n v="2369193.5001871916"/>
    <n v="3273501.7749521676"/>
    <n v="2754635.5631129383"/>
  </r>
  <r>
    <x v="4"/>
    <x v="17"/>
    <x v="58"/>
    <s v="Dolomite Consumption"/>
    <m/>
    <m/>
    <x v="0"/>
    <x v="4"/>
    <s v="India"/>
    <m/>
    <m/>
    <x v="1594"/>
    <n v="2763776.6938797161"/>
    <n v="2305164.4468287602"/>
    <n v="2369193.5001871916"/>
    <n v="3273501.7749521676"/>
    <n v="2754635.5631129383"/>
  </r>
  <r>
    <x v="4"/>
    <x v="17"/>
    <x v="58"/>
    <s v="Dolomite Consumption"/>
    <m/>
    <m/>
    <x v="0"/>
    <x v="0"/>
    <s v="India"/>
    <m/>
    <m/>
    <x v="119"/>
    <n v="0"/>
    <n v="0"/>
    <n v="0"/>
    <n v="0"/>
    <n v="0"/>
  </r>
  <r>
    <x v="4"/>
    <x v="17"/>
    <x v="58"/>
    <s v="Dolomite Consumption"/>
    <m/>
    <m/>
    <x v="0"/>
    <x v="3"/>
    <s v="India"/>
    <m/>
    <m/>
    <x v="119"/>
    <n v="0"/>
    <n v="0"/>
    <n v="0"/>
    <n v="0"/>
    <n v="0"/>
  </r>
  <r>
    <x v="4"/>
    <x v="17"/>
    <x v="58"/>
    <s v="EAF Method"/>
    <m/>
    <m/>
    <x v="0"/>
    <x v="1"/>
    <s v="India"/>
    <m/>
    <m/>
    <x v="119"/>
    <n v="0"/>
    <n v="0"/>
    <n v="0"/>
    <n v="0"/>
    <n v="1086133.5292499999"/>
  </r>
  <r>
    <x v="4"/>
    <x v="17"/>
    <x v="58"/>
    <s v="EAF Method"/>
    <m/>
    <m/>
    <x v="0"/>
    <x v="2"/>
    <s v="India"/>
    <m/>
    <m/>
    <x v="119"/>
    <n v="0"/>
    <n v="0"/>
    <n v="0"/>
    <n v="0"/>
    <n v="1086133.5292499999"/>
  </r>
  <r>
    <x v="4"/>
    <x v="17"/>
    <x v="58"/>
    <s v="EAF Method"/>
    <m/>
    <m/>
    <x v="0"/>
    <x v="4"/>
    <s v="India"/>
    <m/>
    <m/>
    <x v="119"/>
    <n v="0"/>
    <n v="0"/>
    <n v="0"/>
    <n v="0"/>
    <n v="1086133.5292499999"/>
  </r>
  <r>
    <x v="4"/>
    <x v="17"/>
    <x v="58"/>
    <s v="EAF Method"/>
    <m/>
    <m/>
    <x v="0"/>
    <x v="0"/>
    <s v="India"/>
    <m/>
    <m/>
    <x v="119"/>
    <n v="0"/>
    <n v="0"/>
    <n v="0"/>
    <n v="0"/>
    <n v="0"/>
  </r>
  <r>
    <x v="4"/>
    <x v="17"/>
    <x v="58"/>
    <s v="EAF Method"/>
    <m/>
    <m/>
    <x v="0"/>
    <x v="3"/>
    <s v="India"/>
    <m/>
    <m/>
    <x v="119"/>
    <n v="0"/>
    <n v="0"/>
    <n v="0"/>
    <n v="0"/>
    <n v="0"/>
  </r>
  <r>
    <x v="4"/>
    <x v="17"/>
    <x v="59"/>
    <s v="Ferro-chrome"/>
    <m/>
    <m/>
    <x v="0"/>
    <x v="1"/>
    <s v="India"/>
    <m/>
    <m/>
    <x v="1595"/>
    <n v="634114.48750000005"/>
    <n v="517264.26807899994"/>
    <n v="2682652.848653235"/>
    <n v="1397446.2157559118"/>
    <n v="593495.13986749994"/>
  </r>
  <r>
    <x v="4"/>
    <x v="17"/>
    <x v="59"/>
    <s v="Ferro-chrome"/>
    <m/>
    <m/>
    <x v="0"/>
    <x v="2"/>
    <s v="India"/>
    <m/>
    <m/>
    <x v="1595"/>
    <n v="634114.48750000005"/>
    <n v="517264.26807899994"/>
    <n v="2682652.848653235"/>
    <n v="1397446.2157559118"/>
    <n v="593495.13986749994"/>
  </r>
  <r>
    <x v="4"/>
    <x v="17"/>
    <x v="59"/>
    <s v="Ferro-chrome"/>
    <m/>
    <m/>
    <x v="0"/>
    <x v="4"/>
    <s v="India"/>
    <m/>
    <m/>
    <x v="1595"/>
    <n v="634114.48750000005"/>
    <n v="517264.26807899994"/>
    <n v="2682652.848653235"/>
    <n v="1397446.2157559118"/>
    <n v="593495.13986749994"/>
  </r>
  <r>
    <x v="4"/>
    <x v="17"/>
    <x v="59"/>
    <s v="Ferro-chrome"/>
    <m/>
    <m/>
    <x v="0"/>
    <x v="0"/>
    <s v="India"/>
    <m/>
    <m/>
    <x v="119"/>
    <n v="0"/>
    <n v="0"/>
    <n v="0"/>
    <n v="0"/>
    <n v="0"/>
  </r>
  <r>
    <x v="4"/>
    <x v="17"/>
    <x v="59"/>
    <s v="Ferro-chrome"/>
    <m/>
    <m/>
    <x v="0"/>
    <x v="3"/>
    <s v="India"/>
    <m/>
    <m/>
    <x v="119"/>
    <n v="0"/>
    <n v="0"/>
    <n v="0"/>
    <n v="0"/>
    <n v="0"/>
  </r>
  <r>
    <x v="4"/>
    <x v="17"/>
    <x v="59"/>
    <s v="Ferro-silicon"/>
    <m/>
    <m/>
    <x v="0"/>
    <x v="1"/>
    <s v="India"/>
    <m/>
    <m/>
    <x v="1596"/>
    <n v="99339.464447319318"/>
    <n v="715.49567550309007"/>
    <n v="885.2669327110126"/>
    <n v="465.1863977830875"/>
    <n v="1441.2455847825001"/>
  </r>
  <r>
    <x v="4"/>
    <x v="17"/>
    <x v="59"/>
    <s v="Ferro-silicon"/>
    <m/>
    <m/>
    <x v="0"/>
    <x v="2"/>
    <s v="India"/>
    <m/>
    <m/>
    <x v="1597"/>
    <n v="99776.750445141093"/>
    <n v="718.64524191297812"/>
    <n v="889.16382138625272"/>
    <n v="467.2341186889675"/>
    <n v="1447.5898560864998"/>
  </r>
  <r>
    <x v="4"/>
    <x v="17"/>
    <x v="59"/>
    <s v="Ferro-silicon"/>
    <m/>
    <m/>
    <x v="0"/>
    <x v="4"/>
    <s v="India"/>
    <m/>
    <m/>
    <x v="1598"/>
    <n v="99202.812573000017"/>
    <n v="714.511436"/>
    <n v="884.04915500000004"/>
    <n v="464.54648500000002"/>
    <n v="1439.2629999999999"/>
  </r>
  <r>
    <x v="4"/>
    <x v="17"/>
    <x v="59"/>
    <s v="Ferro-silicon"/>
    <m/>
    <m/>
    <x v="0"/>
    <x v="0"/>
    <s v="India"/>
    <m/>
    <m/>
    <x v="1599"/>
    <n v="27.330374863861817"/>
    <n v="0.19684790061799951"/>
    <n v="0.24355554220250047"/>
    <n v="0.12798255661750041"/>
    <n v="0.39651695650000174"/>
  </r>
  <r>
    <x v="4"/>
    <x v="17"/>
    <x v="59"/>
    <s v="Ferro-silicon"/>
    <m/>
    <m/>
    <x v="0"/>
    <x v="3"/>
    <s v="India"/>
    <m/>
    <m/>
    <x v="119"/>
    <n v="0"/>
    <n v="0"/>
    <n v="0"/>
    <n v="0"/>
    <n v="0"/>
  </r>
  <r>
    <x v="4"/>
    <x v="17"/>
    <x v="59"/>
    <s v="Ferro-manganese"/>
    <m/>
    <m/>
    <x v="0"/>
    <x v="1"/>
    <s v="India"/>
    <m/>
    <m/>
    <x v="1600"/>
    <n v="335545.132125"/>
    <n v="339668.26783874998"/>
    <n v="352173.92182125"/>
    <n v="219500.94693749998"/>
    <n v="552556.73231250001"/>
  </r>
  <r>
    <x v="4"/>
    <x v="17"/>
    <x v="59"/>
    <s v="Ferro-manganese"/>
    <m/>
    <m/>
    <x v="0"/>
    <x v="2"/>
    <s v="India"/>
    <m/>
    <m/>
    <x v="1600"/>
    <n v="335545.132125"/>
    <n v="339668.26783874998"/>
    <n v="352173.92182125"/>
    <n v="219500.94693749998"/>
    <n v="552556.73231250001"/>
  </r>
  <r>
    <x v="4"/>
    <x v="17"/>
    <x v="59"/>
    <s v="Ferro-manganese"/>
    <m/>
    <m/>
    <x v="0"/>
    <x v="4"/>
    <s v="India"/>
    <m/>
    <m/>
    <x v="1600"/>
    <n v="335545.132125"/>
    <n v="339668.26783874998"/>
    <n v="352173.92182125"/>
    <n v="219500.94693749998"/>
    <n v="552556.73231250001"/>
  </r>
  <r>
    <x v="4"/>
    <x v="17"/>
    <x v="59"/>
    <s v="Ferro-manganese"/>
    <m/>
    <m/>
    <x v="0"/>
    <x v="0"/>
    <s v="India"/>
    <m/>
    <m/>
    <x v="119"/>
    <n v="0"/>
    <n v="0"/>
    <n v="0"/>
    <n v="0"/>
    <n v="0"/>
  </r>
  <r>
    <x v="4"/>
    <x v="17"/>
    <x v="59"/>
    <s v="Ferro-manganese"/>
    <m/>
    <m/>
    <x v="0"/>
    <x v="3"/>
    <s v="India"/>
    <m/>
    <m/>
    <x v="119"/>
    <n v="0"/>
    <n v="0"/>
    <n v="0"/>
    <n v="0"/>
    <n v="0"/>
  </r>
  <r>
    <x v="4"/>
    <x v="17"/>
    <x v="60"/>
    <m/>
    <m/>
    <m/>
    <x v="0"/>
    <x v="1"/>
    <s v="India"/>
    <m/>
    <m/>
    <x v="1601"/>
    <n v="2176866.8624999998"/>
    <n v="2442414.15"/>
    <n v="2634988.125"/>
    <n v="2715694.1624999996"/>
    <n v="2811367.7624999997"/>
  </r>
  <r>
    <x v="4"/>
    <x v="17"/>
    <x v="60"/>
    <m/>
    <m/>
    <m/>
    <x v="0"/>
    <x v="2"/>
    <s v="India"/>
    <m/>
    <m/>
    <x v="1601"/>
    <n v="2176866.8624999998"/>
    <n v="2442414.15"/>
    <n v="2634988.125"/>
    <n v="2715694.1624999996"/>
    <n v="2811367.7624999997"/>
  </r>
  <r>
    <x v="4"/>
    <x v="17"/>
    <x v="60"/>
    <m/>
    <m/>
    <m/>
    <x v="0"/>
    <x v="4"/>
    <s v="India"/>
    <m/>
    <m/>
    <x v="1601"/>
    <n v="2176866.8624999998"/>
    <n v="2442414.15"/>
    <n v="2634988.125"/>
    <n v="2715694.1624999996"/>
    <n v="2811367.7624999997"/>
  </r>
  <r>
    <x v="4"/>
    <x v="17"/>
    <x v="60"/>
    <m/>
    <m/>
    <m/>
    <x v="0"/>
    <x v="0"/>
    <s v="India"/>
    <m/>
    <m/>
    <x v="119"/>
    <n v="0"/>
    <n v="0"/>
    <n v="0"/>
    <n v="0"/>
    <n v="0"/>
  </r>
  <r>
    <x v="4"/>
    <x v="17"/>
    <x v="60"/>
    <m/>
    <m/>
    <m/>
    <x v="0"/>
    <x v="3"/>
    <s v="India"/>
    <m/>
    <m/>
    <x v="119"/>
    <n v="0"/>
    <n v="0"/>
    <n v="0"/>
    <n v="0"/>
    <n v="0"/>
  </r>
  <r>
    <x v="4"/>
    <x v="17"/>
    <x v="61"/>
    <m/>
    <m/>
    <m/>
    <x v="0"/>
    <x v="1"/>
    <s v="India"/>
    <m/>
    <m/>
    <x v="119"/>
    <n v="0"/>
    <n v="0"/>
    <n v="0"/>
    <n v="0"/>
    <n v="0"/>
  </r>
  <r>
    <x v="4"/>
    <x v="17"/>
    <x v="61"/>
    <m/>
    <m/>
    <m/>
    <x v="0"/>
    <x v="2"/>
    <s v="India"/>
    <m/>
    <m/>
    <x v="119"/>
    <n v="0"/>
    <n v="0"/>
    <n v="0"/>
    <n v="0"/>
    <n v="0"/>
  </r>
  <r>
    <x v="4"/>
    <x v="17"/>
    <x v="62"/>
    <m/>
    <m/>
    <m/>
    <x v="0"/>
    <x v="1"/>
    <s v="India"/>
    <m/>
    <m/>
    <x v="1602"/>
    <n v="31097.95"/>
    <n v="32926.400000000001"/>
    <n v="30706.13"/>
    <n v="43367.22"/>
    <n v="58116.630000000005"/>
  </r>
  <r>
    <x v="4"/>
    <x v="17"/>
    <x v="62"/>
    <m/>
    <m/>
    <m/>
    <x v="0"/>
    <x v="2"/>
    <s v="India"/>
    <m/>
    <m/>
    <x v="1602"/>
    <n v="31097.95"/>
    <n v="32926.400000000001"/>
    <n v="30706.13"/>
    <n v="43367.22"/>
    <n v="58116.630000000005"/>
  </r>
  <r>
    <x v="4"/>
    <x v="17"/>
    <x v="62"/>
    <m/>
    <m/>
    <m/>
    <x v="0"/>
    <x v="4"/>
    <s v="India"/>
    <m/>
    <m/>
    <x v="1602"/>
    <n v="31097.95"/>
    <n v="32926.400000000001"/>
    <n v="30706.13"/>
    <n v="43367.22"/>
    <n v="58116.630000000005"/>
  </r>
  <r>
    <x v="4"/>
    <x v="17"/>
    <x v="62"/>
    <m/>
    <m/>
    <m/>
    <x v="0"/>
    <x v="0"/>
    <s v="India"/>
    <m/>
    <m/>
    <x v="119"/>
    <n v="0"/>
    <n v="0"/>
    <n v="0"/>
    <n v="0"/>
    <n v="0"/>
  </r>
  <r>
    <x v="4"/>
    <x v="17"/>
    <x v="62"/>
    <m/>
    <m/>
    <m/>
    <x v="0"/>
    <x v="3"/>
    <s v="India"/>
    <m/>
    <m/>
    <x v="119"/>
    <n v="0"/>
    <n v="0"/>
    <n v="0"/>
    <n v="0"/>
    <n v="0"/>
  </r>
  <r>
    <x v="4"/>
    <x v="17"/>
    <x v="63"/>
    <m/>
    <m/>
    <m/>
    <x v="0"/>
    <x v="1"/>
    <s v="India"/>
    <m/>
    <m/>
    <x v="1603"/>
    <n v="290751.11000000004"/>
    <n v="320780.24750000006"/>
    <n v="375660.02500000002"/>
    <n v="409602.94750000001"/>
    <n v="383763.85750000004"/>
  </r>
  <r>
    <x v="4"/>
    <x v="17"/>
    <x v="63"/>
    <m/>
    <m/>
    <m/>
    <x v="0"/>
    <x v="2"/>
    <s v="India"/>
    <m/>
    <m/>
    <x v="1603"/>
    <n v="290751.11000000004"/>
    <n v="320780.24750000006"/>
    <n v="375660.02500000002"/>
    <n v="409602.94750000001"/>
    <n v="383763.85750000004"/>
  </r>
  <r>
    <x v="4"/>
    <x v="17"/>
    <x v="63"/>
    <m/>
    <m/>
    <m/>
    <x v="0"/>
    <x v="4"/>
    <s v="India"/>
    <m/>
    <m/>
    <x v="1603"/>
    <n v="290751.11000000004"/>
    <n v="320780.24750000006"/>
    <n v="375660.02500000002"/>
    <n v="409602.94750000001"/>
    <n v="383763.85750000004"/>
  </r>
  <r>
    <x v="4"/>
    <x v="17"/>
    <x v="63"/>
    <m/>
    <m/>
    <m/>
    <x v="0"/>
    <x v="0"/>
    <s v="India"/>
    <m/>
    <m/>
    <x v="119"/>
    <n v="0"/>
    <n v="0"/>
    <n v="0"/>
    <n v="0"/>
    <n v="0"/>
  </r>
  <r>
    <x v="4"/>
    <x v="17"/>
    <x v="63"/>
    <m/>
    <m/>
    <m/>
    <x v="0"/>
    <x v="3"/>
    <s v="India"/>
    <m/>
    <m/>
    <x v="119"/>
    <n v="0"/>
    <n v="0"/>
    <n v="0"/>
    <n v="0"/>
    <n v="0"/>
  </r>
  <r>
    <x v="4"/>
    <x v="18"/>
    <x v="64"/>
    <m/>
    <m/>
    <m/>
    <x v="0"/>
    <x v="1"/>
    <s v="India"/>
    <m/>
    <m/>
    <x v="1604"/>
    <n v="929943.32451115886"/>
    <n v="503189.04502197989"/>
    <n v="1603152.4507315117"/>
    <n v="1944310.2690240094"/>
    <n v="1866412.3583618945"/>
  </r>
  <r>
    <x v="4"/>
    <x v="18"/>
    <x v="64"/>
    <m/>
    <m/>
    <m/>
    <x v="0"/>
    <x v="2"/>
    <s v="India"/>
    <m/>
    <m/>
    <x v="1604"/>
    <n v="929943.32451115886"/>
    <n v="503189.04502197989"/>
    <n v="1603152.4507315117"/>
    <n v="1944310.2690240094"/>
    <n v="1866412.3583618945"/>
  </r>
  <r>
    <x v="4"/>
    <x v="18"/>
    <x v="64"/>
    <m/>
    <m/>
    <m/>
    <x v="0"/>
    <x v="4"/>
    <s v="India"/>
    <m/>
    <m/>
    <x v="1604"/>
    <n v="929943.32451115886"/>
    <n v="503189.04502197989"/>
    <n v="1603152.4507315117"/>
    <n v="1944310.2690240094"/>
    <n v="1866412.3583618945"/>
  </r>
  <r>
    <x v="4"/>
    <x v="18"/>
    <x v="64"/>
    <m/>
    <m/>
    <m/>
    <x v="0"/>
    <x v="0"/>
    <s v="India"/>
    <m/>
    <m/>
    <x v="119"/>
    <n v="0"/>
    <n v="0"/>
    <n v="0"/>
    <n v="0"/>
    <n v="0"/>
  </r>
  <r>
    <x v="4"/>
    <x v="18"/>
    <x v="64"/>
    <m/>
    <m/>
    <m/>
    <x v="0"/>
    <x v="3"/>
    <s v="India"/>
    <m/>
    <m/>
    <x v="119"/>
    <n v="0"/>
    <n v="0"/>
    <n v="0"/>
    <n v="0"/>
    <n v="0"/>
  </r>
  <r>
    <x v="4"/>
    <x v="18"/>
    <x v="65"/>
    <m/>
    <m/>
    <m/>
    <x v="0"/>
    <x v="1"/>
    <s v="India"/>
    <m/>
    <m/>
    <x v="1605"/>
    <n v="177277.96073924241"/>
    <n v="438121.07062633341"/>
    <n v="405964.81158173014"/>
    <n v="707059.16384361917"/>
    <n v="542116.32280749851"/>
  </r>
  <r>
    <x v="4"/>
    <x v="18"/>
    <x v="65"/>
    <m/>
    <m/>
    <m/>
    <x v="0"/>
    <x v="2"/>
    <s v="India"/>
    <m/>
    <m/>
    <x v="1605"/>
    <n v="177277.96073924241"/>
    <n v="438121.07062633341"/>
    <n v="405964.81158173014"/>
    <n v="707059.16384361917"/>
    <n v="542116.32280749851"/>
  </r>
  <r>
    <x v="4"/>
    <x v="18"/>
    <x v="65"/>
    <m/>
    <m/>
    <m/>
    <x v="0"/>
    <x v="4"/>
    <s v="India"/>
    <m/>
    <m/>
    <x v="1605"/>
    <n v="177277.96073924241"/>
    <n v="438121.07062633341"/>
    <n v="405964.81158173014"/>
    <n v="707059.16384361917"/>
    <n v="542116.32280749851"/>
  </r>
  <r>
    <x v="4"/>
    <x v="18"/>
    <x v="65"/>
    <m/>
    <m/>
    <m/>
    <x v="0"/>
    <x v="0"/>
    <s v="India"/>
    <m/>
    <m/>
    <x v="119"/>
    <n v="0"/>
    <n v="0"/>
    <n v="0"/>
    <n v="0"/>
    <n v="0"/>
  </r>
  <r>
    <x v="4"/>
    <x v="18"/>
    <x v="65"/>
    <m/>
    <m/>
    <m/>
    <x v="0"/>
    <x v="3"/>
    <s v="India"/>
    <m/>
    <m/>
    <x v="119"/>
    <n v="0"/>
    <n v="0"/>
    <n v="0"/>
    <n v="0"/>
    <n v="0"/>
  </r>
  <r>
    <x v="4"/>
    <x v="18"/>
    <x v="64"/>
    <s v="Coal Mining"/>
    <m/>
    <m/>
    <x v="0"/>
    <x v="1"/>
    <s v="India"/>
    <m/>
    <m/>
    <x v="1606"/>
    <n v="2468201.4755475"/>
    <n v="2655617.2277043751"/>
    <n v="2719964.2461337503"/>
    <n v="2767593.006976875"/>
    <n v="2855464.7803481249"/>
  </r>
  <r>
    <x v="4"/>
    <x v="18"/>
    <x v="64"/>
    <s v="Coal Mining"/>
    <m/>
    <m/>
    <x v="0"/>
    <x v="2"/>
    <s v="India"/>
    <m/>
    <m/>
    <x v="1606"/>
    <n v="2468201.4755475"/>
    <n v="2655617.2277043751"/>
    <n v="2719964.2461337503"/>
    <n v="2767593.006976875"/>
    <n v="2855464.7803481249"/>
  </r>
  <r>
    <x v="4"/>
    <x v="18"/>
    <x v="64"/>
    <s v="Coal Mining"/>
    <m/>
    <m/>
    <x v="0"/>
    <x v="4"/>
    <s v="India"/>
    <m/>
    <m/>
    <x v="1606"/>
    <n v="2468201.4755475"/>
    <n v="2655617.2277043751"/>
    <n v="2719964.2461337503"/>
    <n v="2767593.006976875"/>
    <n v="2855464.7803481249"/>
  </r>
  <r>
    <x v="4"/>
    <x v="18"/>
    <x v="64"/>
    <s v="Coal Mining"/>
    <m/>
    <m/>
    <x v="0"/>
    <x v="0"/>
    <s v="India"/>
    <m/>
    <m/>
    <x v="119"/>
    <n v="0"/>
    <n v="0"/>
    <n v="0"/>
    <n v="0"/>
    <n v="0"/>
  </r>
  <r>
    <x v="4"/>
    <x v="18"/>
    <x v="64"/>
    <s v="Coal Mining"/>
    <m/>
    <m/>
    <x v="0"/>
    <x v="3"/>
    <s v="India"/>
    <m/>
    <m/>
    <x v="119"/>
    <n v="0"/>
    <n v="0"/>
    <n v="0"/>
    <n v="0"/>
    <n v="0"/>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PivotTable1" cacheId="0" applyNumberFormats="0" applyBorderFormats="0" applyFontFormats="0" applyPatternFormats="0" applyAlignmentFormats="0" applyWidthHeightFormats="1" dataCaption="Values" updatedVersion="4" minRefreshableVersion="3" useAutoFormatting="1" itemPrintTitles="1" createdVersion="4" indent="0" outline="1" outlineData="1" multipleFieldFilters="0">
  <location ref="A3:G53" firstHeaderRow="0" firstDataRow="1" firstDataCol="1"/>
  <pivotFields count="17">
    <pivotField axis="axisRow" showAll="0">
      <items count="6">
        <item x="0"/>
        <item x="1"/>
        <item x="4"/>
        <item x="2"/>
        <item x="3"/>
        <item t="default"/>
      </items>
    </pivotField>
    <pivotField axis="axisRow" showAll="0">
      <items count="20">
        <item sd="0" x="4"/>
        <item sd="0" x="11"/>
        <item sd="0" x="16"/>
        <item sd="0" x="8"/>
        <item sd="0" x="13"/>
        <item sd="0" x="0"/>
        <item sd="0" x="7"/>
        <item x="5"/>
        <item x="6"/>
        <item sd="0" x="9"/>
        <item sd="0" x="12"/>
        <item sd="0" x="1"/>
        <item sd="0" x="17"/>
        <item sd="0" x="15"/>
        <item sd="0" x="18"/>
        <item sd="0" x="2"/>
        <item sd="0" x="3"/>
        <item sd="0" x="10"/>
        <item sd="0" x="14"/>
        <item t="default"/>
      </items>
    </pivotField>
    <pivotField axis="axisRow" showAll="0">
      <items count="67">
        <item x="56"/>
        <item x="47"/>
        <item sd="0" x="5"/>
        <item x="60"/>
        <item x="45"/>
        <item x="17"/>
        <item x="48"/>
        <item sd="0" x="39"/>
        <item x="49"/>
        <item x="57"/>
        <item x="40"/>
        <item sd="0" x="23"/>
        <item x="14"/>
        <item sd="0" x="4"/>
        <item sd="0" x="24"/>
        <item x="16"/>
        <item sd="0" x="0"/>
        <item x="53"/>
        <item x="54"/>
        <item x="55"/>
        <item x="59"/>
        <item x="13"/>
        <item sd="0" x="6"/>
        <item sd="0" x="25"/>
        <item sd="0" x="9"/>
        <item x="42"/>
        <item sd="0" x="1"/>
        <item sd="0" x="8"/>
        <item x="12"/>
        <item sd="0" x="26"/>
        <item x="58"/>
        <item x="62"/>
        <item x="41"/>
        <item x="64"/>
        <item sd="0" x="27"/>
        <item x="61"/>
        <item sd="0" x="28"/>
        <item x="18"/>
        <item x="52"/>
        <item sd="0" x="29"/>
        <item x="46"/>
        <item sd="0" x="30"/>
        <item sd="0" x="31"/>
        <item sd="0" x="32"/>
        <item x="44"/>
        <item sd="0" x="33"/>
        <item x="43"/>
        <item x="65"/>
        <item x="15"/>
        <item sd="0" x="34"/>
        <item sd="0" x="7"/>
        <item x="20"/>
        <item sd="0" x="35"/>
        <item sd="0" x="3"/>
        <item x="21"/>
        <item x="51"/>
        <item x="19"/>
        <item x="11"/>
        <item x="22"/>
        <item sd="0" x="36"/>
        <item x="50"/>
        <item sd="0" x="2"/>
        <item sd="0" x="37"/>
        <item sd="0" x="38"/>
        <item x="63"/>
        <item x="10"/>
        <item t="default"/>
      </items>
    </pivotField>
    <pivotField showAll="0"/>
    <pivotField showAll="0"/>
    <pivotField showAll="0"/>
    <pivotField axis="axisRow" showAll="0">
      <items count="3">
        <item x="0"/>
        <item x="1"/>
        <item t="default"/>
      </items>
    </pivotField>
    <pivotField axis="axisRow" showAll="0">
      <items count="6">
        <item h="1" x="0"/>
        <item h="1" x="4"/>
        <item h="1" x="1"/>
        <item x="2"/>
        <item h="1" x="3"/>
        <item t="default"/>
      </items>
    </pivotField>
    <pivotField showAll="0"/>
    <pivotField showAll="0"/>
    <pivotField showAll="0"/>
    <pivotField dataField="1" showAll="0">
      <items count="1608">
        <item x="357"/>
        <item x="1538"/>
        <item x="1542"/>
        <item x="1535"/>
        <item x="1545"/>
        <item x="1543"/>
        <item x="1537"/>
        <item x="1547"/>
        <item x="1546"/>
        <item x="1548"/>
        <item x="1539"/>
        <item x="1544"/>
        <item x="1549"/>
        <item x="1540"/>
        <item x="1541"/>
        <item x="1536"/>
        <item x="119"/>
        <item x="1481"/>
        <item x="634"/>
        <item x="1478"/>
        <item x="591"/>
        <item x="1191"/>
        <item x="630"/>
        <item x="587"/>
        <item x="1477"/>
        <item x="586"/>
        <item x="1187"/>
        <item x="1423"/>
        <item x="1302"/>
        <item x="1312"/>
        <item x="1520"/>
        <item x="1473"/>
        <item x="1524"/>
        <item x="582"/>
        <item x="1419"/>
        <item x="400"/>
        <item x="1298"/>
        <item x="1307"/>
        <item x="1308"/>
        <item x="731"/>
        <item x="1506"/>
        <item x="625"/>
        <item x="825"/>
        <item x="815"/>
        <item x="396"/>
        <item x="1337"/>
        <item x="1403"/>
        <item x="1303"/>
        <item x="727"/>
        <item x="1502"/>
        <item x="621"/>
        <item x="821"/>
        <item x="826"/>
        <item x="811"/>
        <item x="506"/>
        <item x="1333"/>
        <item x="830"/>
        <item x="510"/>
        <item x="1399"/>
        <item x="901"/>
        <item x="496"/>
        <item x="1318"/>
        <item x="1479"/>
        <item x="1480"/>
        <item x="1457"/>
        <item x="597"/>
        <item x="905"/>
        <item x="500"/>
        <item x="1322"/>
        <item x="470"/>
        <item x="446"/>
        <item x="601"/>
        <item x="1472"/>
        <item x="1047"/>
        <item x="1287"/>
        <item x="1282"/>
        <item x="831"/>
        <item x="1452"/>
        <item x="450"/>
        <item x="977"/>
        <item x="861"/>
        <item x="1051"/>
        <item x="1192"/>
        <item x="835"/>
        <item x="1467"/>
        <item x="1105"/>
        <item x="851"/>
        <item x="865"/>
        <item x="1418"/>
        <item x="1196"/>
        <item x="1453"/>
        <item x="415"/>
        <item x="416"/>
        <item x="426"/>
        <item x="1492"/>
        <item x="855"/>
        <item x="631"/>
        <item x="632"/>
        <item x="633"/>
        <item x="880"/>
        <item x="841"/>
        <item x="721"/>
        <item x="736"/>
        <item x="932"/>
        <item x="1491"/>
        <item x="567"/>
        <item x="607"/>
        <item x="420"/>
        <item x="430"/>
        <item x="1496"/>
        <item x="785"/>
        <item x="1468"/>
        <item x="405"/>
        <item x="845"/>
        <item x="1283"/>
        <item x="740"/>
        <item x="1350"/>
        <item x="1278"/>
        <item x="1448"/>
        <item x="571"/>
        <item x="611"/>
        <item x="973"/>
        <item x="252"/>
        <item x="658"/>
        <item x="789"/>
        <item x="466"/>
        <item x="1126"/>
        <item x="1313"/>
        <item x="1463"/>
        <item x="436"/>
        <item x="1101"/>
        <item x="431"/>
        <item x="588"/>
        <item x="589"/>
        <item x="590"/>
        <item x="662"/>
        <item x="1130"/>
        <item x="972"/>
        <item x="942"/>
        <item x="1186"/>
        <item x="1317"/>
        <item x="440"/>
        <item x="435"/>
        <item x="1207"/>
        <item x="648"/>
        <item x="726"/>
        <item x="820"/>
        <item x="1037"/>
        <item x="810"/>
        <item x="886"/>
        <item x="481"/>
        <item x="1188"/>
        <item x="1189"/>
        <item x="1190"/>
        <item x="572"/>
        <item x="1270"/>
        <item x="717"/>
        <item x="153"/>
        <item x="928"/>
        <item x="551"/>
        <item x="881"/>
        <item x="1462"/>
        <item x="688"/>
        <item x="1323"/>
        <item x="1211"/>
        <item x="652"/>
        <item x="401"/>
        <item x="1041"/>
        <item x="890"/>
        <item x="485"/>
        <item x="1414"/>
        <item x="1519"/>
        <item x="411"/>
        <item x="576"/>
        <item x="1274"/>
        <item x="1514"/>
        <item x="541"/>
        <item x="1346"/>
        <item x="561"/>
        <item x="993"/>
        <item x="885"/>
        <item x="692"/>
        <item x="1327"/>
        <item x="1077"/>
        <item x="876"/>
        <item x="441"/>
        <item x="1487"/>
        <item x="997"/>
        <item x="937"/>
        <item x="1081"/>
        <item x="1111"/>
        <item x="967"/>
        <item x="501"/>
        <item x="982"/>
        <item x="1066"/>
        <item x="968"/>
        <item x="445"/>
        <item x="938"/>
        <item x="581"/>
        <item x="1182"/>
        <item x="1072"/>
        <item x="1115"/>
        <item x="722"/>
        <item x="1432"/>
        <item x="505"/>
        <item x="806"/>
        <item x="866"/>
        <item x="451"/>
        <item x="547"/>
        <item x="1076"/>
        <item x="1474"/>
        <item x="1475"/>
        <item x="1476"/>
        <item x="643"/>
        <item x="1458"/>
        <item x="896"/>
        <item x="846"/>
        <item x="248"/>
        <item x="1436"/>
        <item x="1515"/>
        <item x="870"/>
        <item x="152"/>
        <item x="455"/>
        <item x="891"/>
        <item x="1394"/>
        <item x="1510"/>
        <item x="537"/>
        <item x="583"/>
        <item x="584"/>
        <item x="585"/>
        <item x="1146"/>
        <item x="557"/>
        <item x="647"/>
        <item x="900"/>
        <item x="816"/>
        <item x="1521"/>
        <item x="1522"/>
        <item x="1523"/>
        <item x="805"/>
        <item x="850"/>
        <item x="523"/>
        <item x="1082"/>
        <item x="1420"/>
        <item x="1421"/>
        <item x="1422"/>
        <item x="154"/>
        <item x="1345"/>
        <item x="456"/>
        <item x="895"/>
        <item x="1398"/>
        <item x="1242"/>
        <item x="1161"/>
        <item x="1236"/>
        <item x="1150"/>
        <item x="906"/>
        <item x="1427"/>
        <item x="933"/>
        <item x="750"/>
        <item x="141"/>
        <item x="602"/>
        <item x="698"/>
        <item x="1052"/>
        <item x="963"/>
        <item x="943"/>
        <item x="1299"/>
        <item x="1300"/>
        <item x="1301"/>
        <item x="987"/>
        <item x="460"/>
        <item x="1252"/>
        <item x="1413"/>
        <item x="978"/>
        <item x="577"/>
        <item x="1246"/>
        <item x="1165"/>
        <item x="910"/>
        <item x="1431"/>
        <item x="856"/>
        <item x="616"/>
        <item x="754"/>
        <item x="1292"/>
        <item x="1482"/>
        <item x="923"/>
        <item x="638"/>
        <item x="1181"/>
        <item x="606"/>
        <item x="702"/>
        <item x="1056"/>
        <item x="1217"/>
        <item x="947"/>
        <item x="1155"/>
        <item x="653"/>
        <item x="1256"/>
        <item x="1042"/>
        <item x="1309"/>
        <item x="1310"/>
        <item x="1311"/>
        <item x="476"/>
        <item x="860"/>
        <item x="620"/>
        <item x="1110"/>
        <item x="1297"/>
        <item x="421"/>
        <item x="1486"/>
        <item x="642"/>
        <item x="998"/>
        <item x="1062"/>
        <item x="1221"/>
        <item x="1437"/>
        <item x="657"/>
        <item x="1046"/>
        <item x="480"/>
        <item x="592"/>
        <item x="425"/>
        <item x="1116"/>
        <item x="801"/>
        <item x="1212"/>
        <item x="1002"/>
        <item x="536"/>
        <item x="1441"/>
        <item x="1341"/>
        <item x="461"/>
        <item x="1007"/>
        <item x="143"/>
        <item x="596"/>
        <item x="1262"/>
        <item x="251"/>
        <item x="1136"/>
        <item x="556"/>
        <item x="914"/>
        <item x="1125"/>
        <item x="672"/>
        <item x="1120"/>
        <item x="1057"/>
        <item x="1216"/>
        <item x="486"/>
        <item x="678"/>
        <item x="983"/>
        <item x="1534"/>
        <item x="465"/>
        <item x="1409"/>
        <item x="1086"/>
        <item x="836"/>
        <item x="1266"/>
        <item x="1140"/>
        <item x="957"/>
        <item x="918"/>
        <item x="397"/>
        <item x="398"/>
        <item x="399"/>
        <item x="745"/>
        <item x="1525"/>
        <item x="1288"/>
        <item x="519"/>
        <item x="1018"/>
        <item x="1202"/>
        <item x="1061"/>
        <item x="1177"/>
        <item x="156"/>
        <item x="490"/>
        <item x="1497"/>
        <item x="682"/>
        <item x="1232"/>
        <item x="566"/>
        <item x="139"/>
        <item x="1090"/>
        <item x="840"/>
        <item x="410"/>
        <item x="749"/>
        <item x="1529"/>
        <item x="1106"/>
        <item x="1293"/>
        <item x="1022"/>
        <item x="1206"/>
        <item x="149"/>
        <item x="1222"/>
        <item x="663"/>
        <item x="471"/>
        <item x="1501"/>
        <item x="1023"/>
        <item x="1247"/>
        <item x="1197"/>
        <item x="1304"/>
        <item x="1305"/>
        <item x="1306"/>
        <item x="919"/>
        <item x="1257"/>
        <item x="209"/>
        <item x="1227"/>
        <item x="148"/>
        <item x="491"/>
        <item x="1151"/>
        <item x="514"/>
        <item x="871"/>
        <item x="711"/>
        <item x="1226"/>
        <item x="667"/>
        <item x="475"/>
        <item x="532"/>
        <item x="1027"/>
        <item x="1251"/>
        <item x="693"/>
        <item x="1201"/>
        <item x="770"/>
        <item x="552"/>
        <item x="233"/>
        <item x="1121"/>
        <item x="1036"/>
        <item x="1261"/>
        <item x="140"/>
        <item x="1231"/>
        <item x="495"/>
        <item x="948"/>
        <item x="518"/>
        <item x="875"/>
        <item x="1141"/>
        <item x="1013"/>
        <item x="962"/>
        <item x="1067"/>
        <item x="1530"/>
        <item x="360"/>
        <item x="697"/>
        <item x="764"/>
        <item x="1156"/>
        <item x="774"/>
        <item x="234"/>
        <item x="1166"/>
        <item x="728"/>
        <item x="729"/>
        <item x="730"/>
        <item x="953"/>
        <item x="531"/>
        <item x="683"/>
        <item x="716"/>
        <item x="1100"/>
        <item x="952"/>
        <item x="1145"/>
        <item x="1003"/>
        <item x="1017"/>
        <item x="1071"/>
        <item x="1008"/>
        <item x="266"/>
        <item x="673"/>
        <item x="1237"/>
        <item x="562"/>
        <item x="1503"/>
        <item x="1504"/>
        <item x="1505"/>
        <item x="622"/>
        <item x="623"/>
        <item x="624"/>
        <item x="1160"/>
        <item x="790"/>
        <item x="668"/>
        <item x="1170"/>
        <item x="780"/>
        <item x="546"/>
        <item x="687"/>
        <item x="208"/>
        <item x="1365"/>
        <item x="135"/>
        <item x="812"/>
        <item x="813"/>
        <item x="814"/>
        <item x="822"/>
        <item x="823"/>
        <item x="824"/>
        <item x="1012"/>
        <item x="94"/>
        <item x="1408"/>
        <item x="677"/>
        <item x="1241"/>
        <item x="247"/>
        <item x="794"/>
        <item x="988"/>
        <item x="784"/>
        <item x="92"/>
        <item x="1334"/>
        <item x="1335"/>
        <item x="1336"/>
        <item x="1091"/>
        <item x="707"/>
        <item x="1176"/>
        <item x="1328"/>
        <item x="507"/>
        <item x="508"/>
        <item x="509"/>
        <item x="1386"/>
        <item x="324"/>
        <item x="1340"/>
        <item x="1400"/>
        <item x="1401"/>
        <item x="1402"/>
        <item x="827"/>
        <item x="828"/>
        <item x="829"/>
        <item x="406"/>
        <item x="992"/>
        <item x="1032"/>
        <item x="1360"/>
        <item x="145"/>
        <item x="1095"/>
        <item x="1370"/>
        <item x="1332"/>
        <item x="1355"/>
        <item x="1390"/>
        <item x="958"/>
        <item x="911"/>
        <item x="1371"/>
        <item x="902"/>
        <item x="903"/>
        <item x="904"/>
        <item x="1319"/>
        <item x="765"/>
        <item x="1320"/>
        <item x="1321"/>
        <item x="1424"/>
        <item x="1277"/>
        <item x="1509"/>
        <item x="100"/>
        <item x="210"/>
        <item x="527"/>
        <item x="157"/>
        <item x="712"/>
        <item x="1096"/>
        <item x="1376"/>
        <item x="93"/>
        <item x="497"/>
        <item x="498"/>
        <item x="499"/>
        <item x="314"/>
        <item x="913"/>
        <item x="267"/>
        <item x="1375"/>
        <item x="206"/>
        <item x="769"/>
        <item x="1426"/>
        <item x="629"/>
        <item x="91"/>
        <item x="542"/>
        <item x="927"/>
        <item x="1454"/>
        <item x="1455"/>
        <item x="1456"/>
        <item x="1447"/>
        <item x="447"/>
        <item x="448"/>
        <item x="449"/>
        <item x="598"/>
        <item x="599"/>
        <item x="600"/>
        <item x="1380"/>
        <item x="703"/>
        <item x="760"/>
        <item x="98"/>
        <item x="1404"/>
        <item x="800"/>
        <item x="235"/>
        <item x="526"/>
        <item x="95"/>
        <item x="204"/>
        <item x="250"/>
        <item x="280"/>
        <item x="1048"/>
        <item x="1049"/>
        <item x="706"/>
        <item x="1050"/>
        <item x="1174"/>
        <item x="326"/>
        <item x="1131"/>
        <item x="862"/>
        <item x="863"/>
        <item x="864"/>
        <item x="775"/>
        <item x="1338"/>
        <item x="832"/>
        <item x="833"/>
        <item x="834"/>
        <item x="1284"/>
        <item x="1285"/>
        <item x="1286"/>
        <item x="231"/>
        <item x="290"/>
        <item x="99"/>
        <item x="282"/>
        <item x="1361"/>
        <item x="207"/>
        <item x="755"/>
        <item x="1356"/>
        <item x="1279"/>
        <item x="1280"/>
        <item x="1281"/>
        <item x="612"/>
        <item x="281"/>
        <item x="287"/>
        <item x="289"/>
        <item x="1449"/>
        <item x="1450"/>
        <item x="1451"/>
        <item x="288"/>
        <item x="146"/>
        <item x="1469"/>
        <item x="1470"/>
        <item x="1471"/>
        <item x="974"/>
        <item x="285"/>
        <item x="975"/>
        <item x="976"/>
        <item x="1193"/>
        <item x="1194"/>
        <item x="1195"/>
        <item x="1135"/>
        <item x="103"/>
        <item x="96"/>
        <item x="779"/>
        <item x="264"/>
        <item x="1599"/>
        <item x="1267"/>
        <item x="313"/>
        <item x="201"/>
        <item x="1275"/>
        <item x="1507"/>
        <item x="741"/>
        <item x="150"/>
        <item x="142"/>
        <item x="253"/>
        <item x="1464"/>
        <item x="1465"/>
        <item x="759"/>
        <item x="1466"/>
        <item x="1028"/>
        <item x="144"/>
        <item x="615"/>
        <item x="852"/>
        <item x="853"/>
        <item x="854"/>
        <item x="102"/>
        <item x="1391"/>
        <item x="230"/>
        <item x="1442"/>
        <item x="1269"/>
        <item x="1385"/>
        <item x="1102"/>
        <item x="1103"/>
        <item x="635"/>
        <item x="1104"/>
        <item x="626"/>
        <item x="744"/>
        <item x="924"/>
        <item x="1031"/>
        <item x="1366"/>
        <item x="1351"/>
        <item x="417"/>
        <item x="427"/>
        <item x="418"/>
        <item x="1445"/>
        <item x="419"/>
        <item x="428"/>
        <item x="429"/>
        <item x="1493"/>
        <item x="1494"/>
        <item x="1495"/>
        <item x="101"/>
        <item x="568"/>
        <item x="569"/>
        <item x="570"/>
        <item x="1393"/>
        <item x="467"/>
        <item x="468"/>
        <item x="469"/>
        <item x="608"/>
        <item x="609"/>
        <item x="610"/>
        <item x="842"/>
        <item x="843"/>
        <item x="844"/>
        <item x="737"/>
        <item x="738"/>
        <item x="739"/>
        <item x="798"/>
        <item x="1444"/>
        <item x="511"/>
        <item x="524"/>
        <item x="637"/>
        <item x="325"/>
        <item x="929"/>
        <item x="930"/>
        <item x="931"/>
        <item x="311"/>
        <item x="205"/>
        <item x="786"/>
        <item x="787"/>
        <item x="788"/>
        <item x="284"/>
        <item x="659"/>
        <item x="660"/>
        <item x="661"/>
        <item x="718"/>
        <item x="719"/>
        <item x="720"/>
        <item x="402"/>
        <item x="403"/>
        <item x="404"/>
        <item x="513"/>
        <item x="1347"/>
        <item x="1348"/>
        <item x="1349"/>
        <item x="202"/>
        <item x="291"/>
        <item x="437"/>
        <item x="438"/>
        <item x="439"/>
        <item x="138"/>
        <item x="1127"/>
        <item x="1128"/>
        <item x="1129"/>
        <item x="133"/>
        <item x="155"/>
        <item x="1314"/>
        <item x="1315"/>
        <item x="1316"/>
        <item x="265"/>
        <item x="244"/>
        <item x="260"/>
        <item x="30"/>
        <item x="256"/>
        <item x="310"/>
        <item x="432"/>
        <item x="433"/>
        <item x="434"/>
        <item x="283"/>
        <item x="795"/>
        <item x="134"/>
        <item x="1171"/>
        <item x="339"/>
        <item x="309"/>
        <item x="232"/>
        <item x="1580"/>
        <item x="649"/>
        <item x="877"/>
        <item x="878"/>
        <item x="879"/>
        <item x="650"/>
        <item x="651"/>
        <item x="1381"/>
        <item x="969"/>
        <item x="970"/>
        <item x="971"/>
        <item x="1208"/>
        <item x="1415"/>
        <item x="1416"/>
        <item x="1417"/>
        <item x="1209"/>
        <item x="1210"/>
        <item x="38"/>
        <item x="1038"/>
        <item x="1039"/>
        <item x="1040"/>
        <item x="412"/>
        <item x="413"/>
        <item x="414"/>
        <item x="573"/>
        <item x="574"/>
        <item x="575"/>
        <item x="1324"/>
        <item x="797"/>
        <item x="246"/>
        <item x="1325"/>
        <item x="1326"/>
        <item x="732"/>
        <item x="887"/>
        <item x="482"/>
        <item x="888"/>
        <item x="483"/>
        <item x="889"/>
        <item x="484"/>
        <item x="1564"/>
        <item x="1173"/>
        <item x="1488"/>
        <item x="1489"/>
        <item x="1490"/>
        <item x="312"/>
        <item x="1271"/>
        <item x="1272"/>
        <item x="1273"/>
        <item x="723"/>
        <item x="724"/>
        <item x="725"/>
        <item x="939"/>
        <item x="940"/>
        <item x="941"/>
        <item x="1183"/>
        <item x="1184"/>
        <item x="1185"/>
        <item x="32"/>
        <item x="28"/>
        <item x="882"/>
        <item x="883"/>
        <item x="884"/>
        <item x="689"/>
        <item x="690"/>
        <item x="691"/>
        <item x="548"/>
        <item x="549"/>
        <item x="550"/>
        <item x="994"/>
        <item x="995"/>
        <item x="996"/>
        <item x="1459"/>
        <item x="1460"/>
        <item x="1461"/>
        <item x="735"/>
        <item x="807"/>
        <item x="808"/>
        <item x="809"/>
        <item x="200"/>
        <item x="106"/>
        <item x="1516"/>
        <item x="1517"/>
        <item x="1561"/>
        <item x="1518"/>
        <item x="147"/>
        <item x="327"/>
        <item x="105"/>
        <item x="442"/>
        <item x="443"/>
        <item x="444"/>
        <item x="558"/>
        <item x="559"/>
        <item x="560"/>
        <item x="1078"/>
        <item x="1079"/>
        <item x="1080"/>
        <item x="1511"/>
        <item x="97"/>
        <item x="1512"/>
        <item x="366"/>
        <item x="1513"/>
        <item x="538"/>
        <item x="539"/>
        <item x="540"/>
        <item x="249"/>
        <item x="104"/>
        <item x="502"/>
        <item x="503"/>
        <item x="504"/>
        <item x="1112"/>
        <item x="1113"/>
        <item x="1114"/>
        <item x="364"/>
        <item x="196"/>
        <item x="37"/>
        <item x="151"/>
        <item x="370"/>
        <item x="36"/>
        <item x="934"/>
        <item x="935"/>
        <item x="936"/>
        <item x="125"/>
        <item x="181"/>
        <item x="166"/>
        <item x="136"/>
        <item x="341"/>
        <item x="41"/>
        <item x="964"/>
        <item x="965"/>
        <item x="966"/>
        <item x="1073"/>
        <item x="867"/>
        <item x="1074"/>
        <item x="1075"/>
        <item x="868"/>
        <item x="869"/>
        <item x="452"/>
        <item x="453"/>
        <item x="454"/>
        <item x="342"/>
        <item x="578"/>
        <item x="579"/>
        <item x="580"/>
        <item x="362"/>
        <item x="1433"/>
        <item x="1434"/>
        <item x="1435"/>
        <item x="197"/>
        <item x="40"/>
        <item x="6"/>
        <item x="979"/>
        <item x="980"/>
        <item x="981"/>
        <item x="644"/>
        <item x="645"/>
        <item x="646"/>
        <item x="817"/>
        <item x="818"/>
        <item x="819"/>
        <item x="137"/>
        <item x="897"/>
        <item x="898"/>
        <item x="899"/>
        <item x="198"/>
        <item x="847"/>
        <item x="126"/>
        <item x="848"/>
        <item x="849"/>
        <item x="182"/>
        <item x="167"/>
        <item x="39"/>
        <item x="279"/>
        <item x="892"/>
        <item x="893"/>
        <item x="894"/>
        <item x="1395"/>
        <item x="1396"/>
        <item x="1397"/>
        <item x="1083"/>
        <item x="1084"/>
        <item x="1085"/>
        <item x="1588"/>
        <item x="329"/>
        <item x="1147"/>
        <item x="1148"/>
        <item x="1149"/>
        <item x="124"/>
        <item x="180"/>
        <item x="165"/>
        <item x="388"/>
        <item x="907"/>
        <item x="1575"/>
        <item x="1571"/>
        <item x="908"/>
        <item x="909"/>
        <item x="457"/>
        <item x="458"/>
        <item x="459"/>
        <item x="751"/>
        <item x="752"/>
        <item x="753"/>
        <item x="286"/>
        <item x="128"/>
        <item x="65"/>
        <item x="184"/>
        <item x="169"/>
        <item x="109"/>
        <item x="1428"/>
        <item x="1429"/>
        <item x="1430"/>
        <item x="944"/>
        <item x="945"/>
        <item x="946"/>
        <item x="1243"/>
        <item x="1244"/>
        <item x="1245"/>
        <item x="1342"/>
        <item x="1162"/>
        <item x="1343"/>
        <item x="1344"/>
        <item x="1163"/>
        <item x="1164"/>
        <item x="8"/>
        <item x="10"/>
        <item x="88"/>
        <item x="321"/>
        <item x="386"/>
        <item x="1063"/>
        <item x="1064"/>
        <item x="1065"/>
        <item x="1053"/>
        <item x="1054"/>
        <item x="1055"/>
        <item x="802"/>
        <item x="803"/>
        <item x="804"/>
        <item x="392"/>
        <item x="340"/>
        <item x="857"/>
        <item x="27"/>
        <item x="858"/>
        <item x="859"/>
        <item x="603"/>
        <item x="604"/>
        <item x="605"/>
        <item x="699"/>
        <item x="700"/>
        <item x="701"/>
        <item x="199"/>
        <item x="1253"/>
        <item x="1254"/>
        <item x="1255"/>
        <item x="132"/>
        <item x="1218"/>
        <item x="1219"/>
        <item x="1220"/>
        <item x="395"/>
        <item x="639"/>
        <item x="1410"/>
        <item x="1411"/>
        <item x="640"/>
        <item x="1412"/>
        <item x="641"/>
        <item x="984"/>
        <item x="985"/>
        <item x="986"/>
        <item x="85"/>
        <item x="617"/>
        <item x="618"/>
        <item x="619"/>
        <item x="344"/>
        <item x="203"/>
        <item x="1483"/>
        <item x="1484"/>
        <item x="1485"/>
        <item x="363"/>
        <item x="384"/>
        <item x="1289"/>
        <item x="1290"/>
        <item x="1291"/>
        <item x="1043"/>
        <item x="1044"/>
        <item x="1045"/>
        <item x="67"/>
        <item x="1557"/>
        <item x="999"/>
        <item x="63"/>
        <item x="1000"/>
        <item x="1001"/>
        <item x="654"/>
        <item x="655"/>
        <item x="656"/>
        <item x="18"/>
        <item x="74"/>
        <item x="477"/>
        <item x="478"/>
        <item x="479"/>
        <item x="422"/>
        <item x="423"/>
        <item x="4"/>
        <item x="424"/>
        <item x="31"/>
        <item x="1592"/>
        <item x="1178"/>
        <item x="1179"/>
        <item x="1180"/>
        <item x="1602"/>
        <item x="29"/>
        <item x="108"/>
        <item x="593"/>
        <item x="328"/>
        <item x="594"/>
        <item x="595"/>
        <item x="1438"/>
        <item x="1439"/>
        <item x="1440"/>
        <item x="1213"/>
        <item x="1214"/>
        <item x="1215"/>
        <item x="377"/>
        <item x="367"/>
        <item x="365"/>
        <item x="1117"/>
        <item x="1118"/>
        <item x="1119"/>
        <item x="112"/>
        <item x="1587"/>
        <item x="1263"/>
        <item x="1264"/>
        <item x="1107"/>
        <item x="1265"/>
        <item x="1108"/>
        <item x="1109"/>
        <item x="1294"/>
        <item x="1556"/>
        <item x="1295"/>
        <item x="1296"/>
        <item x="354"/>
        <item x="1233"/>
        <item x="1234"/>
        <item x="1235"/>
        <item x="520"/>
        <item x="521"/>
        <item x="522"/>
        <item x="25"/>
        <item x="462"/>
        <item x="463"/>
        <item x="464"/>
        <item x="111"/>
        <item x="34"/>
        <item x="375"/>
        <item x="44"/>
        <item x="1137"/>
        <item x="1138"/>
        <item x="1139"/>
        <item x="381"/>
        <item x="533"/>
        <item x="534"/>
        <item x="535"/>
        <item x="915"/>
        <item x="916"/>
        <item x="917"/>
        <item x="20"/>
        <item x="22"/>
        <item x="43"/>
        <item x="368"/>
        <item x="1087"/>
        <item x="323"/>
        <item x="1088"/>
        <item x="1089"/>
        <item x="243"/>
        <item x="259"/>
        <item x="255"/>
        <item x="1058"/>
        <item x="1059"/>
        <item x="1060"/>
        <item x="553"/>
        <item x="554"/>
        <item x="555"/>
        <item x="72"/>
        <item x="487"/>
        <item x="488"/>
        <item x="489"/>
        <item x="1019"/>
        <item x="1020"/>
        <item x="1021"/>
        <item x="1122"/>
        <item x="1123"/>
        <item x="1124"/>
        <item x="679"/>
        <item x="837"/>
        <item x="680"/>
        <item x="681"/>
        <item x="838"/>
        <item x="839"/>
        <item x="42"/>
        <item x="73"/>
        <item x="343"/>
        <item x="1585"/>
        <item x="110"/>
        <item x="1576"/>
        <item x="374"/>
        <item x="1526"/>
        <item x="1527"/>
        <item x="1528"/>
        <item x="351"/>
        <item x="1566"/>
        <item x="746"/>
        <item x="747"/>
        <item x="748"/>
        <item x="1152"/>
        <item x="1153"/>
        <item x="1154"/>
        <item x="1531"/>
        <item x="1532"/>
        <item x="1533"/>
        <item x="385"/>
        <item x="77"/>
        <item x="1203"/>
        <item x="1204"/>
        <item x="1205"/>
        <item x="1498"/>
        <item x="53"/>
        <item x="1499"/>
        <item x="1500"/>
        <item x="1583"/>
        <item x="920"/>
        <item x="921"/>
        <item x="922"/>
        <item x="954"/>
        <item x="955"/>
        <item x="956"/>
        <item x="1565"/>
        <item x="1553"/>
        <item x="1605"/>
        <item x="130"/>
        <item x="186"/>
        <item x="171"/>
        <item x="1223"/>
        <item x="1224"/>
        <item x="1225"/>
        <item x="330"/>
        <item x="1024"/>
        <item x="1025"/>
        <item x="1026"/>
        <item x="76"/>
        <item x="16"/>
        <item x="26"/>
        <item x="1579"/>
        <item x="82"/>
        <item x="1577"/>
        <item x="1258"/>
        <item x="1259"/>
        <item x="1260"/>
        <item x="664"/>
        <item x="665"/>
        <item x="666"/>
        <item x="472"/>
        <item x="473"/>
        <item x="474"/>
        <item x="1578"/>
        <item x="1198"/>
        <item x="1199"/>
        <item x="1200"/>
        <item x="1248"/>
        <item x="24"/>
        <item x="1249"/>
        <item x="1250"/>
        <item x="563"/>
        <item x="564"/>
        <item x="565"/>
        <item x="120"/>
        <item x="176"/>
        <item x="161"/>
        <item x="389"/>
        <item x="387"/>
        <item x="75"/>
        <item x="1586"/>
        <item x="1228"/>
        <item x="1229"/>
        <item x="1230"/>
        <item x="1584"/>
        <item x="492"/>
        <item x="493"/>
        <item x="494"/>
        <item x="356"/>
        <item x="1004"/>
        <item x="1005"/>
        <item x="1006"/>
        <item x="515"/>
        <item x="516"/>
        <item x="517"/>
        <item x="872"/>
        <item x="873"/>
        <item x="874"/>
        <item x="1562"/>
        <item x="55"/>
        <item x="1603"/>
        <item x="33"/>
        <item x="57"/>
        <item x="322"/>
        <item x="1570"/>
        <item x="669"/>
        <item x="670"/>
        <item x="671"/>
        <item x="361"/>
        <item x="694"/>
        <item x="695"/>
        <item x="696"/>
        <item x="771"/>
        <item x="708"/>
        <item x="709"/>
        <item x="772"/>
        <item x="710"/>
        <item x="773"/>
        <item x="1563"/>
        <item x="71"/>
        <item x="949"/>
        <item x="1567"/>
        <item x="950"/>
        <item x="951"/>
        <item x="390"/>
        <item x="1568"/>
        <item x="11"/>
        <item x="333"/>
        <item x="1600"/>
        <item x="1598"/>
        <item x="1596"/>
        <item x="348"/>
        <item x="1597"/>
        <item x="1142"/>
        <item x="1143"/>
        <item x="1144"/>
        <item x="1014"/>
        <item x="1015"/>
        <item x="336"/>
        <item x="1016"/>
        <item x="1033"/>
        <item x="1034"/>
        <item x="1035"/>
        <item x="1068"/>
        <item x="1069"/>
        <item x="1070"/>
        <item x="373"/>
        <item x="1559"/>
        <item x="1157"/>
        <item x="1158"/>
        <item x="1159"/>
        <item x="959"/>
        <item x="960"/>
        <item x="961"/>
        <item x="1167"/>
        <item x="1168"/>
        <item x="1169"/>
        <item x="353"/>
        <item x="1569"/>
        <item x="5"/>
        <item x="684"/>
        <item x="1552"/>
        <item x="685"/>
        <item x="686"/>
        <item x="1560"/>
        <item x="228"/>
        <item x="240"/>
        <item x="237"/>
        <item x="528"/>
        <item x="529"/>
        <item x="530"/>
        <item x="51"/>
        <item x="70"/>
        <item x="372"/>
        <item x="345"/>
        <item x="1009"/>
        <item x="1010"/>
        <item x="1011"/>
        <item x="66"/>
        <item x="713"/>
        <item x="714"/>
        <item x="715"/>
        <item x="674"/>
        <item x="1238"/>
        <item x="675"/>
        <item x="1239"/>
        <item x="676"/>
        <item x="1240"/>
        <item x="1097"/>
        <item x="1098"/>
        <item x="1099"/>
        <item x="7"/>
        <item x="371"/>
        <item x="332"/>
        <item x="791"/>
        <item x="118"/>
        <item x="792"/>
        <item x="793"/>
        <item x="175"/>
        <item x="160"/>
        <item x="262"/>
        <item x="270"/>
        <item x="268"/>
        <item x="64"/>
        <item x="115"/>
        <item x="781"/>
        <item x="782"/>
        <item x="783"/>
        <item x="114"/>
        <item x="1"/>
        <item x="543"/>
        <item x="544"/>
        <item x="545"/>
        <item x="192"/>
        <item x="378"/>
        <item x="224"/>
        <item x="359"/>
        <item x="407"/>
        <item x="408"/>
        <item x="409"/>
        <item x="216"/>
        <item x="376"/>
        <item x="989"/>
        <item x="990"/>
        <item x="991"/>
        <item x="131"/>
        <item x="187"/>
        <item x="172"/>
        <item x="113"/>
        <item x="355"/>
        <item x="1554"/>
        <item x="1092"/>
        <item x="1405"/>
        <item x="1406"/>
        <item x="1407"/>
        <item x="1093"/>
        <item x="1094"/>
        <item x="1329"/>
        <item x="1330"/>
        <item x="1331"/>
        <item x="1387"/>
        <item x="1388"/>
        <item x="1389"/>
        <item x="1595"/>
        <item x="60"/>
        <item x="193"/>
        <item x="225"/>
        <item x="217"/>
        <item x="1581"/>
        <item x="69"/>
        <item x="1591"/>
        <item x="379"/>
        <item x="3"/>
        <item x="1589"/>
        <item x="1551"/>
        <item x="1175"/>
        <item x="195"/>
        <item x="107"/>
        <item x="2"/>
        <item x="369"/>
        <item x="23"/>
        <item x="335"/>
        <item x="1339"/>
        <item x="80"/>
        <item x="912"/>
        <item x="1372"/>
        <item x="1373"/>
        <item x="1374"/>
        <item x="350"/>
        <item x="761"/>
        <item x="762"/>
        <item x="763"/>
        <item x="227"/>
        <item x="239"/>
        <item x="236"/>
        <item x="79"/>
        <item x="1357"/>
        <item x="1590"/>
        <item x="1358"/>
        <item x="1359"/>
        <item x="190"/>
        <item x="338"/>
        <item x="222"/>
        <item x="352"/>
        <item x="1604"/>
        <item x="214"/>
        <item x="121"/>
        <item x="177"/>
        <item x="278"/>
        <item x="766"/>
        <item x="305"/>
        <item x="767"/>
        <item x="768"/>
        <item x="298"/>
        <item x="162"/>
        <item x="129"/>
        <item x="185"/>
        <item x="1425"/>
        <item x="170"/>
        <item x="1601"/>
        <item x="78"/>
        <item x="1594"/>
        <item x="17"/>
        <item x="274"/>
        <item x="301"/>
        <item x="294"/>
        <item x="0"/>
        <item x="62"/>
        <item x="1606"/>
        <item x="275"/>
        <item x="1276"/>
        <item x="1377"/>
        <item x="1378"/>
        <item x="1379"/>
        <item x="302"/>
        <item x="295"/>
        <item x="1508"/>
        <item x="331"/>
        <item x="194"/>
        <item x="226"/>
        <item x="218"/>
        <item x="393"/>
        <item x="347"/>
        <item x="87"/>
        <item x="61"/>
        <item x="19"/>
        <item x="9"/>
        <item x="1555"/>
        <item x="263"/>
        <item x="704"/>
        <item x="271"/>
        <item x="269"/>
        <item x="705"/>
        <item x="59"/>
        <item x="13"/>
        <item x="89"/>
        <item x="1362"/>
        <item x="1363"/>
        <item x="1364"/>
        <item x="627"/>
        <item x="628"/>
        <item x="925"/>
        <item x="273"/>
        <item x="926"/>
        <item x="300"/>
        <item x="293"/>
        <item x="46"/>
        <item x="1446"/>
        <item x="84"/>
        <item x="1582"/>
        <item x="1593"/>
        <item x="191"/>
        <item x="223"/>
        <item x="215"/>
        <item x="229"/>
        <item x="241"/>
        <item x="238"/>
        <item x="1574"/>
        <item x="1572"/>
        <item x="68"/>
        <item x="799"/>
        <item x="1573"/>
        <item x="1132"/>
        <item x="1133"/>
        <item x="1134"/>
        <item x="86"/>
        <item x="525"/>
        <item x="776"/>
        <item x="777"/>
        <item x="778"/>
        <item x="58"/>
        <item x="242"/>
        <item x="334"/>
        <item x="258"/>
        <item x="254"/>
        <item x="15"/>
        <item x="123"/>
        <item x="613"/>
        <item x="614"/>
        <item x="349"/>
        <item x="1367"/>
        <item x="1368"/>
        <item x="1369"/>
        <item x="14"/>
        <item x="391"/>
        <item x="179"/>
        <item x="337"/>
        <item x="756"/>
        <item x="757"/>
        <item x="758"/>
        <item x="394"/>
        <item x="164"/>
        <item x="117"/>
        <item x="174"/>
        <item x="159"/>
        <item x="358"/>
        <item x="1268"/>
        <item x="1352"/>
        <item x="1353"/>
        <item x="1354"/>
        <item x="52"/>
        <item x="1029"/>
        <item x="1030"/>
        <item x="742"/>
        <item x="743"/>
        <item x="1392"/>
        <item x="383"/>
        <item x="346"/>
        <item x="307"/>
        <item x="319"/>
        <item x="316"/>
        <item x="12"/>
        <item x="219"/>
        <item x="21"/>
        <item x="54"/>
        <item x="245"/>
        <item x="261"/>
        <item x="257"/>
        <item x="1443"/>
        <item x="308"/>
        <item x="320"/>
        <item x="317"/>
        <item x="636"/>
        <item x="127"/>
        <item x="183"/>
        <item x="168"/>
        <item x="48"/>
        <item x="382"/>
        <item x="1382"/>
        <item x="1383"/>
        <item x="1384"/>
        <item x="45"/>
        <item x="1558"/>
        <item x="512"/>
        <item x="50"/>
        <item x="277"/>
        <item x="304"/>
        <item x="297"/>
        <item x="49"/>
        <item x="276"/>
        <item x="303"/>
        <item x="296"/>
        <item x="189"/>
        <item x="221"/>
        <item x="380"/>
        <item x="213"/>
        <item x="188"/>
        <item x="220"/>
        <item x="212"/>
        <item x="116"/>
        <item x="173"/>
        <item x="158"/>
        <item x="211"/>
        <item x="90"/>
        <item x="83"/>
        <item x="47"/>
        <item x="56"/>
        <item x="796"/>
        <item x="1172"/>
        <item x="306"/>
        <item x="318"/>
        <item x="315"/>
        <item x="1550"/>
        <item x="733"/>
        <item x="734"/>
        <item x="81"/>
        <item x="122"/>
        <item x="178"/>
        <item x="163"/>
        <item x="272"/>
        <item x="299"/>
        <item x="292"/>
        <item x="35"/>
        <item t="default"/>
      </items>
    </pivotField>
    <pivotField dataField="1" showAll="0"/>
    <pivotField dataField="1" showAll="0"/>
    <pivotField dataField="1" showAll="0"/>
    <pivotField dataField="1" showAll="0"/>
    <pivotField dataField="1" showAll="0"/>
  </pivotFields>
  <rowFields count="5">
    <field x="0"/>
    <field x="1"/>
    <field x="2"/>
    <field x="6"/>
    <field x="7"/>
  </rowFields>
  <rowItems count="50">
    <i>
      <x/>
    </i>
    <i r="1">
      <x/>
    </i>
    <i r="1">
      <x v="5"/>
    </i>
    <i r="1">
      <x v="11"/>
    </i>
    <i r="1">
      <x v="15"/>
    </i>
    <i r="1">
      <x v="16"/>
    </i>
    <i>
      <x v="1"/>
    </i>
    <i r="1">
      <x v="7"/>
    </i>
    <i r="2">
      <x v="2"/>
    </i>
    <i r="2">
      <x v="7"/>
    </i>
    <i r="2">
      <x v="11"/>
    </i>
    <i r="2">
      <x v="13"/>
    </i>
    <i r="2">
      <x v="14"/>
    </i>
    <i r="2">
      <x v="22"/>
    </i>
    <i r="2">
      <x v="23"/>
    </i>
    <i r="2">
      <x v="27"/>
    </i>
    <i r="2">
      <x v="29"/>
    </i>
    <i r="2">
      <x v="34"/>
    </i>
    <i r="2">
      <x v="36"/>
    </i>
    <i r="2">
      <x v="39"/>
    </i>
    <i r="2">
      <x v="41"/>
    </i>
    <i r="2">
      <x v="42"/>
    </i>
    <i r="2">
      <x v="43"/>
    </i>
    <i r="2">
      <x v="45"/>
    </i>
    <i r="2">
      <x v="49"/>
    </i>
    <i r="2">
      <x v="50"/>
    </i>
    <i r="2">
      <x v="52"/>
    </i>
    <i r="2">
      <x v="53"/>
    </i>
    <i r="2">
      <x v="59"/>
    </i>
    <i r="2">
      <x v="61"/>
    </i>
    <i r="2">
      <x v="62"/>
    </i>
    <i r="2">
      <x v="63"/>
    </i>
    <i r="1">
      <x v="8"/>
    </i>
    <i r="2">
      <x v="24"/>
    </i>
    <i>
      <x v="2"/>
    </i>
    <i r="1">
      <x v="2"/>
    </i>
    <i r="1">
      <x v="12"/>
    </i>
    <i r="1">
      <x v="13"/>
    </i>
    <i r="1">
      <x v="14"/>
    </i>
    <i>
      <x v="3"/>
    </i>
    <i r="1">
      <x v="1"/>
    </i>
    <i r="1">
      <x v="3"/>
    </i>
    <i r="1">
      <x v="6"/>
    </i>
    <i r="1">
      <x v="9"/>
    </i>
    <i r="1">
      <x v="17"/>
    </i>
    <i>
      <x v="4"/>
    </i>
    <i r="1">
      <x v="4"/>
    </i>
    <i r="1">
      <x v="10"/>
    </i>
    <i r="1">
      <x v="18"/>
    </i>
    <i t="grand">
      <x/>
    </i>
  </rowItems>
  <colFields count="1">
    <field x="-2"/>
  </colFields>
  <colItems count="6">
    <i>
      <x/>
    </i>
    <i i="1">
      <x v="1"/>
    </i>
    <i i="2">
      <x v="2"/>
    </i>
    <i i="3">
      <x v="3"/>
    </i>
    <i i="4">
      <x v="4"/>
    </i>
    <i i="5">
      <x v="5"/>
    </i>
  </colItems>
  <dataFields count="6">
    <dataField name="Sum of  2,007 " fld="11" baseField="0" baseItem="0"/>
    <dataField name="Sum of  2,008 " fld="12" baseField="0" baseItem="0"/>
    <dataField name="Sum of  2,009 " fld="13" baseField="0" baseItem="0"/>
    <dataField name="Sum of  2,010 " fld="14" baseField="0" baseItem="0"/>
    <dataField name="Sum of  2,011 " fld="15" baseField="0" baseItem="0"/>
    <dataField name="Sum of  2,012 " fld="16" baseField="0" baseItem="0"/>
  </dataFields>
  <formats count="3">
    <format dxfId="2">
      <pivotArea outline="0" collapsedLevelsAreSubtotals="1" fieldPosition="0"/>
    </format>
    <format dxfId="1">
      <pivotArea outline="0" collapsedLevelsAreSubtotals="1" fieldPosition="0"/>
    </format>
    <format dxfId="0">
      <pivotArea outline="0" collapsedLevelsAreSubtotals="1"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Lst>
</pivotTableDefinition>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mailto:info@ghgplatform-india.org" TargetMode="External"/></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pivotTable" Target="../pivotTables/pivotTable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71"/>
  <sheetViews>
    <sheetView tabSelected="1" zoomScale="60" zoomScaleNormal="60" workbookViewId="0">
      <selection activeCell="H11" sqref="H11"/>
    </sheetView>
  </sheetViews>
  <sheetFormatPr defaultColWidth="8.85546875" defaultRowHeight="19.5" x14ac:dyDescent="0.3"/>
  <cols>
    <col min="1" max="3" width="8.85546875" style="40"/>
    <col min="4" max="4" width="29.42578125" style="40" customWidth="1"/>
    <col min="5" max="5" width="136" style="40" customWidth="1"/>
    <col min="6" max="16384" width="8.85546875" style="40"/>
  </cols>
  <sheetData>
    <row r="1" spans="1:30" x14ac:dyDescent="0.3">
      <c r="A1" s="38"/>
      <c r="B1" s="38"/>
      <c r="C1" s="38"/>
      <c r="D1" s="38"/>
      <c r="E1" s="39"/>
      <c r="F1" s="38"/>
      <c r="G1" s="38"/>
      <c r="H1" s="38"/>
      <c r="I1" s="38"/>
      <c r="J1" s="38"/>
      <c r="K1" s="38"/>
      <c r="L1" s="38"/>
      <c r="M1" s="38"/>
      <c r="N1" s="38"/>
      <c r="O1" s="38"/>
      <c r="P1" s="38"/>
      <c r="Q1" s="38"/>
      <c r="R1" s="38"/>
      <c r="S1" s="38"/>
      <c r="T1" s="38"/>
      <c r="U1" s="38"/>
      <c r="V1" s="38"/>
      <c r="W1" s="38"/>
      <c r="X1" s="38"/>
      <c r="Y1" s="38"/>
      <c r="Z1" s="38"/>
      <c r="AA1" s="38"/>
      <c r="AB1" s="38"/>
      <c r="AC1" s="38"/>
      <c r="AD1" s="38"/>
    </row>
    <row r="2" spans="1:30" x14ac:dyDescent="0.3">
      <c r="A2" s="38"/>
      <c r="B2" s="38"/>
      <c r="C2" s="38"/>
      <c r="D2" s="38"/>
      <c r="E2" s="39"/>
      <c r="F2" s="38"/>
      <c r="G2" s="38"/>
      <c r="H2" s="38"/>
      <c r="I2" s="38"/>
      <c r="J2" s="38"/>
      <c r="K2" s="38"/>
      <c r="L2" s="38"/>
      <c r="M2" s="38"/>
      <c r="N2" s="38"/>
      <c r="O2" s="38"/>
      <c r="P2" s="38"/>
      <c r="Q2" s="38"/>
      <c r="R2" s="38"/>
      <c r="S2" s="38"/>
      <c r="T2" s="38"/>
      <c r="U2" s="38"/>
      <c r="V2" s="38"/>
      <c r="W2" s="38"/>
      <c r="X2" s="38"/>
      <c r="Y2" s="38"/>
      <c r="Z2" s="38"/>
      <c r="AA2" s="38"/>
      <c r="AB2" s="38"/>
      <c r="AC2" s="38"/>
      <c r="AD2" s="38"/>
    </row>
    <row r="3" spans="1:30" x14ac:dyDescent="0.3">
      <c r="A3" s="38"/>
      <c r="B3" s="38"/>
      <c r="C3" s="38"/>
      <c r="D3" s="38"/>
      <c r="E3" s="39"/>
      <c r="F3" s="38"/>
      <c r="G3" s="38"/>
      <c r="H3" s="38"/>
      <c r="I3" s="38"/>
      <c r="J3" s="38"/>
      <c r="K3" s="38"/>
      <c r="L3" s="38"/>
      <c r="M3" s="38"/>
      <c r="N3" s="38"/>
      <c r="O3" s="38"/>
      <c r="P3" s="38"/>
      <c r="Q3" s="38"/>
      <c r="R3" s="38"/>
      <c r="S3" s="38"/>
      <c r="T3" s="38"/>
      <c r="U3" s="38"/>
      <c r="V3" s="38"/>
      <c r="W3" s="38"/>
      <c r="X3" s="38"/>
      <c r="Y3" s="38"/>
      <c r="Z3" s="38"/>
      <c r="AA3" s="38"/>
      <c r="AB3" s="38"/>
      <c r="AC3" s="38"/>
      <c r="AD3" s="38"/>
    </row>
    <row r="4" spans="1:30" x14ac:dyDescent="0.3">
      <c r="A4" s="38"/>
      <c r="B4" s="38"/>
      <c r="C4" s="38"/>
      <c r="D4" s="38"/>
      <c r="E4" s="39"/>
      <c r="F4" s="38"/>
      <c r="G4" s="38"/>
      <c r="H4" s="38"/>
      <c r="I4" s="38"/>
      <c r="J4" s="38"/>
      <c r="K4" s="38"/>
      <c r="L4" s="38"/>
      <c r="M4" s="38"/>
      <c r="N4" s="38"/>
      <c r="O4" s="38"/>
      <c r="P4" s="38"/>
      <c r="Q4" s="38"/>
      <c r="R4" s="38"/>
      <c r="S4" s="38"/>
      <c r="T4" s="38"/>
      <c r="U4" s="38"/>
      <c r="V4" s="38"/>
      <c r="W4" s="38"/>
      <c r="X4" s="38"/>
      <c r="Y4" s="38"/>
      <c r="Z4" s="38"/>
      <c r="AA4" s="38"/>
      <c r="AB4" s="38"/>
      <c r="AC4" s="38"/>
      <c r="AD4" s="38"/>
    </row>
    <row r="5" spans="1:30" ht="20.25" thickBot="1" x14ac:dyDescent="0.35">
      <c r="A5" s="38"/>
      <c r="B5" s="38"/>
      <c r="C5" s="38"/>
      <c r="D5" s="41"/>
      <c r="E5" s="42"/>
      <c r="F5" s="38"/>
      <c r="G5" s="38"/>
      <c r="H5" s="38"/>
      <c r="I5" s="38"/>
      <c r="J5" s="38"/>
      <c r="K5" s="38"/>
      <c r="L5" s="38"/>
      <c r="M5" s="38"/>
      <c r="N5" s="38"/>
      <c r="O5" s="38"/>
      <c r="P5" s="38"/>
      <c r="Q5" s="38"/>
      <c r="R5" s="38"/>
      <c r="S5" s="38"/>
      <c r="T5" s="38"/>
      <c r="U5" s="38"/>
      <c r="V5" s="38"/>
      <c r="W5" s="38"/>
      <c r="X5" s="38"/>
      <c r="Y5" s="38"/>
      <c r="Z5" s="38"/>
      <c r="AA5" s="38"/>
      <c r="AB5" s="38"/>
      <c r="AC5" s="38"/>
      <c r="AD5" s="38"/>
    </row>
    <row r="6" spans="1:30" ht="30" customHeight="1" thickBot="1" x14ac:dyDescent="0.35">
      <c r="A6" s="38"/>
      <c r="B6" s="38"/>
      <c r="C6" s="39"/>
      <c r="D6" s="43" t="s">
        <v>322</v>
      </c>
      <c r="E6" s="44" t="s">
        <v>339</v>
      </c>
      <c r="F6" s="45"/>
      <c r="G6" s="38"/>
      <c r="H6" s="38"/>
      <c r="I6" s="38"/>
      <c r="J6" s="38"/>
      <c r="K6" s="38"/>
      <c r="L6" s="38"/>
      <c r="M6" s="38"/>
      <c r="N6" s="38"/>
      <c r="O6" s="38"/>
      <c r="P6" s="38"/>
      <c r="Q6" s="38"/>
      <c r="R6" s="38"/>
      <c r="S6" s="38"/>
      <c r="T6" s="38"/>
      <c r="U6" s="38"/>
      <c r="V6" s="38"/>
      <c r="W6" s="38"/>
      <c r="X6" s="38"/>
      <c r="Y6" s="38"/>
      <c r="Z6" s="38"/>
      <c r="AA6" s="38"/>
      <c r="AB6" s="38"/>
      <c r="AC6" s="38"/>
      <c r="AD6" s="38"/>
    </row>
    <row r="7" spans="1:30" ht="21" customHeight="1" x14ac:dyDescent="0.3">
      <c r="A7" s="38"/>
      <c r="B7" s="38"/>
      <c r="C7" s="39"/>
      <c r="D7" s="43" t="s">
        <v>323</v>
      </c>
      <c r="E7" s="46" t="s">
        <v>352</v>
      </c>
      <c r="F7" s="45"/>
      <c r="G7" s="38"/>
      <c r="H7" s="38"/>
      <c r="I7" s="38"/>
      <c r="J7" s="38"/>
      <c r="K7" s="38"/>
      <c r="L7" s="38"/>
      <c r="M7" s="38"/>
      <c r="N7" s="38"/>
      <c r="O7" s="38"/>
      <c r="P7" s="38"/>
      <c r="Q7" s="38"/>
      <c r="R7" s="38"/>
      <c r="S7" s="38"/>
      <c r="T7" s="38"/>
      <c r="U7" s="38"/>
      <c r="V7" s="38"/>
      <c r="W7" s="38"/>
      <c r="X7" s="38"/>
      <c r="Y7" s="38"/>
      <c r="Z7" s="38"/>
      <c r="AA7" s="38"/>
      <c r="AB7" s="38"/>
      <c r="AC7" s="38"/>
      <c r="AD7" s="38"/>
    </row>
    <row r="8" spans="1:30" ht="26.25" customHeight="1" x14ac:dyDescent="0.3">
      <c r="A8" s="38"/>
      <c r="B8" s="38"/>
      <c r="C8" s="39"/>
      <c r="D8" s="47" t="s">
        <v>324</v>
      </c>
      <c r="E8" s="48" t="s">
        <v>325</v>
      </c>
      <c r="F8" s="45"/>
      <c r="G8" s="38"/>
      <c r="H8" s="38"/>
      <c r="I8" s="38"/>
      <c r="J8" s="38"/>
      <c r="K8" s="38"/>
      <c r="L8" s="38"/>
      <c r="M8" s="38"/>
      <c r="N8" s="38"/>
      <c r="O8" s="38"/>
      <c r="P8" s="38"/>
      <c r="Q8" s="38"/>
      <c r="R8" s="38"/>
      <c r="S8" s="38"/>
      <c r="T8" s="38"/>
      <c r="U8" s="38"/>
      <c r="V8" s="38"/>
      <c r="W8" s="38"/>
      <c r="X8" s="38"/>
      <c r="Y8" s="38"/>
      <c r="Z8" s="38"/>
      <c r="AA8" s="38"/>
      <c r="AB8" s="38"/>
      <c r="AC8" s="38"/>
      <c r="AD8" s="38"/>
    </row>
    <row r="9" spans="1:30" ht="19.5" customHeight="1" x14ac:dyDescent="0.3">
      <c r="A9" s="38"/>
      <c r="B9" s="38"/>
      <c r="C9" s="39"/>
      <c r="D9" s="49" t="s">
        <v>326</v>
      </c>
      <c r="E9" s="48" t="s">
        <v>327</v>
      </c>
      <c r="F9" s="45"/>
      <c r="G9" s="38"/>
      <c r="H9" s="38"/>
      <c r="I9" s="38"/>
      <c r="J9" s="38"/>
      <c r="K9" s="38"/>
      <c r="L9" s="38"/>
      <c r="M9" s="38"/>
      <c r="N9" s="38"/>
      <c r="O9" s="38"/>
      <c r="P9" s="38"/>
      <c r="Q9" s="38"/>
      <c r="R9" s="38"/>
      <c r="S9" s="38"/>
      <c r="T9" s="38"/>
      <c r="U9" s="38"/>
      <c r="V9" s="38"/>
      <c r="W9" s="38"/>
      <c r="X9" s="38"/>
      <c r="Y9" s="38"/>
      <c r="Z9" s="38"/>
      <c r="AA9" s="38"/>
      <c r="AB9" s="38"/>
      <c r="AC9" s="38"/>
      <c r="AD9" s="38"/>
    </row>
    <row r="10" spans="1:30" ht="36" customHeight="1" x14ac:dyDescent="0.3">
      <c r="A10" s="38"/>
      <c r="B10" s="38"/>
      <c r="C10" s="39"/>
      <c r="D10" s="50" t="s">
        <v>338</v>
      </c>
      <c r="E10" s="51" t="s">
        <v>340</v>
      </c>
      <c r="F10" s="45"/>
      <c r="G10" s="38"/>
      <c r="H10" s="38"/>
      <c r="I10" s="38"/>
      <c r="J10" s="38"/>
      <c r="K10" s="38"/>
      <c r="L10" s="38"/>
      <c r="M10" s="38"/>
      <c r="N10" s="38"/>
      <c r="O10" s="38"/>
      <c r="P10" s="38"/>
      <c r="Q10" s="38"/>
      <c r="R10" s="38"/>
      <c r="S10" s="38"/>
      <c r="T10" s="38"/>
      <c r="U10" s="38"/>
      <c r="V10" s="38"/>
      <c r="W10" s="38"/>
      <c r="X10" s="38"/>
      <c r="Y10" s="38"/>
      <c r="Z10" s="38"/>
      <c r="AA10" s="38"/>
      <c r="AB10" s="38"/>
      <c r="AC10" s="38"/>
      <c r="AD10" s="38"/>
    </row>
    <row r="11" spans="1:30" ht="108" customHeight="1" x14ac:dyDescent="0.3">
      <c r="A11" s="38"/>
      <c r="B11" s="38"/>
      <c r="C11" s="39"/>
      <c r="D11" s="53" t="s">
        <v>328</v>
      </c>
      <c r="E11" s="54" t="s">
        <v>329</v>
      </c>
      <c r="F11" s="45"/>
      <c r="G11" s="38"/>
      <c r="H11" s="38"/>
      <c r="I11" s="38"/>
      <c r="J11" s="38"/>
      <c r="K11" s="38"/>
      <c r="L11" s="38"/>
      <c r="M11" s="38"/>
      <c r="N11" s="38"/>
      <c r="O11" s="38"/>
      <c r="P11" s="38"/>
      <c r="Q11" s="38"/>
      <c r="R11" s="38"/>
      <c r="S11" s="38"/>
      <c r="T11" s="38"/>
      <c r="U11" s="38"/>
      <c r="V11" s="38"/>
      <c r="W11" s="38"/>
      <c r="X11" s="38"/>
      <c r="Y11" s="38"/>
      <c r="Z11" s="38"/>
      <c r="AA11" s="38"/>
      <c r="AB11" s="38"/>
      <c r="AC11" s="38"/>
      <c r="AD11" s="38"/>
    </row>
    <row r="12" spans="1:30" ht="30.75" customHeight="1" x14ac:dyDescent="0.3">
      <c r="A12" s="38"/>
      <c r="B12" s="38"/>
      <c r="C12" s="39"/>
      <c r="D12" s="53" t="s">
        <v>330</v>
      </c>
      <c r="E12" s="55" t="s">
        <v>331</v>
      </c>
      <c r="F12" s="45"/>
      <c r="G12" s="38"/>
      <c r="H12" s="38"/>
      <c r="I12" s="38"/>
      <c r="J12" s="38"/>
      <c r="K12" s="38"/>
      <c r="L12" s="38"/>
      <c r="M12" s="38"/>
      <c r="N12" s="38"/>
      <c r="O12" s="38"/>
      <c r="P12" s="38"/>
      <c r="Q12" s="38"/>
      <c r="R12" s="38"/>
      <c r="S12" s="38"/>
      <c r="T12" s="38"/>
      <c r="U12" s="38"/>
      <c r="V12" s="38"/>
      <c r="W12" s="38"/>
      <c r="X12" s="38"/>
      <c r="Y12" s="38"/>
      <c r="Z12" s="38"/>
      <c r="AA12" s="38"/>
      <c r="AB12" s="38"/>
      <c r="AC12" s="38"/>
      <c r="AD12" s="38"/>
    </row>
    <row r="13" spans="1:30" ht="163.5" customHeight="1" x14ac:dyDescent="0.3">
      <c r="A13" s="38"/>
      <c r="B13" s="38"/>
      <c r="C13" s="39"/>
      <c r="D13" s="52" t="s">
        <v>332</v>
      </c>
      <c r="E13" s="56" t="s">
        <v>333</v>
      </c>
      <c r="F13" s="45"/>
      <c r="G13" s="38"/>
      <c r="H13" s="38"/>
      <c r="I13" s="38"/>
      <c r="J13" s="38"/>
      <c r="K13" s="38"/>
      <c r="L13" s="38"/>
      <c r="M13" s="38"/>
      <c r="N13" s="38"/>
      <c r="O13" s="38"/>
      <c r="P13" s="38"/>
      <c r="Q13" s="38"/>
      <c r="R13" s="38"/>
      <c r="S13" s="38"/>
      <c r="T13" s="38"/>
      <c r="U13" s="38"/>
      <c r="V13" s="38"/>
      <c r="W13" s="38"/>
      <c r="X13" s="38"/>
      <c r="Y13" s="38"/>
      <c r="Z13" s="38"/>
      <c r="AA13" s="38"/>
      <c r="AB13" s="38"/>
      <c r="AC13" s="38"/>
      <c r="AD13" s="38"/>
    </row>
    <row r="14" spans="1:30" ht="42" customHeight="1" x14ac:dyDescent="0.3">
      <c r="A14" s="38"/>
      <c r="B14" s="38"/>
      <c r="C14" s="39"/>
      <c r="D14" s="53" t="s">
        <v>334</v>
      </c>
      <c r="E14" s="57" t="s">
        <v>335</v>
      </c>
      <c r="F14" s="45"/>
      <c r="G14" s="38"/>
      <c r="H14" s="38"/>
      <c r="I14" s="38"/>
      <c r="J14" s="38"/>
      <c r="K14" s="38"/>
      <c r="L14" s="38"/>
      <c r="M14" s="38"/>
      <c r="N14" s="38"/>
      <c r="O14" s="38"/>
      <c r="P14" s="38"/>
      <c r="Q14" s="38"/>
      <c r="R14" s="38"/>
      <c r="S14" s="38"/>
      <c r="T14" s="38"/>
      <c r="U14" s="38"/>
      <c r="V14" s="38"/>
      <c r="W14" s="38"/>
      <c r="X14" s="38"/>
      <c r="Y14" s="38"/>
      <c r="Z14" s="38"/>
      <c r="AA14" s="38"/>
      <c r="AB14" s="38"/>
      <c r="AC14" s="38"/>
      <c r="AD14" s="38"/>
    </row>
    <row r="15" spans="1:30" ht="133.5" customHeight="1" thickBot="1" x14ac:dyDescent="0.35">
      <c r="A15" s="38"/>
      <c r="B15" s="38"/>
      <c r="C15" s="38"/>
      <c r="D15" s="58" t="s">
        <v>336</v>
      </c>
      <c r="E15" s="59" t="s">
        <v>337</v>
      </c>
      <c r="F15" s="38"/>
      <c r="G15" s="38"/>
      <c r="H15" s="38"/>
      <c r="I15" s="38"/>
      <c r="J15" s="38"/>
      <c r="K15" s="38"/>
      <c r="L15" s="38"/>
      <c r="M15" s="38"/>
      <c r="N15" s="38"/>
      <c r="O15" s="38"/>
      <c r="P15" s="38"/>
      <c r="Q15" s="38"/>
      <c r="R15" s="38"/>
      <c r="S15" s="38"/>
      <c r="T15" s="38"/>
      <c r="U15" s="38"/>
      <c r="V15" s="38"/>
      <c r="W15" s="38"/>
      <c r="X15" s="38"/>
      <c r="Y15" s="38"/>
      <c r="Z15" s="38"/>
      <c r="AA15" s="38"/>
      <c r="AB15" s="38"/>
      <c r="AC15" s="38"/>
      <c r="AD15" s="38"/>
    </row>
    <row r="16" spans="1:30" x14ac:dyDescent="0.3">
      <c r="A16" s="38"/>
      <c r="B16" s="38"/>
      <c r="C16" s="38"/>
      <c r="D16" s="38"/>
      <c r="E16" s="38"/>
      <c r="F16" s="38"/>
      <c r="G16" s="38"/>
      <c r="H16" s="38"/>
      <c r="I16" s="38"/>
      <c r="J16" s="38"/>
      <c r="K16" s="38"/>
      <c r="L16" s="38"/>
      <c r="M16" s="38"/>
      <c r="N16" s="38"/>
      <c r="O16" s="38"/>
      <c r="P16" s="38"/>
      <c r="Q16" s="38"/>
      <c r="R16" s="38"/>
      <c r="S16" s="38"/>
      <c r="T16" s="38"/>
      <c r="U16" s="38"/>
      <c r="V16" s="38"/>
      <c r="W16" s="38"/>
      <c r="X16" s="38"/>
      <c r="Y16" s="38"/>
      <c r="Z16" s="38"/>
      <c r="AA16" s="38"/>
      <c r="AB16" s="38"/>
      <c r="AC16" s="38"/>
      <c r="AD16" s="38"/>
    </row>
    <row r="17" spans="1:30" x14ac:dyDescent="0.3">
      <c r="A17" s="38"/>
      <c r="B17" s="38"/>
      <c r="C17" s="38"/>
      <c r="D17" s="38"/>
      <c r="E17" s="38"/>
      <c r="F17" s="38"/>
      <c r="G17" s="38"/>
      <c r="H17" s="38"/>
      <c r="I17" s="38"/>
      <c r="J17" s="38"/>
      <c r="K17" s="38"/>
      <c r="L17" s="38"/>
      <c r="M17" s="38"/>
      <c r="N17" s="38"/>
      <c r="O17" s="38"/>
      <c r="P17" s="38"/>
      <c r="Q17" s="38"/>
      <c r="R17" s="38"/>
      <c r="S17" s="38"/>
      <c r="T17" s="38"/>
      <c r="U17" s="38"/>
      <c r="V17" s="38"/>
      <c r="W17" s="38"/>
      <c r="X17" s="38"/>
      <c r="Y17" s="38"/>
      <c r="Z17" s="38"/>
      <c r="AA17" s="38"/>
      <c r="AB17" s="38"/>
      <c r="AC17" s="38"/>
      <c r="AD17" s="38"/>
    </row>
    <row r="18" spans="1:30" x14ac:dyDescent="0.3">
      <c r="A18" s="38"/>
      <c r="B18" s="38"/>
      <c r="C18" s="38"/>
      <c r="D18" s="38"/>
      <c r="E18" s="38"/>
      <c r="F18" s="38"/>
      <c r="G18" s="38"/>
      <c r="H18" s="38"/>
      <c r="I18" s="38"/>
      <c r="J18" s="38"/>
      <c r="K18" s="38"/>
      <c r="L18" s="38"/>
      <c r="M18" s="38"/>
      <c r="N18" s="38"/>
      <c r="O18" s="38"/>
      <c r="P18" s="38"/>
      <c r="Q18" s="38"/>
      <c r="R18" s="38"/>
      <c r="S18" s="38"/>
      <c r="T18" s="38"/>
      <c r="U18" s="38"/>
      <c r="V18" s="38"/>
      <c r="W18" s="38"/>
      <c r="X18" s="38"/>
      <c r="Y18" s="38"/>
      <c r="Z18" s="38"/>
      <c r="AA18" s="38"/>
      <c r="AB18" s="38"/>
      <c r="AC18" s="38"/>
      <c r="AD18" s="38"/>
    </row>
    <row r="19" spans="1:30" x14ac:dyDescent="0.3">
      <c r="A19" s="38"/>
      <c r="B19" s="38"/>
      <c r="C19" s="38"/>
      <c r="D19" s="38"/>
      <c r="E19" s="38"/>
      <c r="F19" s="38"/>
      <c r="G19" s="38"/>
      <c r="H19" s="38"/>
      <c r="I19" s="38"/>
      <c r="J19" s="38"/>
      <c r="K19" s="38"/>
      <c r="L19" s="38"/>
      <c r="M19" s="38"/>
      <c r="N19" s="38"/>
      <c r="O19" s="38"/>
      <c r="P19" s="38"/>
      <c r="Q19" s="38"/>
      <c r="R19" s="38"/>
      <c r="S19" s="38"/>
      <c r="T19" s="38"/>
      <c r="U19" s="38"/>
      <c r="V19" s="38"/>
      <c r="W19" s="38"/>
      <c r="X19" s="38"/>
      <c r="Y19" s="38"/>
      <c r="Z19" s="38"/>
      <c r="AA19" s="38"/>
      <c r="AB19" s="38"/>
      <c r="AC19" s="38"/>
      <c r="AD19" s="38"/>
    </row>
    <row r="20" spans="1:30" x14ac:dyDescent="0.3">
      <c r="A20" s="38"/>
      <c r="B20" s="38"/>
      <c r="C20" s="38"/>
      <c r="D20" s="38"/>
      <c r="E20" s="38"/>
      <c r="F20" s="38"/>
      <c r="G20" s="38"/>
      <c r="H20" s="38"/>
      <c r="I20" s="38"/>
      <c r="J20" s="38"/>
      <c r="K20" s="38"/>
      <c r="L20" s="38"/>
      <c r="M20" s="38"/>
      <c r="N20" s="38"/>
      <c r="O20" s="38"/>
      <c r="P20" s="38"/>
      <c r="Q20" s="38"/>
      <c r="R20" s="38"/>
      <c r="S20" s="38"/>
      <c r="T20" s="38"/>
      <c r="U20" s="38"/>
      <c r="V20" s="38"/>
      <c r="W20" s="38"/>
      <c r="X20" s="38"/>
      <c r="Y20" s="38"/>
      <c r="Z20" s="38"/>
      <c r="AA20" s="38"/>
      <c r="AB20" s="38"/>
      <c r="AC20" s="38"/>
      <c r="AD20" s="38"/>
    </row>
    <row r="21" spans="1:30" x14ac:dyDescent="0.3">
      <c r="A21" s="38"/>
      <c r="B21" s="38"/>
      <c r="C21" s="38"/>
      <c r="D21" s="38"/>
      <c r="E21" s="38"/>
      <c r="F21" s="38"/>
      <c r="G21" s="38"/>
      <c r="H21" s="38"/>
      <c r="I21" s="38"/>
      <c r="J21" s="38"/>
      <c r="K21" s="38"/>
      <c r="L21" s="38"/>
      <c r="M21" s="38"/>
      <c r="N21" s="38"/>
      <c r="O21" s="38"/>
      <c r="P21" s="38"/>
      <c r="Q21" s="38"/>
      <c r="R21" s="38"/>
      <c r="S21" s="38"/>
      <c r="T21" s="38"/>
      <c r="U21" s="38"/>
      <c r="V21" s="38"/>
      <c r="W21" s="38"/>
      <c r="X21" s="38"/>
      <c r="Y21" s="38"/>
      <c r="Z21" s="38"/>
      <c r="AA21" s="38"/>
      <c r="AB21" s="38"/>
      <c r="AC21" s="38"/>
      <c r="AD21" s="38"/>
    </row>
    <row r="22" spans="1:30" x14ac:dyDescent="0.3">
      <c r="A22" s="38"/>
      <c r="B22" s="38"/>
      <c r="C22" s="38"/>
      <c r="D22" s="38"/>
      <c r="E22" s="38"/>
      <c r="F22" s="38"/>
      <c r="G22" s="38"/>
      <c r="H22" s="38"/>
      <c r="I22" s="38"/>
      <c r="J22" s="38"/>
      <c r="K22" s="38"/>
      <c r="L22" s="38"/>
      <c r="M22" s="38"/>
      <c r="N22" s="38"/>
      <c r="O22" s="38"/>
      <c r="P22" s="38"/>
      <c r="Q22" s="38"/>
      <c r="R22" s="38"/>
      <c r="S22" s="38"/>
      <c r="T22" s="38"/>
      <c r="U22" s="38"/>
      <c r="V22" s="38"/>
      <c r="W22" s="38"/>
      <c r="X22" s="38"/>
      <c r="Y22" s="38"/>
      <c r="Z22" s="38"/>
      <c r="AA22" s="38"/>
      <c r="AB22" s="38"/>
      <c r="AC22" s="38"/>
      <c r="AD22" s="38"/>
    </row>
    <row r="23" spans="1:30" x14ac:dyDescent="0.3">
      <c r="A23" s="38"/>
      <c r="B23" s="38"/>
      <c r="C23" s="38"/>
      <c r="D23" s="38"/>
      <c r="E23" s="38"/>
      <c r="F23" s="38"/>
      <c r="G23" s="38"/>
      <c r="H23" s="38"/>
      <c r="I23" s="38"/>
      <c r="J23" s="38"/>
      <c r="K23" s="38"/>
      <c r="L23" s="38"/>
      <c r="M23" s="38"/>
      <c r="N23" s="38"/>
      <c r="O23" s="38"/>
      <c r="P23" s="38"/>
      <c r="Q23" s="38"/>
      <c r="R23" s="38"/>
      <c r="S23" s="38"/>
      <c r="T23" s="38"/>
      <c r="U23" s="38"/>
      <c r="V23" s="38"/>
      <c r="W23" s="38"/>
      <c r="X23" s="38"/>
      <c r="Y23" s="38"/>
      <c r="Z23" s="38"/>
      <c r="AA23" s="38"/>
      <c r="AB23" s="38"/>
      <c r="AC23" s="38"/>
      <c r="AD23" s="38"/>
    </row>
    <row r="24" spans="1:30" x14ac:dyDescent="0.3">
      <c r="A24" s="38"/>
      <c r="B24" s="38"/>
      <c r="C24" s="38"/>
      <c r="D24" s="38"/>
      <c r="E24" s="38"/>
      <c r="F24" s="38"/>
      <c r="G24" s="38"/>
      <c r="H24" s="38"/>
      <c r="I24" s="38"/>
    </row>
    <row r="25" spans="1:30" x14ac:dyDescent="0.3">
      <c r="A25" s="38"/>
      <c r="B25" s="38"/>
      <c r="C25" s="38"/>
      <c r="D25" s="38"/>
      <c r="E25" s="38"/>
      <c r="F25" s="38"/>
      <c r="G25" s="38"/>
      <c r="H25" s="38"/>
      <c r="I25" s="38"/>
    </row>
    <row r="26" spans="1:30" x14ac:dyDescent="0.3">
      <c r="A26" s="38"/>
      <c r="B26" s="38"/>
      <c r="C26" s="38"/>
      <c r="D26" s="38"/>
      <c r="E26" s="38"/>
      <c r="F26" s="38"/>
      <c r="G26" s="38"/>
      <c r="H26" s="38"/>
      <c r="I26" s="38"/>
    </row>
    <row r="27" spans="1:30" x14ac:dyDescent="0.3">
      <c r="A27" s="38"/>
      <c r="B27" s="38"/>
      <c r="C27" s="38"/>
      <c r="D27" s="38"/>
      <c r="E27" s="38"/>
      <c r="F27" s="38"/>
      <c r="G27" s="38"/>
      <c r="H27" s="38"/>
      <c r="I27" s="38"/>
    </row>
    <row r="28" spans="1:30" x14ac:dyDescent="0.3">
      <c r="A28" s="38"/>
      <c r="B28" s="38"/>
      <c r="C28" s="38"/>
      <c r="D28" s="38"/>
      <c r="E28" s="38"/>
      <c r="F28" s="38"/>
      <c r="G28" s="38"/>
      <c r="H28" s="38"/>
      <c r="I28" s="38"/>
    </row>
    <row r="29" spans="1:30" x14ac:dyDescent="0.3">
      <c r="A29" s="38"/>
      <c r="B29" s="38"/>
      <c r="C29" s="38"/>
      <c r="D29" s="38"/>
      <c r="E29" s="38"/>
      <c r="F29" s="38"/>
      <c r="G29" s="38"/>
      <c r="H29" s="38"/>
      <c r="I29" s="38"/>
    </row>
    <row r="30" spans="1:30" x14ac:dyDescent="0.3">
      <c r="A30" s="38"/>
      <c r="B30" s="38"/>
      <c r="C30" s="38"/>
      <c r="D30" s="38"/>
      <c r="E30" s="38"/>
      <c r="F30" s="38"/>
      <c r="G30" s="38"/>
      <c r="H30" s="38"/>
      <c r="I30" s="38"/>
    </row>
    <row r="31" spans="1:30" x14ac:dyDescent="0.3">
      <c r="A31" s="38"/>
      <c r="B31" s="38"/>
      <c r="C31" s="38"/>
      <c r="D31" s="38"/>
      <c r="E31" s="38"/>
      <c r="F31" s="38"/>
      <c r="G31" s="38"/>
      <c r="H31" s="38"/>
      <c r="I31" s="38"/>
    </row>
    <row r="32" spans="1:30" x14ac:dyDescent="0.3">
      <c r="A32" s="38"/>
      <c r="B32" s="38"/>
      <c r="C32" s="38"/>
      <c r="D32" s="38"/>
      <c r="E32" s="38"/>
      <c r="F32" s="38"/>
      <c r="G32" s="38"/>
      <c r="H32" s="38"/>
      <c r="I32" s="38"/>
    </row>
    <row r="33" spans="1:9" x14ac:dyDescent="0.3">
      <c r="A33" s="38"/>
      <c r="B33" s="38"/>
      <c r="C33" s="38"/>
      <c r="D33" s="38"/>
      <c r="E33" s="38"/>
      <c r="F33" s="38"/>
      <c r="G33" s="38"/>
      <c r="H33" s="38"/>
      <c r="I33" s="38"/>
    </row>
    <row r="34" spans="1:9" x14ac:dyDescent="0.3">
      <c r="A34" s="38"/>
      <c r="B34" s="38"/>
      <c r="C34" s="38"/>
      <c r="D34" s="38"/>
      <c r="E34" s="38"/>
      <c r="F34" s="38"/>
      <c r="G34" s="38"/>
      <c r="H34" s="38"/>
      <c r="I34" s="38"/>
    </row>
    <row r="35" spans="1:9" x14ac:dyDescent="0.3">
      <c r="A35" s="38"/>
      <c r="B35" s="38"/>
      <c r="C35" s="38"/>
      <c r="D35" s="38"/>
      <c r="E35" s="38"/>
      <c r="F35" s="38"/>
      <c r="G35" s="38"/>
      <c r="H35" s="38"/>
      <c r="I35" s="38"/>
    </row>
    <row r="36" spans="1:9" x14ac:dyDescent="0.3">
      <c r="A36" s="38"/>
      <c r="B36" s="38"/>
      <c r="C36" s="38"/>
      <c r="D36" s="38"/>
      <c r="E36" s="38"/>
      <c r="F36" s="38"/>
      <c r="G36" s="38"/>
      <c r="H36" s="38"/>
      <c r="I36" s="38"/>
    </row>
    <row r="37" spans="1:9" x14ac:dyDescent="0.3">
      <c r="A37" s="38"/>
      <c r="B37" s="38"/>
      <c r="C37" s="38"/>
      <c r="D37" s="38"/>
      <c r="E37" s="38"/>
      <c r="F37" s="38"/>
      <c r="G37" s="38"/>
      <c r="H37" s="38"/>
      <c r="I37" s="38"/>
    </row>
    <row r="38" spans="1:9" x14ac:dyDescent="0.3">
      <c r="A38" s="38"/>
      <c r="B38" s="38"/>
      <c r="C38" s="38"/>
      <c r="D38" s="38"/>
      <c r="E38" s="38"/>
      <c r="F38" s="38"/>
      <c r="G38" s="38"/>
      <c r="H38" s="38"/>
      <c r="I38" s="38"/>
    </row>
    <row r="39" spans="1:9" x14ac:dyDescent="0.3">
      <c r="A39" s="38"/>
      <c r="B39" s="38"/>
      <c r="C39" s="38"/>
      <c r="D39" s="38"/>
      <c r="E39" s="38"/>
      <c r="F39" s="38"/>
      <c r="G39" s="38"/>
      <c r="H39" s="38"/>
      <c r="I39" s="38"/>
    </row>
    <row r="40" spans="1:9" x14ac:dyDescent="0.3">
      <c r="A40" s="38"/>
      <c r="B40" s="38"/>
      <c r="C40" s="38"/>
      <c r="D40" s="38"/>
      <c r="E40" s="38"/>
      <c r="F40" s="38"/>
      <c r="G40" s="38"/>
      <c r="H40" s="38"/>
      <c r="I40" s="38"/>
    </row>
    <row r="41" spans="1:9" x14ac:dyDescent="0.3">
      <c r="A41" s="38"/>
      <c r="B41" s="38"/>
      <c r="C41" s="38"/>
      <c r="D41" s="38"/>
      <c r="E41" s="38"/>
      <c r="F41" s="38"/>
      <c r="G41" s="38"/>
      <c r="H41" s="38"/>
      <c r="I41" s="38"/>
    </row>
    <row r="42" spans="1:9" x14ac:dyDescent="0.3">
      <c r="A42" s="38"/>
      <c r="B42" s="38"/>
      <c r="C42" s="38"/>
      <c r="D42" s="38"/>
      <c r="E42" s="38"/>
      <c r="F42" s="38"/>
      <c r="G42" s="38"/>
      <c r="H42" s="38"/>
      <c r="I42" s="38"/>
    </row>
    <row r="43" spans="1:9" x14ac:dyDescent="0.3">
      <c r="A43" s="38"/>
      <c r="B43" s="38"/>
      <c r="C43" s="38"/>
      <c r="D43" s="38"/>
      <c r="E43" s="38"/>
      <c r="F43" s="38"/>
      <c r="G43" s="38"/>
      <c r="H43" s="38"/>
      <c r="I43" s="38"/>
    </row>
    <row r="44" spans="1:9" x14ac:dyDescent="0.3">
      <c r="A44" s="38"/>
      <c r="B44" s="38"/>
      <c r="C44" s="38"/>
      <c r="D44" s="38"/>
      <c r="E44" s="38"/>
      <c r="F44" s="38"/>
      <c r="G44" s="38"/>
      <c r="H44" s="38"/>
      <c r="I44" s="38"/>
    </row>
    <row r="45" spans="1:9" x14ac:dyDescent="0.3">
      <c r="A45" s="38"/>
      <c r="B45" s="38"/>
      <c r="C45" s="38"/>
      <c r="D45" s="38"/>
      <c r="E45" s="38"/>
      <c r="F45" s="38"/>
      <c r="G45" s="38"/>
      <c r="H45" s="38"/>
      <c r="I45" s="38"/>
    </row>
    <row r="46" spans="1:9" x14ac:dyDescent="0.3">
      <c r="A46" s="38"/>
      <c r="B46" s="38"/>
      <c r="C46" s="38"/>
      <c r="D46" s="38"/>
      <c r="E46" s="38"/>
      <c r="F46" s="38"/>
      <c r="G46" s="38"/>
      <c r="H46" s="38"/>
      <c r="I46" s="38"/>
    </row>
    <row r="47" spans="1:9" x14ac:dyDescent="0.3">
      <c r="A47" s="38"/>
      <c r="B47" s="38"/>
      <c r="C47" s="38"/>
      <c r="D47" s="38"/>
      <c r="E47" s="38"/>
      <c r="F47" s="38"/>
      <c r="G47" s="38"/>
      <c r="H47" s="38"/>
      <c r="I47" s="38"/>
    </row>
    <row r="48" spans="1:9" x14ac:dyDescent="0.3">
      <c r="A48" s="38"/>
      <c r="B48" s="38"/>
      <c r="C48" s="38"/>
      <c r="D48" s="38"/>
      <c r="E48" s="38"/>
      <c r="F48" s="38"/>
      <c r="G48" s="38"/>
      <c r="H48" s="38"/>
      <c r="I48" s="38"/>
    </row>
    <row r="49" spans="1:9" x14ac:dyDescent="0.3">
      <c r="A49" s="38"/>
      <c r="B49" s="38"/>
      <c r="C49" s="38"/>
      <c r="D49" s="38"/>
      <c r="E49" s="38"/>
      <c r="F49" s="38"/>
      <c r="G49" s="38"/>
      <c r="H49" s="38"/>
      <c r="I49" s="38"/>
    </row>
    <row r="50" spans="1:9" x14ac:dyDescent="0.3">
      <c r="A50" s="38"/>
      <c r="B50" s="38"/>
      <c r="C50" s="38"/>
      <c r="D50" s="38"/>
      <c r="E50" s="38"/>
      <c r="F50" s="38"/>
      <c r="G50" s="38"/>
      <c r="H50" s="38"/>
      <c r="I50" s="38"/>
    </row>
    <row r="51" spans="1:9" x14ac:dyDescent="0.3">
      <c r="A51" s="38"/>
      <c r="B51" s="38"/>
      <c r="C51" s="38"/>
      <c r="D51" s="38"/>
      <c r="E51" s="38"/>
      <c r="F51" s="38"/>
      <c r="G51" s="38"/>
      <c r="H51" s="38"/>
      <c r="I51" s="38"/>
    </row>
    <row r="52" spans="1:9" x14ac:dyDescent="0.3">
      <c r="A52" s="38"/>
      <c r="B52" s="38"/>
      <c r="C52" s="38"/>
      <c r="D52" s="38"/>
      <c r="E52" s="38"/>
      <c r="F52" s="38"/>
      <c r="G52" s="38"/>
      <c r="H52" s="38"/>
      <c r="I52" s="38"/>
    </row>
    <row r="53" spans="1:9" x14ac:dyDescent="0.3">
      <c r="A53" s="38"/>
      <c r="B53" s="38"/>
      <c r="C53" s="38"/>
      <c r="D53" s="38"/>
      <c r="E53" s="38"/>
      <c r="F53" s="38"/>
      <c r="G53" s="38"/>
      <c r="H53" s="38"/>
      <c r="I53" s="38"/>
    </row>
    <row r="54" spans="1:9" x14ac:dyDescent="0.3">
      <c r="A54" s="38"/>
      <c r="B54" s="38"/>
      <c r="C54" s="38"/>
      <c r="D54" s="38"/>
      <c r="E54" s="38"/>
      <c r="F54" s="38"/>
      <c r="G54" s="38"/>
      <c r="H54" s="38"/>
      <c r="I54" s="38"/>
    </row>
    <row r="55" spans="1:9" x14ac:dyDescent="0.3">
      <c r="A55" s="38"/>
      <c r="B55" s="38"/>
      <c r="C55" s="38"/>
      <c r="D55" s="38"/>
      <c r="E55" s="38"/>
      <c r="F55" s="38"/>
      <c r="G55" s="38"/>
      <c r="H55" s="38"/>
      <c r="I55" s="38"/>
    </row>
    <row r="56" spans="1:9" x14ac:dyDescent="0.3">
      <c r="A56" s="38"/>
      <c r="B56" s="38"/>
      <c r="C56" s="38"/>
      <c r="D56" s="38"/>
      <c r="E56" s="38"/>
      <c r="F56" s="38"/>
      <c r="G56" s="38"/>
      <c r="H56" s="38"/>
      <c r="I56" s="38"/>
    </row>
    <row r="57" spans="1:9" x14ac:dyDescent="0.3">
      <c r="A57" s="38"/>
      <c r="B57" s="38"/>
      <c r="C57" s="38"/>
      <c r="D57" s="38"/>
      <c r="E57" s="38"/>
      <c r="F57" s="38"/>
      <c r="G57" s="38"/>
      <c r="H57" s="38"/>
      <c r="I57" s="38"/>
    </row>
    <row r="58" spans="1:9" x14ac:dyDescent="0.3">
      <c r="A58" s="38"/>
      <c r="B58" s="38"/>
      <c r="C58" s="38"/>
      <c r="D58" s="38"/>
      <c r="E58" s="38"/>
      <c r="F58" s="38"/>
      <c r="G58" s="38"/>
      <c r="H58" s="38"/>
      <c r="I58" s="38"/>
    </row>
    <row r="59" spans="1:9" x14ac:dyDescent="0.3">
      <c r="A59" s="38"/>
      <c r="B59" s="38"/>
      <c r="C59" s="38"/>
      <c r="F59" s="38"/>
      <c r="G59" s="38"/>
      <c r="H59" s="38"/>
      <c r="I59" s="38"/>
    </row>
    <row r="60" spans="1:9" x14ac:dyDescent="0.3">
      <c r="A60" s="38"/>
      <c r="B60" s="38"/>
      <c r="C60" s="38"/>
      <c r="F60" s="38"/>
      <c r="G60" s="38"/>
      <c r="H60" s="38"/>
      <c r="I60" s="38"/>
    </row>
    <row r="61" spans="1:9" x14ac:dyDescent="0.3">
      <c r="A61" s="38"/>
      <c r="B61" s="38"/>
      <c r="C61" s="38"/>
      <c r="F61" s="38"/>
      <c r="G61" s="38"/>
      <c r="H61" s="38"/>
      <c r="I61" s="38"/>
    </row>
    <row r="62" spans="1:9" x14ac:dyDescent="0.3">
      <c r="A62" s="38"/>
      <c r="B62" s="38"/>
      <c r="C62" s="38"/>
      <c r="F62" s="38"/>
      <c r="G62" s="38"/>
      <c r="H62" s="38"/>
      <c r="I62" s="38"/>
    </row>
    <row r="63" spans="1:9" x14ac:dyDescent="0.3">
      <c r="A63" s="38"/>
      <c r="B63" s="38"/>
      <c r="C63" s="38"/>
      <c r="F63" s="38"/>
      <c r="G63" s="38"/>
      <c r="H63" s="38"/>
      <c r="I63" s="38"/>
    </row>
    <row r="64" spans="1:9" x14ac:dyDescent="0.3">
      <c r="A64" s="38"/>
      <c r="B64" s="38"/>
      <c r="C64" s="38"/>
      <c r="F64" s="38"/>
      <c r="G64" s="38"/>
      <c r="H64" s="38"/>
      <c r="I64" s="38"/>
    </row>
    <row r="65" spans="1:9" x14ac:dyDescent="0.3">
      <c r="A65" s="38"/>
      <c r="B65" s="38"/>
      <c r="C65" s="38"/>
      <c r="F65" s="38"/>
      <c r="G65" s="38"/>
      <c r="H65" s="38"/>
      <c r="I65" s="38"/>
    </row>
    <row r="66" spans="1:9" x14ac:dyDescent="0.3">
      <c r="A66" s="38"/>
      <c r="B66" s="38"/>
      <c r="C66" s="38"/>
      <c r="F66" s="38"/>
      <c r="G66" s="38"/>
      <c r="H66" s="38"/>
      <c r="I66" s="38"/>
    </row>
    <row r="67" spans="1:9" x14ac:dyDescent="0.3">
      <c r="A67" s="38"/>
      <c r="B67" s="38"/>
      <c r="C67" s="38"/>
    </row>
    <row r="68" spans="1:9" x14ac:dyDescent="0.3">
      <c r="A68" s="38"/>
      <c r="B68" s="38"/>
      <c r="C68" s="38"/>
    </row>
    <row r="69" spans="1:9" x14ac:dyDescent="0.3">
      <c r="A69" s="38"/>
      <c r="B69" s="38"/>
      <c r="C69" s="38"/>
    </row>
    <row r="70" spans="1:9" x14ac:dyDescent="0.3">
      <c r="A70" s="38"/>
      <c r="B70" s="38"/>
      <c r="C70" s="38"/>
    </row>
    <row r="71" spans="1:9" x14ac:dyDescent="0.3">
      <c r="A71" s="38"/>
      <c r="B71" s="38"/>
      <c r="C71" s="38"/>
    </row>
  </sheetData>
  <hyperlinks>
    <hyperlink ref="E12" r:id="rId1"/>
  </hyperlinks>
  <pageMargins left="0.7" right="0.7" top="0.75" bottom="0.75" header="0.3" footer="0.3"/>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U81"/>
  <sheetViews>
    <sheetView workbookViewId="0">
      <selection activeCell="H17" sqref="H17"/>
    </sheetView>
  </sheetViews>
  <sheetFormatPr defaultRowHeight="15" x14ac:dyDescent="0.25"/>
  <cols>
    <col min="1" max="1" width="49.140625" customWidth="1"/>
    <col min="2" max="7" width="13.140625" customWidth="1"/>
    <col min="8" max="8" width="12.7109375" bestFit="1" customWidth="1"/>
    <col min="9" max="9" width="15.42578125" customWidth="1"/>
    <col min="10" max="10" width="14" customWidth="1"/>
    <col min="11" max="11" width="14.42578125" customWidth="1"/>
    <col min="12" max="12" width="16.28515625" customWidth="1"/>
    <col min="13" max="13" width="14.28515625" customWidth="1"/>
    <col min="14" max="14" width="14.140625" customWidth="1"/>
    <col min="15" max="17" width="12.7109375" bestFit="1" customWidth="1"/>
    <col min="18" max="18" width="12.5703125" customWidth="1"/>
    <col min="19" max="19" width="13.28515625" customWidth="1"/>
    <col min="20" max="20" width="12" customWidth="1"/>
    <col min="21" max="21" width="10" customWidth="1"/>
    <col min="22" max="22" width="8" bestFit="1" customWidth="1"/>
    <col min="23" max="23" width="10" bestFit="1" customWidth="1"/>
    <col min="24" max="25" width="12" bestFit="1" customWidth="1"/>
    <col min="26" max="26" width="10" bestFit="1" customWidth="1"/>
    <col min="27" max="27" width="11" bestFit="1" customWidth="1"/>
    <col min="28" max="28" width="10" bestFit="1" customWidth="1"/>
    <col min="29" max="29" width="11" bestFit="1" customWidth="1"/>
    <col min="30" max="30" width="12" bestFit="1" customWidth="1"/>
    <col min="31" max="31" width="11" bestFit="1" customWidth="1"/>
    <col min="32" max="34" width="12" bestFit="1" customWidth="1"/>
    <col min="35" max="35" width="10" bestFit="1" customWidth="1"/>
    <col min="36" max="37" width="11" bestFit="1" customWidth="1"/>
    <col min="38" max="38" width="12" bestFit="1" customWidth="1"/>
    <col min="39" max="40" width="10" bestFit="1" customWidth="1"/>
    <col min="41" max="41" width="9" bestFit="1" customWidth="1"/>
    <col min="42" max="42" width="10" bestFit="1" customWidth="1"/>
    <col min="43" max="45" width="11" bestFit="1" customWidth="1"/>
    <col min="46" max="46" width="12" bestFit="1" customWidth="1"/>
    <col min="47" max="48" width="11" bestFit="1" customWidth="1"/>
    <col min="49" max="49" width="10" bestFit="1" customWidth="1"/>
    <col min="50" max="50" width="8" bestFit="1" customWidth="1"/>
    <col min="51" max="51" width="11" bestFit="1" customWidth="1"/>
    <col min="52" max="52" width="10" bestFit="1" customWidth="1"/>
    <col min="53" max="53" width="11" bestFit="1" customWidth="1"/>
    <col min="54" max="54" width="9" bestFit="1" customWidth="1"/>
    <col min="55" max="56" width="10" bestFit="1" customWidth="1"/>
    <col min="57" max="57" width="9" bestFit="1" customWidth="1"/>
    <col min="58" max="58" width="11" bestFit="1" customWidth="1"/>
    <col min="59" max="60" width="10" bestFit="1" customWidth="1"/>
    <col min="61" max="61" width="9" bestFit="1" customWidth="1"/>
    <col min="62" max="63" width="11" bestFit="1" customWidth="1"/>
    <col min="64" max="64" width="10" bestFit="1" customWidth="1"/>
    <col min="65" max="65" width="11" bestFit="1" customWidth="1"/>
    <col min="66" max="66" width="9" bestFit="1" customWidth="1"/>
    <col min="67" max="67" width="10" bestFit="1" customWidth="1"/>
    <col min="68" max="68" width="11" bestFit="1" customWidth="1"/>
    <col min="69" max="69" width="9" bestFit="1" customWidth="1"/>
    <col min="70" max="70" width="11" bestFit="1" customWidth="1"/>
    <col min="71" max="72" width="10" bestFit="1" customWidth="1"/>
    <col min="73" max="73" width="9" bestFit="1" customWidth="1"/>
    <col min="74" max="74" width="11" bestFit="1" customWidth="1"/>
    <col min="75" max="76" width="10" bestFit="1" customWidth="1"/>
    <col min="77" max="77" width="9" bestFit="1" customWidth="1"/>
    <col min="78" max="79" width="11" bestFit="1" customWidth="1"/>
    <col min="80" max="80" width="10" bestFit="1" customWidth="1"/>
    <col min="81" max="81" width="8" bestFit="1" customWidth="1"/>
    <col min="82" max="83" width="11" bestFit="1" customWidth="1"/>
    <col min="84" max="84" width="9" bestFit="1" customWidth="1"/>
    <col min="85" max="85" width="10" bestFit="1" customWidth="1"/>
    <col min="86" max="86" width="9" bestFit="1" customWidth="1"/>
    <col min="87" max="89" width="11" bestFit="1" customWidth="1"/>
    <col min="90" max="90" width="9" bestFit="1" customWidth="1"/>
    <col min="91" max="92" width="10" bestFit="1" customWidth="1"/>
    <col min="93" max="93" width="11" bestFit="1" customWidth="1"/>
    <col min="94" max="94" width="10" bestFit="1" customWidth="1"/>
    <col min="95" max="96" width="11" bestFit="1" customWidth="1"/>
    <col min="97" max="97" width="9" bestFit="1" customWidth="1"/>
    <col min="98" max="98" width="11" bestFit="1" customWidth="1"/>
    <col min="99" max="99" width="9" bestFit="1" customWidth="1"/>
    <col min="100" max="100" width="11" bestFit="1" customWidth="1"/>
    <col min="101" max="101" width="10" bestFit="1" customWidth="1"/>
    <col min="102" max="102" width="11" bestFit="1" customWidth="1"/>
    <col min="103" max="103" width="10" bestFit="1" customWidth="1"/>
    <col min="104" max="108" width="9" bestFit="1" customWidth="1"/>
    <col min="109" max="110" width="11" bestFit="1" customWidth="1"/>
    <col min="111" max="111" width="10" bestFit="1" customWidth="1"/>
    <col min="112" max="113" width="9" bestFit="1" customWidth="1"/>
    <col min="114" max="114" width="11" bestFit="1" customWidth="1"/>
    <col min="115" max="115" width="10" bestFit="1" customWidth="1"/>
    <col min="116" max="116" width="9" bestFit="1" customWidth="1"/>
    <col min="117" max="118" width="11" bestFit="1" customWidth="1"/>
    <col min="119" max="120" width="10" bestFit="1" customWidth="1"/>
    <col min="121" max="122" width="9" bestFit="1" customWidth="1"/>
    <col min="123" max="124" width="10" bestFit="1" customWidth="1"/>
    <col min="125" max="126" width="11" bestFit="1" customWidth="1"/>
    <col min="127" max="127" width="10" bestFit="1" customWidth="1"/>
    <col min="128" max="128" width="11" bestFit="1" customWidth="1"/>
    <col min="129" max="129" width="9" bestFit="1" customWidth="1"/>
    <col min="130" max="130" width="11" bestFit="1" customWidth="1"/>
    <col min="131" max="132" width="9" bestFit="1" customWidth="1"/>
    <col min="133" max="134" width="11" bestFit="1" customWidth="1"/>
    <col min="135" max="135" width="10" bestFit="1" customWidth="1"/>
    <col min="136" max="136" width="9" bestFit="1" customWidth="1"/>
    <col min="137" max="138" width="10" bestFit="1" customWidth="1"/>
    <col min="139" max="140" width="9" bestFit="1" customWidth="1"/>
    <col min="141" max="141" width="11" bestFit="1" customWidth="1"/>
    <col min="142" max="142" width="9" bestFit="1" customWidth="1"/>
    <col min="143" max="143" width="10" bestFit="1" customWidth="1"/>
    <col min="144" max="145" width="11" bestFit="1" customWidth="1"/>
    <col min="146" max="147" width="9" bestFit="1" customWidth="1"/>
    <col min="148" max="148" width="11" bestFit="1" customWidth="1"/>
    <col min="149" max="149" width="8" bestFit="1" customWidth="1"/>
    <col min="150" max="150" width="11" bestFit="1" customWidth="1"/>
    <col min="151" max="151" width="9" bestFit="1" customWidth="1"/>
    <col min="152" max="152" width="10" bestFit="1" customWidth="1"/>
    <col min="153" max="153" width="11" bestFit="1" customWidth="1"/>
    <col min="154" max="155" width="10" bestFit="1" customWidth="1"/>
    <col min="156" max="156" width="11" bestFit="1" customWidth="1"/>
    <col min="157" max="157" width="10" bestFit="1" customWidth="1"/>
    <col min="158" max="158" width="11" bestFit="1" customWidth="1"/>
    <col min="159" max="159" width="12" bestFit="1" customWidth="1"/>
    <col min="160" max="160" width="10" bestFit="1" customWidth="1"/>
    <col min="161" max="161" width="8" bestFit="1" customWidth="1"/>
    <col min="162" max="162" width="9" bestFit="1" customWidth="1"/>
    <col min="163" max="163" width="11" bestFit="1" customWidth="1"/>
    <col min="164" max="164" width="10" bestFit="1" customWidth="1"/>
    <col min="165" max="167" width="11" bestFit="1" customWidth="1"/>
    <col min="168" max="168" width="10" bestFit="1" customWidth="1"/>
    <col min="169" max="170" width="11" bestFit="1" customWidth="1"/>
    <col min="171" max="171" width="9" bestFit="1" customWidth="1"/>
    <col min="172" max="175" width="11" bestFit="1" customWidth="1"/>
    <col min="176" max="176" width="9" bestFit="1" customWidth="1"/>
    <col min="177" max="179" width="11" bestFit="1" customWidth="1"/>
    <col min="180" max="180" width="9" bestFit="1" customWidth="1"/>
    <col min="181" max="182" width="10" bestFit="1" customWidth="1"/>
    <col min="183" max="184" width="11" bestFit="1" customWidth="1"/>
    <col min="185" max="185" width="9" bestFit="1" customWidth="1"/>
    <col min="186" max="186" width="10" bestFit="1" customWidth="1"/>
    <col min="187" max="187" width="9" bestFit="1" customWidth="1"/>
    <col min="188" max="188" width="8" bestFit="1" customWidth="1"/>
    <col min="189" max="189" width="11" bestFit="1" customWidth="1"/>
    <col min="190" max="190" width="9" bestFit="1" customWidth="1"/>
    <col min="191" max="191" width="10" bestFit="1" customWidth="1"/>
    <col min="192" max="192" width="11" bestFit="1" customWidth="1"/>
    <col min="193" max="193" width="10" bestFit="1" customWidth="1"/>
    <col min="194" max="194" width="8" bestFit="1" customWidth="1"/>
    <col min="195" max="196" width="11" bestFit="1" customWidth="1"/>
    <col min="197" max="198" width="9" bestFit="1" customWidth="1"/>
    <col min="199" max="199" width="11" bestFit="1" customWidth="1"/>
    <col min="200" max="200" width="10" bestFit="1" customWidth="1"/>
    <col min="201" max="201" width="11" bestFit="1" customWidth="1"/>
    <col min="202" max="202" width="7" bestFit="1" customWidth="1"/>
    <col min="203" max="204" width="11" bestFit="1" customWidth="1"/>
    <col min="205" max="205" width="10" bestFit="1" customWidth="1"/>
    <col min="206" max="206" width="8" bestFit="1" customWidth="1"/>
    <col min="207" max="209" width="11" bestFit="1" customWidth="1"/>
    <col min="210" max="211" width="10" bestFit="1" customWidth="1"/>
    <col min="212" max="214" width="11" bestFit="1" customWidth="1"/>
    <col min="215" max="215" width="10" bestFit="1" customWidth="1"/>
    <col min="216" max="216" width="9" bestFit="1" customWidth="1"/>
    <col min="217" max="218" width="11" bestFit="1" customWidth="1"/>
    <col min="219" max="219" width="8" bestFit="1" customWidth="1"/>
    <col min="220" max="221" width="11" bestFit="1" customWidth="1"/>
    <col min="222" max="222" width="9" bestFit="1" customWidth="1"/>
    <col min="223" max="223" width="12" bestFit="1" customWidth="1"/>
    <col min="224" max="224" width="11" bestFit="1" customWidth="1"/>
    <col min="225" max="225" width="10" bestFit="1" customWidth="1"/>
    <col min="226" max="227" width="11" bestFit="1" customWidth="1"/>
    <col min="228" max="228" width="9" bestFit="1" customWidth="1"/>
    <col min="229" max="229" width="11" bestFit="1" customWidth="1"/>
    <col min="230" max="230" width="8" bestFit="1" customWidth="1"/>
    <col min="231" max="231" width="9" bestFit="1" customWidth="1"/>
    <col min="232" max="235" width="11" bestFit="1" customWidth="1"/>
    <col min="236" max="236" width="10" bestFit="1" customWidth="1"/>
    <col min="237" max="237" width="9" bestFit="1" customWidth="1"/>
    <col min="238" max="241" width="11" bestFit="1" customWidth="1"/>
    <col min="242" max="242" width="10" bestFit="1" customWidth="1"/>
    <col min="243" max="243" width="9" bestFit="1" customWidth="1"/>
    <col min="244" max="244" width="11" bestFit="1" customWidth="1"/>
    <col min="245" max="245" width="10" bestFit="1" customWidth="1"/>
    <col min="246" max="246" width="11" bestFit="1" customWidth="1"/>
    <col min="247" max="247" width="9" bestFit="1" customWidth="1"/>
    <col min="248" max="253" width="11" bestFit="1" customWidth="1"/>
    <col min="254" max="255" width="9" bestFit="1" customWidth="1"/>
    <col min="256" max="256" width="10" bestFit="1" customWidth="1"/>
    <col min="257" max="257" width="11" bestFit="1" customWidth="1"/>
    <col min="258" max="259" width="10" bestFit="1" customWidth="1"/>
    <col min="260" max="260" width="8" bestFit="1" customWidth="1"/>
    <col min="261" max="261" width="11" bestFit="1" customWidth="1"/>
    <col min="262" max="263" width="10" bestFit="1" customWidth="1"/>
    <col min="264" max="264" width="9" bestFit="1" customWidth="1"/>
    <col min="265" max="266" width="11" bestFit="1" customWidth="1"/>
    <col min="267" max="267" width="9" bestFit="1" customWidth="1"/>
    <col min="268" max="269" width="10" bestFit="1" customWidth="1"/>
    <col min="270" max="270" width="11" bestFit="1" customWidth="1"/>
    <col min="271" max="271" width="10" bestFit="1" customWidth="1"/>
    <col min="272" max="273" width="11" bestFit="1" customWidth="1"/>
    <col min="274" max="275" width="10" bestFit="1" customWidth="1"/>
    <col min="276" max="279" width="11" bestFit="1" customWidth="1"/>
    <col min="280" max="280" width="9" bestFit="1" customWidth="1"/>
    <col min="281" max="281" width="10" bestFit="1" customWidth="1"/>
    <col min="282" max="283" width="9" bestFit="1" customWidth="1"/>
    <col min="284" max="284" width="11" bestFit="1" customWidth="1"/>
    <col min="285" max="285" width="9" bestFit="1" customWidth="1"/>
    <col min="286" max="287" width="11" bestFit="1" customWidth="1"/>
    <col min="288" max="288" width="10" bestFit="1" customWidth="1"/>
    <col min="289" max="290" width="11" bestFit="1" customWidth="1"/>
    <col min="291" max="291" width="9" bestFit="1" customWidth="1"/>
    <col min="292" max="292" width="11" bestFit="1" customWidth="1"/>
    <col min="293" max="293" width="9" bestFit="1" customWidth="1"/>
    <col min="294" max="294" width="11" bestFit="1" customWidth="1"/>
    <col min="295" max="295" width="9" bestFit="1" customWidth="1"/>
    <col min="296" max="298" width="11" bestFit="1" customWidth="1"/>
    <col min="299" max="299" width="10" bestFit="1" customWidth="1"/>
    <col min="300" max="300" width="11" bestFit="1" customWidth="1"/>
    <col min="301" max="301" width="10" bestFit="1" customWidth="1"/>
    <col min="302" max="302" width="9" bestFit="1" customWidth="1"/>
    <col min="303" max="303" width="11" bestFit="1" customWidth="1"/>
    <col min="304" max="304" width="9" bestFit="1" customWidth="1"/>
    <col min="305" max="305" width="10" bestFit="1" customWidth="1"/>
    <col min="306" max="306" width="11" bestFit="1" customWidth="1"/>
    <col min="307" max="307" width="10" bestFit="1" customWidth="1"/>
    <col min="308" max="308" width="9" bestFit="1" customWidth="1"/>
    <col min="309" max="309" width="10" bestFit="1" customWidth="1"/>
    <col min="310" max="311" width="9" bestFit="1" customWidth="1"/>
    <col min="312" max="313" width="10" bestFit="1" customWidth="1"/>
    <col min="314" max="315" width="9" bestFit="1" customWidth="1"/>
    <col min="316" max="318" width="11" bestFit="1" customWidth="1"/>
    <col min="319" max="319" width="9" bestFit="1" customWidth="1"/>
    <col min="320" max="320" width="10" bestFit="1" customWidth="1"/>
    <col min="321" max="321" width="9" bestFit="1" customWidth="1"/>
    <col min="322" max="322" width="8" bestFit="1" customWidth="1"/>
    <col min="323" max="324" width="9" bestFit="1" customWidth="1"/>
    <col min="325" max="325" width="12" bestFit="1" customWidth="1"/>
    <col min="326" max="326" width="9" bestFit="1" customWidth="1"/>
    <col min="327" max="327" width="11" bestFit="1" customWidth="1"/>
    <col min="328" max="328" width="12" bestFit="1" customWidth="1"/>
    <col min="329" max="329" width="10" bestFit="1" customWidth="1"/>
    <col min="330" max="332" width="11" bestFit="1" customWidth="1"/>
    <col min="333" max="333" width="9" bestFit="1" customWidth="1"/>
    <col min="334" max="334" width="11" bestFit="1" customWidth="1"/>
    <col min="335" max="335" width="10" bestFit="1" customWidth="1"/>
    <col min="336" max="336" width="9" bestFit="1" customWidth="1"/>
    <col min="337" max="337" width="10" bestFit="1" customWidth="1"/>
    <col min="338" max="338" width="7" bestFit="1" customWidth="1"/>
    <col min="339" max="339" width="9" bestFit="1" customWidth="1"/>
    <col min="340" max="340" width="10" bestFit="1" customWidth="1"/>
    <col min="341" max="341" width="9" bestFit="1" customWidth="1"/>
    <col min="342" max="342" width="10" bestFit="1" customWidth="1"/>
    <col min="343" max="344" width="9" bestFit="1" customWidth="1"/>
    <col min="345" max="347" width="11" bestFit="1" customWidth="1"/>
    <col min="348" max="349" width="10" bestFit="1" customWidth="1"/>
    <col min="350" max="350" width="9" bestFit="1" customWidth="1"/>
    <col min="351" max="351" width="10" bestFit="1" customWidth="1"/>
    <col min="352" max="352" width="11" bestFit="1" customWidth="1"/>
    <col min="353" max="353" width="9" bestFit="1" customWidth="1"/>
    <col min="354" max="355" width="11" bestFit="1" customWidth="1"/>
    <col min="356" max="356" width="10" bestFit="1" customWidth="1"/>
    <col min="357" max="357" width="9" bestFit="1" customWidth="1"/>
    <col min="358" max="358" width="8" bestFit="1" customWidth="1"/>
    <col min="359" max="359" width="10" bestFit="1" customWidth="1"/>
    <col min="360" max="360" width="12" bestFit="1" customWidth="1"/>
    <col min="361" max="361" width="11" bestFit="1" customWidth="1"/>
    <col min="362" max="362" width="10" bestFit="1" customWidth="1"/>
    <col min="363" max="364" width="11" bestFit="1" customWidth="1"/>
    <col min="365" max="365" width="10" bestFit="1" customWidth="1"/>
    <col min="366" max="366" width="12" bestFit="1" customWidth="1"/>
    <col min="367" max="367" width="10" bestFit="1" customWidth="1"/>
    <col min="368" max="368" width="9" bestFit="1" customWidth="1"/>
    <col min="369" max="369" width="10" bestFit="1" customWidth="1"/>
    <col min="370" max="370" width="11" bestFit="1" customWidth="1"/>
    <col min="371" max="372" width="9" bestFit="1" customWidth="1"/>
    <col min="373" max="374" width="8" bestFit="1" customWidth="1"/>
    <col min="375" max="375" width="11" bestFit="1" customWidth="1"/>
    <col min="376" max="376" width="12" bestFit="1" customWidth="1"/>
    <col min="377" max="378" width="11" bestFit="1" customWidth="1"/>
    <col min="379" max="379" width="10" bestFit="1" customWidth="1"/>
    <col min="380" max="380" width="9" bestFit="1" customWidth="1"/>
    <col min="381" max="381" width="10" bestFit="1" customWidth="1"/>
    <col min="382" max="383" width="11" bestFit="1" customWidth="1"/>
    <col min="384" max="384" width="10" bestFit="1" customWidth="1"/>
    <col min="385" max="385" width="9" bestFit="1" customWidth="1"/>
    <col min="386" max="386" width="8" bestFit="1" customWidth="1"/>
    <col min="387" max="388" width="11" bestFit="1" customWidth="1"/>
    <col min="389" max="389" width="8" bestFit="1" customWidth="1"/>
    <col min="390" max="390" width="9" bestFit="1" customWidth="1"/>
    <col min="391" max="391" width="12" bestFit="1" customWidth="1"/>
    <col min="392" max="392" width="9" bestFit="1" customWidth="1"/>
    <col min="393" max="393" width="10" bestFit="1" customWidth="1"/>
    <col min="394" max="395" width="11" bestFit="1" customWidth="1"/>
    <col min="396" max="396" width="10" bestFit="1" customWidth="1"/>
    <col min="397" max="397" width="11" bestFit="1" customWidth="1"/>
    <col min="398" max="398" width="8" bestFit="1" customWidth="1"/>
    <col min="399" max="399" width="11" bestFit="1" customWidth="1"/>
    <col min="400" max="400" width="10" bestFit="1" customWidth="1"/>
    <col min="401" max="401" width="9" bestFit="1" customWidth="1"/>
    <col min="402" max="402" width="10" bestFit="1" customWidth="1"/>
    <col min="403" max="404" width="11" bestFit="1" customWidth="1"/>
    <col min="405" max="405" width="9" bestFit="1" customWidth="1"/>
    <col min="406" max="406" width="11" bestFit="1" customWidth="1"/>
    <col min="407" max="407" width="12" bestFit="1" customWidth="1"/>
    <col min="408" max="408" width="10" bestFit="1" customWidth="1"/>
    <col min="409" max="409" width="8" bestFit="1" customWidth="1"/>
    <col min="410" max="410" width="9" bestFit="1" customWidth="1"/>
    <col min="411" max="411" width="12" bestFit="1" customWidth="1"/>
    <col min="412" max="414" width="11" bestFit="1" customWidth="1"/>
    <col min="415" max="415" width="9" bestFit="1" customWidth="1"/>
    <col min="416" max="416" width="10" bestFit="1" customWidth="1"/>
    <col min="417" max="417" width="11" bestFit="1" customWidth="1"/>
    <col min="418" max="418" width="8" bestFit="1" customWidth="1"/>
    <col min="419" max="419" width="10" bestFit="1" customWidth="1"/>
    <col min="420" max="420" width="9" bestFit="1" customWidth="1"/>
    <col min="421" max="421" width="10" bestFit="1" customWidth="1"/>
    <col min="422" max="422" width="12" bestFit="1" customWidth="1"/>
    <col min="423" max="424" width="10" bestFit="1" customWidth="1"/>
    <col min="425" max="425" width="9" bestFit="1" customWidth="1"/>
    <col min="426" max="426" width="11" bestFit="1" customWidth="1"/>
    <col min="427" max="427" width="8" bestFit="1" customWidth="1"/>
    <col min="428" max="428" width="10" bestFit="1" customWidth="1"/>
    <col min="429" max="429" width="9" bestFit="1" customWidth="1"/>
    <col min="430" max="430" width="10" bestFit="1" customWidth="1"/>
    <col min="431" max="431" width="8" bestFit="1" customWidth="1"/>
    <col min="432" max="432" width="7" bestFit="1" customWidth="1"/>
    <col min="433" max="434" width="10" bestFit="1" customWidth="1"/>
    <col min="435" max="435" width="9" bestFit="1" customWidth="1"/>
    <col min="436" max="436" width="10" bestFit="1" customWidth="1"/>
    <col min="437" max="439" width="11" bestFit="1" customWidth="1"/>
    <col min="440" max="440" width="9" bestFit="1" customWidth="1"/>
    <col min="441" max="441" width="11" bestFit="1" customWidth="1"/>
    <col min="442" max="442" width="10" bestFit="1" customWidth="1"/>
    <col min="443" max="443" width="11" bestFit="1" customWidth="1"/>
    <col min="444" max="444" width="10" bestFit="1" customWidth="1"/>
    <col min="445" max="446" width="9" bestFit="1" customWidth="1"/>
    <col min="447" max="448" width="6" bestFit="1" customWidth="1"/>
    <col min="449" max="449" width="9" bestFit="1" customWidth="1"/>
    <col min="450" max="450" width="10" bestFit="1" customWidth="1"/>
    <col min="451" max="451" width="9" bestFit="1" customWidth="1"/>
    <col min="452" max="454" width="10" bestFit="1" customWidth="1"/>
    <col min="455" max="455" width="9" bestFit="1" customWidth="1"/>
    <col min="456" max="456" width="10" bestFit="1" customWidth="1"/>
    <col min="457" max="457" width="11" bestFit="1" customWidth="1"/>
    <col min="458" max="458" width="10" bestFit="1" customWidth="1"/>
    <col min="459" max="459" width="11" bestFit="1" customWidth="1"/>
    <col min="460" max="462" width="12" bestFit="1" customWidth="1"/>
    <col min="463" max="465" width="10" bestFit="1" customWidth="1"/>
    <col min="466" max="466" width="11" bestFit="1" customWidth="1"/>
    <col min="467" max="467" width="10" bestFit="1" customWidth="1"/>
    <col min="468" max="468" width="11" bestFit="1" customWidth="1"/>
    <col min="469" max="469" width="10" bestFit="1" customWidth="1"/>
    <col min="470" max="470" width="7" bestFit="1" customWidth="1"/>
    <col min="471" max="471" width="10" bestFit="1" customWidth="1"/>
    <col min="472" max="473" width="9" bestFit="1" customWidth="1"/>
    <col min="474" max="474" width="11" bestFit="1" customWidth="1"/>
    <col min="475" max="476" width="9" bestFit="1" customWidth="1"/>
    <col min="477" max="477" width="11" bestFit="1" customWidth="1"/>
    <col min="478" max="478" width="7" bestFit="1" customWidth="1"/>
    <col min="479" max="479" width="8" bestFit="1" customWidth="1"/>
    <col min="480" max="481" width="9" bestFit="1" customWidth="1"/>
    <col min="482" max="482" width="7" bestFit="1" customWidth="1"/>
    <col min="483" max="483" width="9" bestFit="1" customWidth="1"/>
    <col min="484" max="484" width="11" bestFit="1" customWidth="1"/>
    <col min="485" max="485" width="10" bestFit="1" customWidth="1"/>
    <col min="486" max="486" width="9" bestFit="1" customWidth="1"/>
    <col min="487" max="488" width="10" bestFit="1" customWidth="1"/>
    <col min="489" max="489" width="11" bestFit="1" customWidth="1"/>
    <col min="490" max="490" width="12" bestFit="1" customWidth="1"/>
    <col min="491" max="491" width="11" bestFit="1" customWidth="1"/>
    <col min="492" max="492" width="8" bestFit="1" customWidth="1"/>
    <col min="493" max="493" width="10" bestFit="1" customWidth="1"/>
    <col min="494" max="495" width="9" bestFit="1" customWidth="1"/>
    <col min="496" max="496" width="7" bestFit="1" customWidth="1"/>
    <col min="497" max="497" width="8" bestFit="1" customWidth="1"/>
    <col min="498" max="498" width="10" bestFit="1" customWidth="1"/>
    <col min="499" max="499" width="11" bestFit="1" customWidth="1"/>
    <col min="500" max="500" width="9" bestFit="1" customWidth="1"/>
    <col min="501" max="502" width="12" bestFit="1" customWidth="1"/>
    <col min="503" max="503" width="9" bestFit="1" customWidth="1"/>
    <col min="504" max="504" width="12" bestFit="1" customWidth="1"/>
    <col min="505" max="505" width="10" bestFit="1" customWidth="1"/>
    <col min="506" max="506" width="12" bestFit="1" customWidth="1"/>
    <col min="507" max="509" width="10" bestFit="1" customWidth="1"/>
    <col min="510" max="510" width="12" bestFit="1" customWidth="1"/>
    <col min="511" max="514" width="10" bestFit="1" customWidth="1"/>
    <col min="515" max="515" width="11" bestFit="1" customWidth="1"/>
    <col min="516" max="516" width="10" bestFit="1" customWidth="1"/>
    <col min="517" max="517" width="9" bestFit="1" customWidth="1"/>
    <col min="518" max="518" width="8" bestFit="1" customWidth="1"/>
    <col min="519" max="519" width="9" bestFit="1" customWidth="1"/>
    <col min="520" max="520" width="8" bestFit="1" customWidth="1"/>
    <col min="521" max="522" width="12" bestFit="1" customWidth="1"/>
    <col min="523" max="523" width="10" bestFit="1" customWidth="1"/>
    <col min="524" max="524" width="11" bestFit="1" customWidth="1"/>
    <col min="525" max="526" width="10" bestFit="1" customWidth="1"/>
    <col min="527" max="527" width="12" bestFit="1" customWidth="1"/>
    <col min="528" max="528" width="8" bestFit="1" customWidth="1"/>
    <col min="529" max="529" width="10" bestFit="1" customWidth="1"/>
    <col min="530" max="530" width="8" bestFit="1" customWidth="1"/>
    <col min="531" max="531" width="10" bestFit="1" customWidth="1"/>
    <col min="532" max="532" width="12" bestFit="1" customWidth="1"/>
    <col min="533" max="533" width="9" bestFit="1" customWidth="1"/>
    <col min="534" max="535" width="12" bestFit="1" customWidth="1"/>
    <col min="536" max="537" width="11" bestFit="1" customWidth="1"/>
    <col min="538" max="538" width="8" bestFit="1" customWidth="1"/>
    <col min="539" max="539" width="10" bestFit="1" customWidth="1"/>
    <col min="540" max="540" width="7" bestFit="1" customWidth="1"/>
    <col min="541" max="541" width="10" bestFit="1" customWidth="1"/>
    <col min="542" max="543" width="8" bestFit="1" customWidth="1"/>
    <col min="544" max="544" width="7" bestFit="1" customWidth="1"/>
    <col min="545" max="546" width="9" bestFit="1" customWidth="1"/>
    <col min="547" max="547" width="7" bestFit="1" customWidth="1"/>
    <col min="548" max="548" width="8" bestFit="1" customWidth="1"/>
    <col min="549" max="549" width="9" bestFit="1" customWidth="1"/>
    <col min="550" max="550" width="8" bestFit="1" customWidth="1"/>
    <col min="551" max="552" width="7" bestFit="1" customWidth="1"/>
    <col min="553" max="553" width="12" bestFit="1" customWidth="1"/>
    <col min="554" max="554" width="9" bestFit="1" customWidth="1"/>
    <col min="555" max="555" width="8" bestFit="1" customWidth="1"/>
    <col min="556" max="556" width="12" bestFit="1" customWidth="1"/>
    <col min="557" max="558" width="10" bestFit="1" customWidth="1"/>
    <col min="559" max="559" width="11" bestFit="1" customWidth="1"/>
    <col min="560" max="560" width="9" bestFit="1" customWidth="1"/>
    <col min="561" max="561" width="8" bestFit="1" customWidth="1"/>
    <col min="562" max="564" width="12" bestFit="1" customWidth="1"/>
    <col min="565" max="565" width="8" bestFit="1" customWidth="1"/>
    <col min="566" max="566" width="9" bestFit="1" customWidth="1"/>
    <col min="567" max="567" width="10" bestFit="1" customWidth="1"/>
    <col min="568" max="569" width="9" bestFit="1" customWidth="1"/>
    <col min="570" max="570" width="12" bestFit="1" customWidth="1"/>
    <col min="571" max="571" width="10" bestFit="1" customWidth="1"/>
    <col min="572" max="575" width="11" bestFit="1" customWidth="1"/>
    <col min="576" max="576" width="8" bestFit="1" customWidth="1"/>
    <col min="577" max="578" width="9" bestFit="1" customWidth="1"/>
    <col min="579" max="579" width="7" bestFit="1" customWidth="1"/>
    <col min="580" max="580" width="9" bestFit="1" customWidth="1"/>
    <col min="581" max="581" width="7" bestFit="1" customWidth="1"/>
    <col min="582" max="582" width="9" bestFit="1" customWidth="1"/>
    <col min="583" max="583" width="8" bestFit="1" customWidth="1"/>
    <col min="584" max="584" width="12" bestFit="1" customWidth="1"/>
    <col min="585" max="585" width="10" bestFit="1" customWidth="1"/>
    <col min="586" max="588" width="12" bestFit="1" customWidth="1"/>
    <col min="589" max="589" width="11" bestFit="1" customWidth="1"/>
    <col min="590" max="590" width="12" bestFit="1" customWidth="1"/>
    <col min="591" max="591" width="9" bestFit="1" customWidth="1"/>
    <col min="592" max="593" width="11" bestFit="1" customWidth="1"/>
    <col min="594" max="594" width="10" bestFit="1" customWidth="1"/>
    <col min="595" max="597" width="12" bestFit="1" customWidth="1"/>
    <col min="598" max="600" width="10" bestFit="1" customWidth="1"/>
    <col min="601" max="602" width="12" bestFit="1" customWidth="1"/>
    <col min="603" max="603" width="7" bestFit="1" customWidth="1"/>
    <col min="604" max="604" width="8" bestFit="1" customWidth="1"/>
    <col min="605" max="605" width="7" bestFit="1" customWidth="1"/>
    <col min="606" max="606" width="8" bestFit="1" customWidth="1"/>
    <col min="607" max="607" width="12" bestFit="1" customWidth="1"/>
    <col min="608" max="608" width="8" bestFit="1" customWidth="1"/>
    <col min="609" max="612" width="9" bestFit="1" customWidth="1"/>
    <col min="613" max="613" width="10" bestFit="1" customWidth="1"/>
    <col min="614" max="614" width="11" bestFit="1" customWidth="1"/>
    <col min="615" max="615" width="10" bestFit="1" customWidth="1"/>
    <col min="616" max="616" width="9" bestFit="1" customWidth="1"/>
    <col min="617" max="618" width="12" bestFit="1" customWidth="1"/>
    <col min="619" max="620" width="10" bestFit="1" customWidth="1"/>
    <col min="621" max="621" width="7" bestFit="1" customWidth="1"/>
    <col min="622" max="622" width="9" bestFit="1" customWidth="1"/>
    <col min="623" max="623" width="10" bestFit="1" customWidth="1"/>
    <col min="624" max="624" width="9" bestFit="1" customWidth="1"/>
    <col min="625" max="626" width="12" bestFit="1" customWidth="1"/>
    <col min="627" max="627" width="11" bestFit="1" customWidth="1"/>
    <col min="628" max="629" width="9" bestFit="1" customWidth="1"/>
    <col min="630" max="630" width="10" bestFit="1" customWidth="1"/>
    <col min="631" max="631" width="8" bestFit="1" customWidth="1"/>
    <col min="632" max="632" width="10" bestFit="1" customWidth="1"/>
    <col min="633" max="633" width="12" bestFit="1" customWidth="1"/>
    <col min="634" max="635" width="10" bestFit="1" customWidth="1"/>
    <col min="636" max="636" width="9" bestFit="1" customWidth="1"/>
    <col min="637" max="637" width="8" bestFit="1" customWidth="1"/>
    <col min="638" max="638" width="11" bestFit="1" customWidth="1"/>
    <col min="639" max="639" width="7" bestFit="1" customWidth="1"/>
    <col min="640" max="640" width="12" bestFit="1" customWidth="1"/>
    <col min="641" max="642" width="10" bestFit="1" customWidth="1"/>
    <col min="643" max="643" width="12" bestFit="1" customWidth="1"/>
    <col min="644" max="644" width="10" bestFit="1" customWidth="1"/>
    <col min="645" max="646" width="11" bestFit="1" customWidth="1"/>
    <col min="647" max="648" width="9" bestFit="1" customWidth="1"/>
    <col min="649" max="649" width="11" bestFit="1" customWidth="1"/>
    <col min="650" max="651" width="8" bestFit="1" customWidth="1"/>
    <col min="652" max="653" width="12" bestFit="1" customWidth="1"/>
    <col min="654" max="654" width="10" bestFit="1" customWidth="1"/>
    <col min="655" max="655" width="9" bestFit="1" customWidth="1"/>
    <col min="656" max="656" width="8" bestFit="1" customWidth="1"/>
    <col min="657" max="657" width="9" bestFit="1" customWidth="1"/>
    <col min="658" max="658" width="10" bestFit="1" customWidth="1"/>
    <col min="659" max="659" width="11" bestFit="1" customWidth="1"/>
    <col min="660" max="661" width="10" bestFit="1" customWidth="1"/>
    <col min="662" max="663" width="9" bestFit="1" customWidth="1"/>
    <col min="664" max="664" width="12" bestFit="1" customWidth="1"/>
    <col min="665" max="665" width="9" bestFit="1" customWidth="1"/>
    <col min="666" max="667" width="8" bestFit="1" customWidth="1"/>
    <col min="668" max="668" width="10" bestFit="1" customWidth="1"/>
    <col min="669" max="669" width="9" bestFit="1" customWidth="1"/>
    <col min="670" max="670" width="10" bestFit="1" customWidth="1"/>
    <col min="671" max="671" width="8" bestFit="1" customWidth="1"/>
    <col min="672" max="673" width="9" bestFit="1" customWidth="1"/>
    <col min="674" max="676" width="10" bestFit="1" customWidth="1"/>
    <col min="677" max="677" width="11" bestFit="1" customWidth="1"/>
    <col min="678" max="678" width="10" bestFit="1" customWidth="1"/>
    <col min="679" max="679" width="9" bestFit="1" customWidth="1"/>
    <col min="680" max="682" width="8" bestFit="1" customWidth="1"/>
    <col min="683" max="683" width="9" bestFit="1" customWidth="1"/>
    <col min="684" max="685" width="10" bestFit="1" customWidth="1"/>
    <col min="686" max="686" width="12" bestFit="1" customWidth="1"/>
    <col min="687" max="688" width="9" bestFit="1" customWidth="1"/>
    <col min="689" max="689" width="8" bestFit="1" customWidth="1"/>
    <col min="690" max="690" width="12" bestFit="1" customWidth="1"/>
    <col min="691" max="691" width="10" bestFit="1" customWidth="1"/>
    <col min="692" max="692" width="9" bestFit="1" customWidth="1"/>
    <col min="693" max="694" width="10" bestFit="1" customWidth="1"/>
    <col min="695" max="695" width="9" bestFit="1" customWidth="1"/>
    <col min="696" max="696" width="10" bestFit="1" customWidth="1"/>
    <col min="697" max="698" width="8" bestFit="1" customWidth="1"/>
    <col min="699" max="699" width="7" bestFit="1" customWidth="1"/>
    <col min="700" max="700" width="9" bestFit="1" customWidth="1"/>
    <col min="701" max="702" width="7" bestFit="1" customWidth="1"/>
    <col min="703" max="703" width="8" bestFit="1" customWidth="1"/>
    <col min="704" max="704" width="9" bestFit="1" customWidth="1"/>
    <col min="705" max="705" width="8" bestFit="1" customWidth="1"/>
    <col min="706" max="706" width="10" bestFit="1" customWidth="1"/>
    <col min="707" max="707" width="8" bestFit="1" customWidth="1"/>
    <col min="708" max="708" width="10" bestFit="1" customWidth="1"/>
    <col min="709" max="709" width="12" bestFit="1" customWidth="1"/>
    <col min="710" max="710" width="10" bestFit="1" customWidth="1"/>
    <col min="711" max="711" width="9" bestFit="1" customWidth="1"/>
    <col min="712" max="712" width="10" bestFit="1" customWidth="1"/>
    <col min="713" max="714" width="12" bestFit="1" customWidth="1"/>
    <col min="715" max="716" width="9" bestFit="1" customWidth="1"/>
    <col min="717" max="717" width="10" bestFit="1" customWidth="1"/>
    <col min="718" max="719" width="12" bestFit="1" customWidth="1"/>
    <col min="720" max="720" width="8" bestFit="1" customWidth="1"/>
    <col min="721" max="721" width="9" bestFit="1" customWidth="1"/>
    <col min="722" max="722" width="7" bestFit="1" customWidth="1"/>
    <col min="723" max="723" width="12" bestFit="1" customWidth="1"/>
    <col min="724" max="724" width="9" bestFit="1" customWidth="1"/>
    <col min="725" max="725" width="11" bestFit="1" customWidth="1"/>
    <col min="726" max="726" width="10" bestFit="1" customWidth="1"/>
    <col min="727" max="727" width="11" bestFit="1" customWidth="1"/>
    <col min="728" max="728" width="10" bestFit="1" customWidth="1"/>
    <col min="729" max="729" width="8" bestFit="1" customWidth="1"/>
    <col min="730" max="731" width="9" bestFit="1" customWidth="1"/>
    <col min="732" max="732" width="12" bestFit="1" customWidth="1"/>
    <col min="733" max="733" width="9" bestFit="1" customWidth="1"/>
    <col min="734" max="734" width="12" bestFit="1" customWidth="1"/>
    <col min="735" max="735" width="10" bestFit="1" customWidth="1"/>
    <col min="736" max="736" width="9" bestFit="1" customWidth="1"/>
    <col min="737" max="738" width="12" bestFit="1" customWidth="1"/>
    <col min="739" max="740" width="8" bestFit="1" customWidth="1"/>
    <col min="741" max="743" width="10" bestFit="1" customWidth="1"/>
    <col min="744" max="745" width="8" bestFit="1" customWidth="1"/>
    <col min="746" max="746" width="12" bestFit="1" customWidth="1"/>
    <col min="747" max="747" width="9" bestFit="1" customWidth="1"/>
    <col min="748" max="748" width="10" bestFit="1" customWidth="1"/>
    <col min="749" max="750" width="8" bestFit="1" customWidth="1"/>
    <col min="751" max="753" width="11" bestFit="1" customWidth="1"/>
    <col min="754" max="754" width="9" bestFit="1" customWidth="1"/>
    <col min="755" max="755" width="8" bestFit="1" customWidth="1"/>
    <col min="756" max="756" width="12" bestFit="1" customWidth="1"/>
    <col min="757" max="757" width="9" bestFit="1" customWidth="1"/>
    <col min="758" max="758" width="7" bestFit="1" customWidth="1"/>
    <col min="759" max="759" width="8" bestFit="1" customWidth="1"/>
    <col min="760" max="761" width="12" bestFit="1" customWidth="1"/>
    <col min="762" max="762" width="10" bestFit="1" customWidth="1"/>
    <col min="763" max="765" width="7" bestFit="1" customWidth="1"/>
    <col min="766" max="766" width="9" bestFit="1" customWidth="1"/>
    <col min="767" max="767" width="10" bestFit="1" customWidth="1"/>
    <col min="768" max="768" width="12" bestFit="1" customWidth="1"/>
    <col min="769" max="769" width="7" bestFit="1" customWidth="1"/>
    <col min="770" max="772" width="8" bestFit="1" customWidth="1"/>
    <col min="773" max="773" width="9" bestFit="1" customWidth="1"/>
    <col min="774" max="774" width="8" bestFit="1" customWidth="1"/>
    <col min="775" max="775" width="9" bestFit="1" customWidth="1"/>
    <col min="776" max="776" width="8" bestFit="1" customWidth="1"/>
    <col min="777" max="778" width="7" bestFit="1" customWidth="1"/>
    <col min="779" max="779" width="9" bestFit="1" customWidth="1"/>
    <col min="780" max="780" width="8" bestFit="1" customWidth="1"/>
    <col min="781" max="781" width="9" bestFit="1" customWidth="1"/>
    <col min="782" max="782" width="8" bestFit="1" customWidth="1"/>
    <col min="783" max="783" width="12" bestFit="1" customWidth="1"/>
    <col min="784" max="784" width="11" bestFit="1" customWidth="1"/>
    <col min="785" max="786" width="9" bestFit="1" customWidth="1"/>
    <col min="787" max="787" width="6" bestFit="1" customWidth="1"/>
    <col min="788" max="788" width="7" bestFit="1" customWidth="1"/>
    <col min="789" max="789" width="9" bestFit="1" customWidth="1"/>
    <col min="790" max="790" width="10" bestFit="1" customWidth="1"/>
    <col min="791" max="791" width="8" bestFit="1" customWidth="1"/>
    <col min="792" max="792" width="10" bestFit="1" customWidth="1"/>
    <col min="793" max="793" width="7" bestFit="1" customWidth="1"/>
    <col min="794" max="794" width="8" bestFit="1" customWidth="1"/>
    <col min="795" max="796" width="9" bestFit="1" customWidth="1"/>
    <col min="797" max="797" width="11" bestFit="1" customWidth="1"/>
    <col min="798" max="798" width="10" bestFit="1" customWidth="1"/>
    <col min="799" max="799" width="9" bestFit="1" customWidth="1"/>
    <col min="800" max="800" width="8" bestFit="1" customWidth="1"/>
    <col min="801" max="802" width="10" bestFit="1" customWidth="1"/>
    <col min="803" max="804" width="9" bestFit="1" customWidth="1"/>
    <col min="805" max="806" width="11" bestFit="1" customWidth="1"/>
    <col min="807" max="808" width="8" bestFit="1" customWidth="1"/>
    <col min="809" max="809" width="10" bestFit="1" customWidth="1"/>
    <col min="810" max="810" width="9" bestFit="1" customWidth="1"/>
    <col min="811" max="811" width="10" bestFit="1" customWidth="1"/>
    <col min="812" max="814" width="11" bestFit="1" customWidth="1"/>
    <col min="815" max="815" width="12" bestFit="1" customWidth="1"/>
    <col min="816" max="816" width="11" bestFit="1" customWidth="1"/>
    <col min="817" max="818" width="12" bestFit="1" customWidth="1"/>
    <col min="819" max="819" width="10" bestFit="1" customWidth="1"/>
    <col min="820" max="820" width="8" bestFit="1" customWidth="1"/>
    <col min="821" max="821" width="10" bestFit="1" customWidth="1"/>
    <col min="822" max="822" width="8" bestFit="1" customWidth="1"/>
    <col min="823" max="823" width="12" bestFit="1" customWidth="1"/>
    <col min="824" max="824" width="7" bestFit="1" customWidth="1"/>
    <col min="825" max="825" width="12" bestFit="1" customWidth="1"/>
    <col min="826" max="826" width="10" bestFit="1" customWidth="1"/>
    <col min="827" max="827" width="9" bestFit="1" customWidth="1"/>
    <col min="828" max="828" width="10" bestFit="1" customWidth="1"/>
    <col min="829" max="829" width="8" bestFit="1" customWidth="1"/>
    <col min="830" max="830" width="9" bestFit="1" customWidth="1"/>
    <col min="831" max="831" width="10" bestFit="1" customWidth="1"/>
    <col min="832" max="832" width="8" bestFit="1" customWidth="1"/>
    <col min="833" max="837" width="10" bestFit="1" customWidth="1"/>
    <col min="838" max="838" width="12" bestFit="1" customWidth="1"/>
    <col min="839" max="841" width="10" bestFit="1" customWidth="1"/>
    <col min="842" max="842" width="7" bestFit="1" customWidth="1"/>
    <col min="843" max="844" width="12" bestFit="1" customWidth="1"/>
    <col min="845" max="845" width="10" bestFit="1" customWidth="1"/>
    <col min="846" max="846" width="9" bestFit="1" customWidth="1"/>
    <col min="847" max="847" width="11" bestFit="1" customWidth="1"/>
    <col min="848" max="848" width="10" bestFit="1" customWidth="1"/>
    <col min="849" max="849" width="9" bestFit="1" customWidth="1"/>
    <col min="850" max="850" width="10" bestFit="1" customWidth="1"/>
    <col min="851" max="851" width="11" bestFit="1" customWidth="1"/>
    <col min="852" max="852" width="12" bestFit="1" customWidth="1"/>
    <col min="853" max="853" width="11" bestFit="1" customWidth="1"/>
    <col min="854" max="856" width="12" bestFit="1" customWidth="1"/>
    <col min="857" max="857" width="7" bestFit="1" customWidth="1"/>
    <col min="858" max="860" width="10" bestFit="1" customWidth="1"/>
    <col min="861" max="861" width="11" bestFit="1" customWidth="1"/>
    <col min="862" max="863" width="12" bestFit="1" customWidth="1"/>
    <col min="864" max="864" width="10" bestFit="1" customWidth="1"/>
    <col min="865" max="865" width="12" bestFit="1" customWidth="1"/>
    <col min="866" max="866" width="8" bestFit="1" customWidth="1"/>
    <col min="867" max="867" width="10" bestFit="1" customWidth="1"/>
    <col min="868" max="868" width="9" bestFit="1" customWidth="1"/>
    <col min="869" max="869" width="12" bestFit="1" customWidth="1"/>
    <col min="870" max="870" width="10" bestFit="1" customWidth="1"/>
    <col min="871" max="872" width="12" bestFit="1" customWidth="1"/>
    <col min="873" max="873" width="11" bestFit="1" customWidth="1"/>
    <col min="874" max="875" width="9" bestFit="1" customWidth="1"/>
    <col min="876" max="876" width="8" bestFit="1" customWidth="1"/>
    <col min="877" max="877" width="9" bestFit="1" customWidth="1"/>
    <col min="878" max="878" width="12" bestFit="1" customWidth="1"/>
    <col min="879" max="879" width="10" bestFit="1" customWidth="1"/>
    <col min="880" max="880" width="9" bestFit="1" customWidth="1"/>
    <col min="881" max="881" width="10" bestFit="1" customWidth="1"/>
    <col min="882" max="882" width="12" bestFit="1" customWidth="1"/>
    <col min="883" max="883" width="8" bestFit="1" customWidth="1"/>
    <col min="884" max="884" width="7" bestFit="1" customWidth="1"/>
    <col min="885" max="885" width="8" bestFit="1" customWidth="1"/>
    <col min="886" max="886" width="10" bestFit="1" customWidth="1"/>
    <col min="887" max="887" width="11" bestFit="1" customWidth="1"/>
    <col min="888" max="888" width="8" bestFit="1" customWidth="1"/>
    <col min="889" max="889" width="9" bestFit="1" customWidth="1"/>
    <col min="890" max="891" width="10" bestFit="1" customWidth="1"/>
    <col min="892" max="892" width="9" bestFit="1" customWidth="1"/>
    <col min="893" max="893" width="7" bestFit="1" customWidth="1"/>
    <col min="894" max="894" width="8" bestFit="1" customWidth="1"/>
    <col min="895" max="897" width="10" bestFit="1" customWidth="1"/>
    <col min="898" max="898" width="12" bestFit="1" customWidth="1"/>
    <col min="899" max="900" width="8" bestFit="1" customWidth="1"/>
    <col min="901" max="901" width="10" bestFit="1" customWidth="1"/>
    <col min="902" max="902" width="12" bestFit="1" customWidth="1"/>
    <col min="903" max="903" width="7" bestFit="1" customWidth="1"/>
    <col min="904" max="904" width="10" bestFit="1" customWidth="1"/>
    <col min="905" max="905" width="9" bestFit="1" customWidth="1"/>
    <col min="906" max="906" width="8" bestFit="1" customWidth="1"/>
    <col min="907" max="908" width="11" bestFit="1" customWidth="1"/>
    <col min="909" max="909" width="12" bestFit="1" customWidth="1"/>
    <col min="910" max="910" width="11" bestFit="1" customWidth="1"/>
    <col min="911" max="912" width="10" bestFit="1" customWidth="1"/>
    <col min="913" max="913" width="8" bestFit="1" customWidth="1"/>
    <col min="914" max="914" width="10" bestFit="1" customWidth="1"/>
    <col min="915" max="915" width="9" bestFit="1" customWidth="1"/>
    <col min="916" max="916" width="8" bestFit="1" customWidth="1"/>
    <col min="917" max="917" width="9" bestFit="1" customWidth="1"/>
    <col min="918" max="918" width="10" bestFit="1" customWidth="1"/>
    <col min="919" max="919" width="8" bestFit="1" customWidth="1"/>
    <col min="920" max="920" width="5" bestFit="1" customWidth="1"/>
    <col min="921" max="921" width="7" bestFit="1" customWidth="1"/>
    <col min="922" max="923" width="8" bestFit="1" customWidth="1"/>
    <col min="924" max="924" width="10" bestFit="1" customWidth="1"/>
    <col min="925" max="929" width="12" bestFit="1" customWidth="1"/>
    <col min="930" max="930" width="8" bestFit="1" customWidth="1"/>
    <col min="931" max="931" width="9" bestFit="1" customWidth="1"/>
    <col min="932" max="933" width="10" bestFit="1" customWidth="1"/>
    <col min="934" max="934" width="9" bestFit="1" customWidth="1"/>
    <col min="935" max="935" width="7" bestFit="1" customWidth="1"/>
    <col min="936" max="936" width="9" bestFit="1" customWidth="1"/>
    <col min="937" max="939" width="11" bestFit="1" customWidth="1"/>
    <col min="940" max="941" width="12" bestFit="1" customWidth="1"/>
    <col min="942" max="943" width="11" bestFit="1" customWidth="1"/>
    <col min="944" max="944" width="12" bestFit="1" customWidth="1"/>
    <col min="945" max="945" width="11" bestFit="1" customWidth="1"/>
    <col min="946" max="946" width="10" bestFit="1" customWidth="1"/>
    <col min="947" max="947" width="9" bestFit="1" customWidth="1"/>
    <col min="948" max="948" width="10" bestFit="1" customWidth="1"/>
    <col min="949" max="949" width="11" bestFit="1" customWidth="1"/>
    <col min="950" max="950" width="9" bestFit="1" customWidth="1"/>
    <col min="951" max="954" width="10" bestFit="1" customWidth="1"/>
    <col min="955" max="955" width="9" bestFit="1" customWidth="1"/>
    <col min="956" max="956" width="11" bestFit="1" customWidth="1"/>
    <col min="957" max="958" width="10" bestFit="1" customWidth="1"/>
    <col min="959" max="960" width="11" bestFit="1" customWidth="1"/>
    <col min="961" max="961" width="10" bestFit="1" customWidth="1"/>
    <col min="962" max="962" width="9" bestFit="1" customWidth="1"/>
    <col min="963" max="963" width="12" bestFit="1" customWidth="1"/>
    <col min="964" max="964" width="10" bestFit="1" customWidth="1"/>
    <col min="965" max="965" width="12" bestFit="1" customWidth="1"/>
    <col min="966" max="966" width="9" bestFit="1" customWidth="1"/>
    <col min="967" max="968" width="10" bestFit="1" customWidth="1"/>
    <col min="969" max="969" width="9" bestFit="1" customWidth="1"/>
    <col min="970" max="970" width="6" bestFit="1" customWidth="1"/>
    <col min="971" max="971" width="8" bestFit="1" customWidth="1"/>
    <col min="972" max="972" width="11" bestFit="1" customWidth="1"/>
    <col min="973" max="974" width="10" bestFit="1" customWidth="1"/>
    <col min="975" max="975" width="12" bestFit="1" customWidth="1"/>
    <col min="976" max="978" width="11" bestFit="1" customWidth="1"/>
    <col min="979" max="979" width="9" bestFit="1" customWidth="1"/>
    <col min="980" max="980" width="11" bestFit="1" customWidth="1"/>
    <col min="981" max="983" width="10" bestFit="1" customWidth="1"/>
    <col min="984" max="984" width="9" bestFit="1" customWidth="1"/>
    <col min="985" max="986" width="10" bestFit="1" customWidth="1"/>
    <col min="987" max="987" width="12" bestFit="1" customWidth="1"/>
    <col min="988" max="989" width="11" bestFit="1" customWidth="1"/>
    <col min="990" max="990" width="9" bestFit="1" customWidth="1"/>
    <col min="991" max="991" width="12" bestFit="1" customWidth="1"/>
    <col min="992" max="994" width="10" bestFit="1" customWidth="1"/>
    <col min="995" max="995" width="12" bestFit="1" customWidth="1"/>
    <col min="996" max="996" width="9" bestFit="1" customWidth="1"/>
    <col min="997" max="998" width="10" bestFit="1" customWidth="1"/>
    <col min="999" max="999" width="9" bestFit="1" customWidth="1"/>
    <col min="1000" max="1000" width="10" bestFit="1" customWidth="1"/>
    <col min="1001" max="1002" width="9" bestFit="1" customWidth="1"/>
    <col min="1003" max="1003" width="8" bestFit="1" customWidth="1"/>
    <col min="1004" max="1004" width="6" bestFit="1" customWidth="1"/>
    <col min="1005" max="1005" width="12" bestFit="1" customWidth="1"/>
    <col min="1006" max="1008" width="10" bestFit="1" customWidth="1"/>
    <col min="1009" max="1010" width="12" bestFit="1" customWidth="1"/>
    <col min="1011" max="1012" width="10" bestFit="1" customWidth="1"/>
    <col min="1013" max="1013" width="9" bestFit="1" customWidth="1"/>
    <col min="1014" max="1014" width="12" bestFit="1" customWidth="1"/>
    <col min="1015" max="1015" width="11" bestFit="1" customWidth="1"/>
    <col min="1016" max="1016" width="10" bestFit="1" customWidth="1"/>
    <col min="1017" max="1017" width="11" bestFit="1" customWidth="1"/>
    <col min="1018" max="1018" width="9" bestFit="1" customWidth="1"/>
    <col min="1019" max="1021" width="10" bestFit="1" customWidth="1"/>
    <col min="1022" max="1022" width="11" bestFit="1" customWidth="1"/>
    <col min="1023" max="1025" width="12" bestFit="1" customWidth="1"/>
    <col min="1026" max="1027" width="10" bestFit="1" customWidth="1"/>
    <col min="1028" max="1031" width="9" bestFit="1" customWidth="1"/>
    <col min="1032" max="1032" width="12" bestFit="1" customWidth="1"/>
    <col min="1033" max="1034" width="9" bestFit="1" customWidth="1"/>
    <col min="1035" max="1035" width="10" bestFit="1" customWidth="1"/>
    <col min="1036" max="1036" width="11" bestFit="1" customWidth="1"/>
    <col min="1037" max="1039" width="10" bestFit="1" customWidth="1"/>
    <col min="1040" max="1041" width="9" bestFit="1" customWidth="1"/>
    <col min="1042" max="1042" width="8" bestFit="1" customWidth="1"/>
    <col min="1043" max="1043" width="10" bestFit="1" customWidth="1"/>
    <col min="1044" max="1044" width="8" bestFit="1" customWidth="1"/>
    <col min="1045" max="1045" width="9" bestFit="1" customWidth="1"/>
    <col min="1046" max="1047" width="12" bestFit="1" customWidth="1"/>
    <col min="1048" max="1048" width="10" bestFit="1" customWidth="1"/>
    <col min="1049" max="1049" width="8" bestFit="1" customWidth="1"/>
    <col min="1050" max="1050" width="12" bestFit="1" customWidth="1"/>
    <col min="1051" max="1051" width="11" bestFit="1" customWidth="1"/>
    <col min="1052" max="1057" width="10" bestFit="1" customWidth="1"/>
    <col min="1058" max="1060" width="12" bestFit="1" customWidth="1"/>
    <col min="1061" max="1061" width="10" bestFit="1" customWidth="1"/>
    <col min="1062" max="1063" width="9" bestFit="1" customWidth="1"/>
    <col min="1064" max="1064" width="12" bestFit="1" customWidth="1"/>
    <col min="1065" max="1065" width="6" bestFit="1" customWidth="1"/>
    <col min="1066" max="1066" width="10" bestFit="1" customWidth="1"/>
    <col min="1067" max="1067" width="12" bestFit="1" customWidth="1"/>
    <col min="1068" max="1068" width="8" bestFit="1" customWidth="1"/>
    <col min="1069" max="1069" width="12" bestFit="1" customWidth="1"/>
    <col min="1070" max="1070" width="8" bestFit="1" customWidth="1"/>
    <col min="1071" max="1072" width="10" bestFit="1" customWidth="1"/>
    <col min="1073" max="1073" width="12" bestFit="1" customWidth="1"/>
    <col min="1074" max="1074" width="9" bestFit="1" customWidth="1"/>
    <col min="1075" max="1075" width="10" bestFit="1" customWidth="1"/>
    <col min="1076" max="1076" width="12" bestFit="1" customWidth="1"/>
    <col min="1077" max="1077" width="11" bestFit="1" customWidth="1"/>
    <col min="1078" max="1079" width="9" bestFit="1" customWidth="1"/>
    <col min="1080" max="1080" width="10" bestFit="1" customWidth="1"/>
    <col min="1081" max="1082" width="9" bestFit="1" customWidth="1"/>
    <col min="1083" max="1083" width="8" bestFit="1" customWidth="1"/>
    <col min="1084" max="1084" width="9" bestFit="1" customWidth="1"/>
    <col min="1085" max="1085" width="10" bestFit="1" customWidth="1"/>
    <col min="1086" max="1086" width="9" bestFit="1" customWidth="1"/>
    <col min="1087" max="1087" width="12" bestFit="1" customWidth="1"/>
    <col min="1088" max="1088" width="9" bestFit="1" customWidth="1"/>
    <col min="1089" max="1090" width="12" bestFit="1" customWidth="1"/>
    <col min="1091" max="1091" width="8" bestFit="1" customWidth="1"/>
    <col min="1092" max="1093" width="9" bestFit="1" customWidth="1"/>
    <col min="1094" max="1094" width="11" bestFit="1" customWidth="1"/>
    <col min="1095" max="1096" width="8" bestFit="1" customWidth="1"/>
    <col min="1097" max="1098" width="9" bestFit="1" customWidth="1"/>
    <col min="1099" max="1100" width="10" bestFit="1" customWidth="1"/>
    <col min="1101" max="1101" width="9" bestFit="1" customWidth="1"/>
    <col min="1102" max="1102" width="8" bestFit="1" customWidth="1"/>
    <col min="1103" max="1104" width="12" bestFit="1" customWidth="1"/>
    <col min="1105" max="1105" width="9" bestFit="1" customWidth="1"/>
    <col min="1106" max="1106" width="10" bestFit="1" customWidth="1"/>
    <col min="1107" max="1108" width="11" bestFit="1" customWidth="1"/>
    <col min="1109" max="1111" width="12" bestFit="1" customWidth="1"/>
    <col min="1112" max="1113" width="10" bestFit="1" customWidth="1"/>
    <col min="1114" max="1114" width="8" bestFit="1" customWidth="1"/>
    <col min="1115" max="1115" width="9" bestFit="1" customWidth="1"/>
    <col min="1116" max="1116" width="11" bestFit="1" customWidth="1"/>
    <col min="1117" max="1117" width="9" bestFit="1" customWidth="1"/>
    <col min="1118" max="1118" width="12" bestFit="1" customWidth="1"/>
    <col min="1119" max="1119" width="10" bestFit="1" customWidth="1"/>
    <col min="1120" max="1120" width="11" bestFit="1" customWidth="1"/>
    <col min="1121" max="1121" width="10" bestFit="1" customWidth="1"/>
    <col min="1122" max="1123" width="8" bestFit="1" customWidth="1"/>
    <col min="1124" max="1128" width="10" bestFit="1" customWidth="1"/>
    <col min="1129" max="1129" width="12" bestFit="1" customWidth="1"/>
    <col min="1130" max="1131" width="10" bestFit="1" customWidth="1"/>
    <col min="1132" max="1132" width="11" bestFit="1" customWidth="1"/>
    <col min="1133" max="1136" width="12" bestFit="1" customWidth="1"/>
    <col min="1137" max="1137" width="6" bestFit="1" customWidth="1"/>
    <col min="1138" max="1138" width="12" bestFit="1" customWidth="1"/>
    <col min="1139" max="1139" width="6" bestFit="1" customWidth="1"/>
    <col min="1140" max="1140" width="12" bestFit="1" customWidth="1"/>
    <col min="1141" max="1141" width="10" bestFit="1" customWidth="1"/>
    <col min="1142" max="1142" width="8" bestFit="1" customWidth="1"/>
    <col min="1143" max="1143" width="10" bestFit="1" customWidth="1"/>
    <col min="1144" max="1145" width="11" bestFit="1" customWidth="1"/>
    <col min="1146" max="1146" width="10" bestFit="1" customWidth="1"/>
    <col min="1147" max="1147" width="12" bestFit="1" customWidth="1"/>
    <col min="1148" max="1148" width="11" bestFit="1" customWidth="1"/>
    <col min="1149" max="1150" width="10" bestFit="1" customWidth="1"/>
    <col min="1151" max="1151" width="9" bestFit="1" customWidth="1"/>
    <col min="1152" max="1152" width="10" bestFit="1" customWidth="1"/>
    <col min="1153" max="1153" width="8" bestFit="1" customWidth="1"/>
    <col min="1154" max="1154" width="9" bestFit="1" customWidth="1"/>
    <col min="1155" max="1156" width="12" bestFit="1" customWidth="1"/>
    <col min="1157" max="1160" width="10" bestFit="1" customWidth="1"/>
    <col min="1161" max="1161" width="9" bestFit="1" customWidth="1"/>
    <col min="1162" max="1162" width="10" bestFit="1" customWidth="1"/>
    <col min="1163" max="1163" width="9" bestFit="1" customWidth="1"/>
    <col min="1164" max="1164" width="8" bestFit="1" customWidth="1"/>
    <col min="1165" max="1165" width="11" bestFit="1" customWidth="1"/>
    <col min="1166" max="1167" width="12" bestFit="1" customWidth="1"/>
    <col min="1168" max="1170" width="10" bestFit="1" customWidth="1"/>
    <col min="1171" max="1171" width="9" bestFit="1" customWidth="1"/>
    <col min="1172" max="1176" width="12" bestFit="1" customWidth="1"/>
    <col min="1177" max="1177" width="9" bestFit="1" customWidth="1"/>
    <col min="1178" max="1179" width="11" bestFit="1" customWidth="1"/>
    <col min="1180" max="1184" width="12" bestFit="1" customWidth="1"/>
    <col min="1185" max="1185" width="10" bestFit="1" customWidth="1"/>
    <col min="1186" max="1187" width="9" bestFit="1" customWidth="1"/>
    <col min="1188" max="1189" width="11" bestFit="1" customWidth="1"/>
    <col min="1190" max="1192" width="12" bestFit="1" customWidth="1"/>
    <col min="1193" max="1193" width="11" bestFit="1" customWidth="1"/>
    <col min="1194" max="1194" width="7" bestFit="1" customWidth="1"/>
    <col min="1195" max="1195" width="11" bestFit="1" customWidth="1"/>
    <col min="1196" max="1196" width="9" bestFit="1" customWidth="1"/>
    <col min="1197" max="1198" width="10" bestFit="1" customWidth="1"/>
    <col min="1199" max="1200" width="11" bestFit="1" customWidth="1"/>
    <col min="1201" max="1201" width="12" bestFit="1" customWidth="1"/>
    <col min="1202" max="1203" width="10" bestFit="1" customWidth="1"/>
    <col min="1204" max="1204" width="7" bestFit="1" customWidth="1"/>
    <col min="1205" max="1206" width="11" bestFit="1" customWidth="1"/>
    <col min="1207" max="1209" width="10" bestFit="1" customWidth="1"/>
    <col min="1210" max="1210" width="12" bestFit="1" customWidth="1"/>
    <col min="1211" max="1212" width="11" bestFit="1" customWidth="1"/>
    <col min="1213" max="1215" width="12" bestFit="1" customWidth="1"/>
    <col min="1216" max="1216" width="7" bestFit="1" customWidth="1"/>
    <col min="1217" max="1217" width="10" bestFit="1" customWidth="1"/>
    <col min="1218" max="1218" width="9" bestFit="1" customWidth="1"/>
    <col min="1219" max="1220" width="7" bestFit="1" customWidth="1"/>
    <col min="1221" max="1225" width="12" bestFit="1" customWidth="1"/>
    <col min="1226" max="1227" width="10" bestFit="1" customWidth="1"/>
    <col min="1228" max="1228" width="12" bestFit="1" customWidth="1"/>
    <col min="1229" max="1230" width="10" bestFit="1" customWidth="1"/>
    <col min="1231" max="1231" width="11" bestFit="1" customWidth="1"/>
    <col min="1232" max="1232" width="12" bestFit="1" customWidth="1"/>
    <col min="1233" max="1233" width="11" bestFit="1" customWidth="1"/>
    <col min="1234" max="1234" width="9" bestFit="1" customWidth="1"/>
    <col min="1235" max="1236" width="11" bestFit="1" customWidth="1"/>
    <col min="1237" max="1237" width="12" bestFit="1" customWidth="1"/>
    <col min="1238" max="1238" width="10" bestFit="1" customWidth="1"/>
    <col min="1239" max="1239" width="11" bestFit="1" customWidth="1"/>
    <col min="1240" max="1240" width="10" bestFit="1" customWidth="1"/>
    <col min="1241" max="1241" width="9" bestFit="1" customWidth="1"/>
    <col min="1242" max="1242" width="11" bestFit="1" customWidth="1"/>
    <col min="1243" max="1243" width="10" bestFit="1" customWidth="1"/>
    <col min="1244" max="1244" width="12" bestFit="1" customWidth="1"/>
    <col min="1245" max="1245" width="10" bestFit="1" customWidth="1"/>
    <col min="1246" max="1246" width="9" bestFit="1" customWidth="1"/>
    <col min="1247" max="1248" width="11" bestFit="1" customWidth="1"/>
    <col min="1249" max="1250" width="10" bestFit="1" customWidth="1"/>
    <col min="1251" max="1251" width="11" bestFit="1" customWidth="1"/>
    <col min="1252" max="1252" width="10" bestFit="1" customWidth="1"/>
    <col min="1253" max="1253" width="12" bestFit="1" customWidth="1"/>
    <col min="1254" max="1254" width="9" bestFit="1" customWidth="1"/>
    <col min="1255" max="1255" width="12" bestFit="1" customWidth="1"/>
    <col min="1256" max="1258" width="11" bestFit="1" customWidth="1"/>
    <col min="1259" max="1259" width="10" bestFit="1" customWidth="1"/>
    <col min="1260" max="1260" width="12" bestFit="1" customWidth="1"/>
    <col min="1261" max="1261" width="11" bestFit="1" customWidth="1"/>
    <col min="1262" max="1262" width="10" bestFit="1" customWidth="1"/>
    <col min="1263" max="1270" width="12" bestFit="1" customWidth="1"/>
    <col min="1271" max="1271" width="11" bestFit="1" customWidth="1"/>
    <col min="1272" max="1272" width="9" bestFit="1" customWidth="1"/>
    <col min="1273" max="1273" width="10" bestFit="1" customWidth="1"/>
    <col min="1274" max="1274" width="12" bestFit="1" customWidth="1"/>
    <col min="1275" max="1277" width="9" bestFit="1" customWidth="1"/>
    <col min="1278" max="1278" width="7" bestFit="1" customWidth="1"/>
    <col min="1279" max="1279" width="9" bestFit="1" customWidth="1"/>
    <col min="1280" max="1280" width="10" bestFit="1" customWidth="1"/>
    <col min="1281" max="1281" width="11" bestFit="1" customWidth="1"/>
    <col min="1282" max="1282" width="12" bestFit="1" customWidth="1"/>
    <col min="1283" max="1283" width="11" bestFit="1" customWidth="1"/>
    <col min="1284" max="1284" width="10" bestFit="1" customWidth="1"/>
    <col min="1285" max="1286" width="9" bestFit="1" customWidth="1"/>
    <col min="1287" max="1287" width="11" bestFit="1" customWidth="1"/>
    <col min="1288" max="1288" width="10" bestFit="1" customWidth="1"/>
    <col min="1289" max="1290" width="11" bestFit="1" customWidth="1"/>
    <col min="1291" max="1291" width="9" bestFit="1" customWidth="1"/>
    <col min="1292" max="1292" width="10" bestFit="1" customWidth="1"/>
    <col min="1293" max="1293" width="12" bestFit="1" customWidth="1"/>
    <col min="1294" max="1294" width="11" bestFit="1" customWidth="1"/>
    <col min="1295" max="1295" width="12" bestFit="1" customWidth="1"/>
    <col min="1296" max="1296" width="11" bestFit="1" customWidth="1"/>
    <col min="1297" max="1297" width="12" bestFit="1" customWidth="1"/>
    <col min="1298" max="1299" width="9" bestFit="1" customWidth="1"/>
    <col min="1300" max="1303" width="11" bestFit="1" customWidth="1"/>
    <col min="1304" max="1304" width="7" bestFit="1" customWidth="1"/>
    <col min="1305" max="1307" width="10" bestFit="1" customWidth="1"/>
    <col min="1308" max="1309" width="11" bestFit="1" customWidth="1"/>
    <col min="1310" max="1310" width="12" bestFit="1" customWidth="1"/>
    <col min="1311" max="1311" width="9" bestFit="1" customWidth="1"/>
    <col min="1312" max="1312" width="7" bestFit="1" customWidth="1"/>
    <col min="1313" max="1314" width="10" bestFit="1" customWidth="1"/>
    <col min="1315" max="1316" width="7" bestFit="1" customWidth="1"/>
    <col min="1317" max="1318" width="10" bestFit="1" customWidth="1"/>
    <col min="1319" max="1319" width="11" bestFit="1" customWidth="1"/>
    <col min="1320" max="1320" width="7" bestFit="1" customWidth="1"/>
    <col min="1321" max="1321" width="11" bestFit="1" customWidth="1"/>
    <col min="1322" max="1322" width="10" bestFit="1" customWidth="1"/>
    <col min="1323" max="1323" width="9" bestFit="1" customWidth="1"/>
    <col min="1324" max="1325" width="10" bestFit="1" customWidth="1"/>
    <col min="1326" max="1327" width="7" bestFit="1" customWidth="1"/>
    <col min="1328" max="1329" width="12" bestFit="1" customWidth="1"/>
    <col min="1330" max="1330" width="9" bestFit="1" customWidth="1"/>
    <col min="1331" max="1331" width="12" bestFit="1" customWidth="1"/>
    <col min="1332" max="1332" width="9" bestFit="1" customWidth="1"/>
    <col min="1333" max="1333" width="10" bestFit="1" customWidth="1"/>
    <col min="1334" max="1337" width="12" bestFit="1" customWidth="1"/>
    <col min="1338" max="1338" width="11" bestFit="1" customWidth="1"/>
    <col min="1339" max="1339" width="10" bestFit="1" customWidth="1"/>
    <col min="1340" max="1341" width="12" bestFit="1" customWidth="1"/>
    <col min="1342" max="1342" width="11" bestFit="1" customWidth="1"/>
    <col min="1343" max="1344" width="12" bestFit="1" customWidth="1"/>
    <col min="1345" max="1345" width="9" bestFit="1" customWidth="1"/>
    <col min="1346" max="1347" width="10" bestFit="1" customWidth="1"/>
    <col min="1348" max="1348" width="9" bestFit="1" customWidth="1"/>
    <col min="1349" max="1350" width="11" bestFit="1" customWidth="1"/>
    <col min="1351" max="1354" width="12" bestFit="1" customWidth="1"/>
    <col min="1355" max="1355" width="11" bestFit="1" customWidth="1"/>
    <col min="1356" max="1357" width="12" bestFit="1" customWidth="1"/>
    <col min="1358" max="1358" width="9" bestFit="1" customWidth="1"/>
    <col min="1359" max="1360" width="10" bestFit="1" customWidth="1"/>
    <col min="1361" max="1362" width="12" bestFit="1" customWidth="1"/>
    <col min="1363" max="1363" width="11" bestFit="1" customWidth="1"/>
    <col min="1364" max="1364" width="12" bestFit="1" customWidth="1"/>
    <col min="1365" max="1365" width="11" bestFit="1" customWidth="1"/>
    <col min="1366" max="1366" width="12" bestFit="1" customWidth="1"/>
    <col min="1367" max="1367" width="10" bestFit="1" customWidth="1"/>
    <col min="1368" max="1368" width="7" bestFit="1" customWidth="1"/>
    <col min="1369" max="1369" width="9" bestFit="1" customWidth="1"/>
    <col min="1370" max="1371" width="10" bestFit="1" customWidth="1"/>
    <col min="1372" max="1373" width="7" bestFit="1" customWidth="1"/>
    <col min="1374" max="1375" width="10" bestFit="1" customWidth="1"/>
    <col min="1376" max="1378" width="7" bestFit="1" customWidth="1"/>
    <col min="1379" max="1380" width="12" bestFit="1" customWidth="1"/>
    <col min="1381" max="1381" width="11" bestFit="1" customWidth="1"/>
    <col min="1382" max="1383" width="12" bestFit="1" customWidth="1"/>
    <col min="1384" max="1384" width="10" bestFit="1" customWidth="1"/>
    <col min="1385" max="1385" width="12" bestFit="1" customWidth="1"/>
    <col min="1386" max="1386" width="11" bestFit="1" customWidth="1"/>
    <col min="1387" max="1388" width="12" bestFit="1" customWidth="1"/>
    <col min="1389" max="1389" width="10" bestFit="1" customWidth="1"/>
    <col min="1390" max="1390" width="11" bestFit="1" customWidth="1"/>
    <col min="1391" max="1391" width="8" bestFit="1" customWidth="1"/>
    <col min="1392" max="1393" width="12" bestFit="1" customWidth="1"/>
    <col min="1394" max="1396" width="10" bestFit="1" customWidth="1"/>
    <col min="1397" max="1397" width="12" bestFit="1" customWidth="1"/>
    <col min="1398" max="1398" width="8" bestFit="1" customWidth="1"/>
    <col min="1399" max="1399" width="12" bestFit="1" customWidth="1"/>
    <col min="1400" max="1400" width="8" bestFit="1" customWidth="1"/>
    <col min="1401" max="1402" width="12" bestFit="1" customWidth="1"/>
    <col min="1403" max="1403" width="11" bestFit="1" customWidth="1"/>
    <col min="1404" max="1404" width="12" bestFit="1" customWidth="1"/>
    <col min="1405" max="1405" width="8" bestFit="1" customWidth="1"/>
    <col min="1406" max="1406" width="11" bestFit="1" customWidth="1"/>
    <col min="1407" max="1407" width="10" bestFit="1" customWidth="1"/>
    <col min="1408" max="1408" width="12" bestFit="1" customWidth="1"/>
    <col min="1409" max="1409" width="11" bestFit="1" customWidth="1"/>
    <col min="1410" max="1412" width="12" bestFit="1" customWidth="1"/>
    <col min="1413" max="1413" width="10" bestFit="1" customWidth="1"/>
    <col min="1414" max="1424" width="12" bestFit="1" customWidth="1"/>
    <col min="1425" max="1425" width="11" bestFit="1" customWidth="1"/>
    <col min="1426" max="1426" width="12" bestFit="1" customWidth="1"/>
    <col min="1427" max="1429" width="11" bestFit="1" customWidth="1"/>
    <col min="1430" max="1430" width="10" bestFit="1" customWidth="1"/>
    <col min="1431" max="1431" width="11" bestFit="1" customWidth="1"/>
    <col min="1432" max="1432" width="12" bestFit="1" customWidth="1"/>
    <col min="1433" max="1433" width="8" bestFit="1" customWidth="1"/>
    <col min="1434" max="1434" width="12" bestFit="1" customWidth="1"/>
    <col min="1435" max="1435" width="8" bestFit="1" customWidth="1"/>
    <col min="1436" max="1441" width="12" bestFit="1" customWidth="1"/>
    <col min="1442" max="1442" width="8" bestFit="1" customWidth="1"/>
    <col min="1443" max="1445" width="12" bestFit="1" customWidth="1"/>
    <col min="1446" max="1446" width="8" bestFit="1" customWidth="1"/>
    <col min="1447" max="1447" width="11" bestFit="1" customWidth="1"/>
    <col min="1448" max="1449" width="12" bestFit="1" customWidth="1"/>
    <col min="1450" max="1450" width="11" bestFit="1" customWidth="1"/>
    <col min="1451" max="1451" width="12" bestFit="1" customWidth="1"/>
    <col min="1452" max="1452" width="8" bestFit="1" customWidth="1"/>
    <col min="1453" max="1460" width="12" bestFit="1" customWidth="1"/>
    <col min="1461" max="1462" width="8" bestFit="1" customWidth="1"/>
    <col min="1463" max="1464" width="12" bestFit="1" customWidth="1"/>
    <col min="1465" max="1465" width="8" bestFit="1" customWidth="1"/>
    <col min="1466" max="1467" width="12" bestFit="1" customWidth="1"/>
    <col min="1468" max="1468" width="8" bestFit="1" customWidth="1"/>
    <col min="1469" max="1469" width="11" bestFit="1" customWidth="1"/>
    <col min="1470" max="1470" width="8" bestFit="1" customWidth="1"/>
    <col min="1471" max="1474" width="12" bestFit="1" customWidth="1"/>
    <col min="1475" max="1477" width="8" bestFit="1" customWidth="1"/>
    <col min="1478" max="1478" width="12" bestFit="1" customWidth="1"/>
    <col min="1479" max="1479" width="8" bestFit="1" customWidth="1"/>
    <col min="1480" max="1482" width="12" bestFit="1" customWidth="1"/>
    <col min="1483" max="1483" width="8" bestFit="1" customWidth="1"/>
    <col min="1484" max="1484" width="12" bestFit="1" customWidth="1"/>
    <col min="1485" max="1485" width="10" bestFit="1" customWidth="1"/>
    <col min="1486" max="1490" width="12" bestFit="1" customWidth="1"/>
    <col min="1491" max="1491" width="10" bestFit="1" customWidth="1"/>
    <col min="1492" max="1492" width="12" bestFit="1" customWidth="1"/>
    <col min="1493" max="1493" width="10" bestFit="1" customWidth="1"/>
    <col min="1494" max="1494" width="11" bestFit="1" customWidth="1"/>
    <col min="1495" max="1495" width="12" bestFit="1" customWidth="1"/>
    <col min="1496" max="1496" width="8" bestFit="1" customWidth="1"/>
    <col min="1497" max="1498" width="11" bestFit="1" customWidth="1"/>
    <col min="1499" max="1500" width="10" bestFit="1" customWidth="1"/>
    <col min="1501" max="1501" width="12" bestFit="1" customWidth="1"/>
    <col min="1502" max="1502" width="8" bestFit="1" customWidth="1"/>
    <col min="1503" max="1503" width="10" bestFit="1" customWidth="1"/>
    <col min="1504" max="1506" width="11" bestFit="1" customWidth="1"/>
    <col min="1507" max="1508" width="12" bestFit="1" customWidth="1"/>
    <col min="1509" max="1509" width="11" bestFit="1" customWidth="1"/>
    <col min="1510" max="1512" width="12" bestFit="1" customWidth="1"/>
    <col min="1513" max="1514" width="8" bestFit="1" customWidth="1"/>
    <col min="1515" max="1518" width="12" bestFit="1" customWidth="1"/>
    <col min="1519" max="1519" width="8" bestFit="1" customWidth="1"/>
    <col min="1520" max="1520" width="10" bestFit="1" customWidth="1"/>
    <col min="1521" max="1521" width="12" bestFit="1" customWidth="1"/>
    <col min="1522" max="1522" width="11" bestFit="1" customWidth="1"/>
    <col min="1523" max="1523" width="10" bestFit="1" customWidth="1"/>
    <col min="1524" max="1524" width="11" bestFit="1" customWidth="1"/>
    <col min="1525" max="1525" width="10" bestFit="1" customWidth="1"/>
    <col min="1526" max="1531" width="12" bestFit="1" customWidth="1"/>
    <col min="1532" max="1532" width="8" bestFit="1" customWidth="1"/>
    <col min="1533" max="1536" width="12" bestFit="1" customWidth="1"/>
    <col min="1537" max="1538" width="8" bestFit="1" customWidth="1"/>
    <col min="1539" max="1542" width="9" bestFit="1" customWidth="1"/>
    <col min="1543" max="1546" width="12" bestFit="1" customWidth="1"/>
    <col min="1547" max="1547" width="9" bestFit="1" customWidth="1"/>
    <col min="1548" max="1549" width="12" bestFit="1" customWidth="1"/>
    <col min="1550" max="1550" width="9" bestFit="1" customWidth="1"/>
    <col min="1551" max="1553" width="12" bestFit="1" customWidth="1"/>
    <col min="1554" max="1554" width="9" bestFit="1" customWidth="1"/>
    <col min="1555" max="1557" width="12" bestFit="1" customWidth="1"/>
    <col min="1558" max="1558" width="9" bestFit="1" customWidth="1"/>
    <col min="1559" max="1561" width="12" bestFit="1" customWidth="1"/>
    <col min="1562" max="1562" width="11" bestFit="1" customWidth="1"/>
    <col min="1563" max="1568" width="12" bestFit="1" customWidth="1"/>
    <col min="1569" max="1569" width="9" bestFit="1" customWidth="1"/>
    <col min="1570" max="1573" width="12" bestFit="1" customWidth="1"/>
    <col min="1574" max="1574" width="11" bestFit="1" customWidth="1"/>
    <col min="1575" max="1579" width="12" bestFit="1" customWidth="1"/>
    <col min="1580" max="1580" width="11" bestFit="1" customWidth="1"/>
    <col min="1581" max="1583" width="12" bestFit="1" customWidth="1"/>
    <col min="1584" max="1585" width="11" bestFit="1" customWidth="1"/>
    <col min="1586" max="1586" width="12" bestFit="1" customWidth="1"/>
    <col min="1587" max="1587" width="11" bestFit="1" customWidth="1"/>
    <col min="1588" max="1590" width="12" bestFit="1" customWidth="1"/>
    <col min="1591" max="1591" width="9" bestFit="1" customWidth="1"/>
    <col min="1592" max="1592" width="11" bestFit="1" customWidth="1"/>
    <col min="1593" max="1594" width="9" bestFit="1" customWidth="1"/>
    <col min="1595" max="1598" width="12" bestFit="1" customWidth="1"/>
    <col min="1599" max="1600" width="9" bestFit="1" customWidth="1"/>
    <col min="1601" max="1604" width="12" bestFit="1" customWidth="1"/>
    <col min="1605" max="1605" width="10" bestFit="1" customWidth="1"/>
    <col min="1606" max="1607" width="12" bestFit="1" customWidth="1"/>
    <col min="1608" max="1608" width="7.28515625" bestFit="1" customWidth="1"/>
    <col min="1609" max="1609" width="14.5703125" bestFit="1" customWidth="1"/>
    <col min="1610" max="1610" width="12.7109375" bestFit="1" customWidth="1"/>
    <col min="1611" max="1613" width="11.7109375" bestFit="1" customWidth="1"/>
    <col min="1614" max="1624" width="12.7109375" bestFit="1" customWidth="1"/>
    <col min="1625" max="1625" width="5" bestFit="1" customWidth="1"/>
    <col min="1626" max="1626" width="10" bestFit="1" customWidth="1"/>
    <col min="1627" max="1627" width="8" bestFit="1" customWidth="1"/>
    <col min="1628" max="1628" width="10" bestFit="1" customWidth="1"/>
    <col min="1629" max="1629" width="8" bestFit="1" customWidth="1"/>
    <col min="1630" max="1630" width="10" bestFit="1" customWidth="1"/>
    <col min="1631" max="1632" width="12" bestFit="1" customWidth="1"/>
    <col min="1633" max="1633" width="10" bestFit="1" customWidth="1"/>
    <col min="1634" max="1634" width="11" bestFit="1" customWidth="1"/>
    <col min="1635" max="1635" width="10" bestFit="1" customWidth="1"/>
    <col min="1636" max="1636" width="11" bestFit="1" customWidth="1"/>
    <col min="1637" max="1637" width="12" bestFit="1" customWidth="1"/>
    <col min="1638" max="1638" width="11" bestFit="1" customWidth="1"/>
    <col min="1639" max="1641" width="12" bestFit="1" customWidth="1"/>
    <col min="1642" max="1642" width="10" bestFit="1" customWidth="1"/>
    <col min="1643" max="1644" width="11" bestFit="1" customWidth="1"/>
    <col min="1645" max="1645" width="12" bestFit="1" customWidth="1"/>
    <col min="1646" max="1647" width="10" bestFit="1" customWidth="1"/>
    <col min="1648" max="1648" width="9" bestFit="1" customWidth="1"/>
    <col min="1649" max="1649" width="10" bestFit="1" customWidth="1"/>
    <col min="1650" max="1652" width="11" bestFit="1" customWidth="1"/>
    <col min="1653" max="1653" width="12" bestFit="1" customWidth="1"/>
    <col min="1654" max="1655" width="11" bestFit="1" customWidth="1"/>
    <col min="1656" max="1656" width="10" bestFit="1" customWidth="1"/>
    <col min="1657" max="1657" width="8" bestFit="1" customWidth="1"/>
    <col min="1658" max="1658" width="11" bestFit="1" customWidth="1"/>
    <col min="1659" max="1659" width="10" bestFit="1" customWidth="1"/>
    <col min="1660" max="1660" width="11" bestFit="1" customWidth="1"/>
    <col min="1661" max="1661" width="9" bestFit="1" customWidth="1"/>
    <col min="1662" max="1663" width="10" bestFit="1" customWidth="1"/>
    <col min="1664" max="1664" width="9" bestFit="1" customWidth="1"/>
    <col min="1665" max="1665" width="11" bestFit="1" customWidth="1"/>
    <col min="1666" max="1667" width="10" bestFit="1" customWidth="1"/>
    <col min="1668" max="1668" width="9" bestFit="1" customWidth="1"/>
    <col min="1669" max="1670" width="11" bestFit="1" customWidth="1"/>
    <col min="1671" max="1671" width="10" bestFit="1" customWidth="1"/>
    <col min="1672" max="1672" width="11" bestFit="1" customWidth="1"/>
    <col min="1673" max="1673" width="9" bestFit="1" customWidth="1"/>
    <col min="1674" max="1674" width="10" bestFit="1" customWidth="1"/>
    <col min="1675" max="1675" width="11" bestFit="1" customWidth="1"/>
    <col min="1676" max="1676" width="9" bestFit="1" customWidth="1"/>
    <col min="1677" max="1677" width="11" bestFit="1" customWidth="1"/>
    <col min="1678" max="1679" width="10" bestFit="1" customWidth="1"/>
    <col min="1680" max="1680" width="9" bestFit="1" customWidth="1"/>
    <col min="1681" max="1681" width="11" bestFit="1" customWidth="1"/>
    <col min="1682" max="1683" width="10" bestFit="1" customWidth="1"/>
    <col min="1684" max="1684" width="9" bestFit="1" customWidth="1"/>
    <col min="1685" max="1686" width="11" bestFit="1" customWidth="1"/>
    <col min="1687" max="1687" width="10" bestFit="1" customWidth="1"/>
    <col min="1688" max="1688" width="8" bestFit="1" customWidth="1"/>
    <col min="1689" max="1690" width="11" bestFit="1" customWidth="1"/>
    <col min="1691" max="1691" width="9" bestFit="1" customWidth="1"/>
    <col min="1692" max="1692" width="10" bestFit="1" customWidth="1"/>
    <col min="1693" max="1693" width="9" bestFit="1" customWidth="1"/>
    <col min="1694" max="1696" width="11" bestFit="1" customWidth="1"/>
    <col min="1697" max="1697" width="9" bestFit="1" customWidth="1"/>
    <col min="1698" max="1699" width="10" bestFit="1" customWidth="1"/>
    <col min="1700" max="1700" width="11" bestFit="1" customWidth="1"/>
    <col min="1701" max="1701" width="10" bestFit="1" customWidth="1"/>
    <col min="1702" max="1703" width="11" bestFit="1" customWidth="1"/>
    <col min="1704" max="1704" width="9" bestFit="1" customWidth="1"/>
    <col min="1705" max="1705" width="11" bestFit="1" customWidth="1"/>
    <col min="1706" max="1706" width="9" bestFit="1" customWidth="1"/>
    <col min="1707" max="1707" width="11" bestFit="1" customWidth="1"/>
    <col min="1708" max="1708" width="10" bestFit="1" customWidth="1"/>
    <col min="1709" max="1709" width="11" bestFit="1" customWidth="1"/>
    <col min="1710" max="1710" width="10" bestFit="1" customWidth="1"/>
    <col min="1711" max="1715" width="9" bestFit="1" customWidth="1"/>
    <col min="1716" max="1717" width="11" bestFit="1" customWidth="1"/>
    <col min="1718" max="1718" width="10" bestFit="1" customWidth="1"/>
    <col min="1719" max="1720" width="9" bestFit="1" customWidth="1"/>
    <col min="1721" max="1721" width="11" bestFit="1" customWidth="1"/>
    <col min="1722" max="1722" width="10" bestFit="1" customWidth="1"/>
    <col min="1723" max="1723" width="9" bestFit="1" customWidth="1"/>
    <col min="1724" max="1725" width="11" bestFit="1" customWidth="1"/>
    <col min="1726" max="1727" width="10" bestFit="1" customWidth="1"/>
    <col min="1728" max="1729" width="9" bestFit="1" customWidth="1"/>
    <col min="1730" max="1731" width="10" bestFit="1" customWidth="1"/>
    <col min="1732" max="1733" width="11" bestFit="1" customWidth="1"/>
    <col min="1734" max="1734" width="10" bestFit="1" customWidth="1"/>
    <col min="1735" max="1735" width="11" bestFit="1" customWidth="1"/>
    <col min="1736" max="1736" width="9" bestFit="1" customWidth="1"/>
    <col min="1737" max="1737" width="11" bestFit="1" customWidth="1"/>
    <col min="1738" max="1739" width="9" bestFit="1" customWidth="1"/>
    <col min="1740" max="1741" width="11" bestFit="1" customWidth="1"/>
    <col min="1742" max="1742" width="10" bestFit="1" customWidth="1"/>
    <col min="1743" max="1743" width="9" bestFit="1" customWidth="1"/>
    <col min="1744" max="1745" width="10" bestFit="1" customWidth="1"/>
    <col min="1746" max="1747" width="9" bestFit="1" customWidth="1"/>
    <col min="1748" max="1748" width="11" bestFit="1" customWidth="1"/>
    <col min="1749" max="1749" width="9" bestFit="1" customWidth="1"/>
    <col min="1750" max="1750" width="10" bestFit="1" customWidth="1"/>
    <col min="1751" max="1752" width="11" bestFit="1" customWidth="1"/>
    <col min="1753" max="1754" width="9" bestFit="1" customWidth="1"/>
    <col min="1755" max="1755" width="11" bestFit="1" customWidth="1"/>
    <col min="1756" max="1756" width="8" bestFit="1" customWidth="1"/>
    <col min="1757" max="1757" width="11" bestFit="1" customWidth="1"/>
    <col min="1758" max="1758" width="9" bestFit="1" customWidth="1"/>
    <col min="1759" max="1759" width="10" bestFit="1" customWidth="1"/>
    <col min="1760" max="1760" width="11" bestFit="1" customWidth="1"/>
    <col min="1761" max="1762" width="10" bestFit="1" customWidth="1"/>
    <col min="1763" max="1763" width="11" bestFit="1" customWidth="1"/>
    <col min="1764" max="1764" width="10" bestFit="1" customWidth="1"/>
    <col min="1765" max="1765" width="11" bestFit="1" customWidth="1"/>
    <col min="1766" max="1766" width="12" bestFit="1" customWidth="1"/>
    <col min="1767" max="1767" width="10" bestFit="1" customWidth="1"/>
    <col min="1768" max="1768" width="8" bestFit="1" customWidth="1"/>
    <col min="1769" max="1769" width="9" bestFit="1" customWidth="1"/>
    <col min="1770" max="1770" width="11" bestFit="1" customWidth="1"/>
    <col min="1771" max="1771" width="10" bestFit="1" customWidth="1"/>
    <col min="1772" max="1774" width="11" bestFit="1" customWidth="1"/>
    <col min="1775" max="1775" width="10" bestFit="1" customWidth="1"/>
    <col min="1776" max="1777" width="11" bestFit="1" customWidth="1"/>
    <col min="1778" max="1778" width="9" bestFit="1" customWidth="1"/>
    <col min="1779" max="1782" width="11" bestFit="1" customWidth="1"/>
    <col min="1783" max="1783" width="9" bestFit="1" customWidth="1"/>
    <col min="1784" max="1786" width="11" bestFit="1" customWidth="1"/>
    <col min="1787" max="1787" width="9" bestFit="1" customWidth="1"/>
    <col min="1788" max="1789" width="10" bestFit="1" customWidth="1"/>
    <col min="1790" max="1791" width="11" bestFit="1" customWidth="1"/>
    <col min="1792" max="1792" width="9" bestFit="1" customWidth="1"/>
    <col min="1793" max="1793" width="10" bestFit="1" customWidth="1"/>
    <col min="1794" max="1794" width="9" bestFit="1" customWidth="1"/>
    <col min="1795" max="1795" width="8" bestFit="1" customWidth="1"/>
    <col min="1796" max="1796" width="11" bestFit="1" customWidth="1"/>
    <col min="1797" max="1797" width="9" bestFit="1" customWidth="1"/>
    <col min="1798" max="1798" width="10" bestFit="1" customWidth="1"/>
    <col min="1799" max="1799" width="11" bestFit="1" customWidth="1"/>
    <col min="1800" max="1800" width="10" bestFit="1" customWidth="1"/>
    <col min="1801" max="1801" width="8" bestFit="1" customWidth="1"/>
    <col min="1802" max="1803" width="11" bestFit="1" customWidth="1"/>
    <col min="1804" max="1805" width="9" bestFit="1" customWidth="1"/>
    <col min="1806" max="1806" width="11" bestFit="1" customWidth="1"/>
    <col min="1807" max="1807" width="10" bestFit="1" customWidth="1"/>
    <col min="1808" max="1808" width="11" bestFit="1" customWidth="1"/>
    <col min="1809" max="1809" width="7" bestFit="1" customWidth="1"/>
    <col min="1810" max="1811" width="11" bestFit="1" customWidth="1"/>
    <col min="1812" max="1812" width="10" bestFit="1" customWidth="1"/>
    <col min="1813" max="1813" width="8" bestFit="1" customWidth="1"/>
    <col min="1814" max="1816" width="11" bestFit="1" customWidth="1"/>
    <col min="1817" max="1818" width="10" bestFit="1" customWidth="1"/>
    <col min="1819" max="1821" width="11" bestFit="1" customWidth="1"/>
    <col min="1822" max="1822" width="10" bestFit="1" customWidth="1"/>
    <col min="1823" max="1823" width="9" bestFit="1" customWidth="1"/>
    <col min="1824" max="1825" width="11" bestFit="1" customWidth="1"/>
    <col min="1826" max="1826" width="8" bestFit="1" customWidth="1"/>
    <col min="1827" max="1828" width="11" bestFit="1" customWidth="1"/>
    <col min="1829" max="1829" width="9" bestFit="1" customWidth="1"/>
    <col min="1830" max="1830" width="12" bestFit="1" customWidth="1"/>
    <col min="1831" max="1831" width="11" bestFit="1" customWidth="1"/>
    <col min="1832" max="1832" width="10" bestFit="1" customWidth="1"/>
    <col min="1833" max="1834" width="11" bestFit="1" customWidth="1"/>
    <col min="1835" max="1835" width="9" bestFit="1" customWidth="1"/>
    <col min="1836" max="1836" width="11" bestFit="1" customWidth="1"/>
    <col min="1837" max="1837" width="8" bestFit="1" customWidth="1"/>
    <col min="1838" max="1838" width="9" bestFit="1" customWidth="1"/>
    <col min="1839" max="1842" width="11" bestFit="1" customWidth="1"/>
    <col min="1843" max="1843" width="10" bestFit="1" customWidth="1"/>
    <col min="1844" max="1844" width="9" bestFit="1" customWidth="1"/>
    <col min="1845" max="1848" width="11" bestFit="1" customWidth="1"/>
    <col min="1849" max="1849" width="10" bestFit="1" customWidth="1"/>
    <col min="1850" max="1850" width="9" bestFit="1" customWidth="1"/>
    <col min="1851" max="1851" width="11" bestFit="1" customWidth="1"/>
    <col min="1852" max="1852" width="10" bestFit="1" customWidth="1"/>
    <col min="1853" max="1853" width="11" bestFit="1" customWidth="1"/>
    <col min="1854" max="1854" width="9" bestFit="1" customWidth="1"/>
    <col min="1855" max="1860" width="11" bestFit="1" customWidth="1"/>
    <col min="1861" max="1862" width="9" bestFit="1" customWidth="1"/>
    <col min="1863" max="1863" width="10" bestFit="1" customWidth="1"/>
    <col min="1864" max="1864" width="11" bestFit="1" customWidth="1"/>
    <col min="1865" max="1866" width="10" bestFit="1" customWidth="1"/>
    <col min="1867" max="1867" width="8" bestFit="1" customWidth="1"/>
    <col min="1868" max="1868" width="11" bestFit="1" customWidth="1"/>
    <col min="1869" max="1870" width="10" bestFit="1" customWidth="1"/>
    <col min="1871" max="1871" width="9" bestFit="1" customWidth="1"/>
    <col min="1872" max="1873" width="11" bestFit="1" customWidth="1"/>
    <col min="1874" max="1874" width="9" bestFit="1" customWidth="1"/>
    <col min="1875" max="1876" width="10" bestFit="1" customWidth="1"/>
    <col min="1877" max="1877" width="11" bestFit="1" customWidth="1"/>
    <col min="1878" max="1878" width="10" bestFit="1" customWidth="1"/>
    <col min="1879" max="1880" width="11" bestFit="1" customWidth="1"/>
    <col min="1881" max="1882" width="10" bestFit="1" customWidth="1"/>
    <col min="1883" max="1886" width="11" bestFit="1" customWidth="1"/>
    <col min="1887" max="1887" width="9" bestFit="1" customWidth="1"/>
    <col min="1888" max="1888" width="10" bestFit="1" customWidth="1"/>
    <col min="1889" max="1890" width="9" bestFit="1" customWidth="1"/>
    <col min="1891" max="1891" width="11" bestFit="1" customWidth="1"/>
    <col min="1892" max="1892" width="9" bestFit="1" customWidth="1"/>
    <col min="1893" max="1894" width="11" bestFit="1" customWidth="1"/>
    <col min="1895" max="1895" width="10" bestFit="1" customWidth="1"/>
    <col min="1896" max="1897" width="11" bestFit="1" customWidth="1"/>
    <col min="1898" max="1898" width="9" bestFit="1" customWidth="1"/>
    <col min="1899" max="1899" width="11" bestFit="1" customWidth="1"/>
    <col min="1900" max="1900" width="9" bestFit="1" customWidth="1"/>
    <col min="1901" max="1901" width="11" bestFit="1" customWidth="1"/>
    <col min="1902" max="1902" width="9" bestFit="1" customWidth="1"/>
    <col min="1903" max="1905" width="11" bestFit="1" customWidth="1"/>
    <col min="1906" max="1906" width="10" bestFit="1" customWidth="1"/>
    <col min="1907" max="1907" width="11" bestFit="1" customWidth="1"/>
    <col min="1908" max="1908" width="10" bestFit="1" customWidth="1"/>
    <col min="1909" max="1909" width="9" bestFit="1" customWidth="1"/>
    <col min="1910" max="1910" width="11" bestFit="1" customWidth="1"/>
    <col min="1911" max="1911" width="9" bestFit="1" customWidth="1"/>
    <col min="1912" max="1912" width="10" bestFit="1" customWidth="1"/>
    <col min="1913" max="1913" width="11" bestFit="1" customWidth="1"/>
    <col min="1914" max="1914" width="10" bestFit="1" customWidth="1"/>
    <col min="1915" max="1915" width="9" bestFit="1" customWidth="1"/>
    <col min="1916" max="1916" width="10" bestFit="1" customWidth="1"/>
    <col min="1917" max="1918" width="9" bestFit="1" customWidth="1"/>
    <col min="1919" max="1920" width="10" bestFit="1" customWidth="1"/>
    <col min="1921" max="1922" width="9" bestFit="1" customWidth="1"/>
    <col min="1923" max="1925" width="11" bestFit="1" customWidth="1"/>
    <col min="1926" max="1926" width="9" bestFit="1" customWidth="1"/>
    <col min="1927" max="1927" width="10" bestFit="1" customWidth="1"/>
    <col min="1928" max="1928" width="9" bestFit="1" customWidth="1"/>
    <col min="1929" max="1929" width="8" bestFit="1" customWidth="1"/>
    <col min="1930" max="1931" width="9" bestFit="1" customWidth="1"/>
    <col min="1932" max="1932" width="12" bestFit="1" customWidth="1"/>
    <col min="1933" max="1933" width="9" bestFit="1" customWidth="1"/>
    <col min="1934" max="1934" width="11" bestFit="1" customWidth="1"/>
    <col min="1935" max="1935" width="12" bestFit="1" customWidth="1"/>
    <col min="1936" max="1936" width="10" bestFit="1" customWidth="1"/>
    <col min="1937" max="1939" width="11" bestFit="1" customWidth="1"/>
    <col min="1940" max="1940" width="9" bestFit="1" customWidth="1"/>
    <col min="1941" max="1941" width="11" bestFit="1" customWidth="1"/>
    <col min="1942" max="1942" width="10" bestFit="1" customWidth="1"/>
    <col min="1943" max="1943" width="9" bestFit="1" customWidth="1"/>
    <col min="1944" max="1944" width="10" bestFit="1" customWidth="1"/>
    <col min="1945" max="1945" width="7" bestFit="1" customWidth="1"/>
    <col min="1946" max="1946" width="9" bestFit="1" customWidth="1"/>
    <col min="1947" max="1947" width="10" bestFit="1" customWidth="1"/>
    <col min="1948" max="1948" width="9" bestFit="1" customWidth="1"/>
    <col min="1949" max="1949" width="10" bestFit="1" customWidth="1"/>
    <col min="1950" max="1951" width="9" bestFit="1" customWidth="1"/>
    <col min="1952" max="1954" width="11" bestFit="1" customWidth="1"/>
    <col min="1955" max="1956" width="10" bestFit="1" customWidth="1"/>
    <col min="1957" max="1957" width="9" bestFit="1" customWidth="1"/>
    <col min="1958" max="1958" width="10" bestFit="1" customWidth="1"/>
    <col min="1959" max="1959" width="11" bestFit="1" customWidth="1"/>
    <col min="1960" max="1960" width="9" bestFit="1" customWidth="1"/>
    <col min="1961" max="1962" width="11" bestFit="1" customWidth="1"/>
    <col min="1963" max="1963" width="10" bestFit="1" customWidth="1"/>
    <col min="1964" max="1964" width="9" bestFit="1" customWidth="1"/>
    <col min="1965" max="1965" width="8" bestFit="1" customWidth="1"/>
    <col min="1966" max="1966" width="10" bestFit="1" customWidth="1"/>
    <col min="1967" max="1967" width="12" bestFit="1" customWidth="1"/>
    <col min="1968" max="1968" width="11" bestFit="1" customWidth="1"/>
    <col min="1969" max="1969" width="10" bestFit="1" customWidth="1"/>
    <col min="1970" max="1971" width="11" bestFit="1" customWidth="1"/>
    <col min="1972" max="1972" width="10" bestFit="1" customWidth="1"/>
    <col min="1973" max="1973" width="12" bestFit="1" customWidth="1"/>
    <col min="1974" max="1974" width="10" bestFit="1" customWidth="1"/>
    <col min="1975" max="1975" width="9" bestFit="1" customWidth="1"/>
    <col min="1976" max="1976" width="10" bestFit="1" customWidth="1"/>
    <col min="1977" max="1977" width="11" bestFit="1" customWidth="1"/>
    <col min="1978" max="1979" width="9" bestFit="1" customWidth="1"/>
    <col min="1980" max="1981" width="8" bestFit="1" customWidth="1"/>
    <col min="1982" max="1982" width="11" bestFit="1" customWidth="1"/>
    <col min="1983" max="1983" width="12" bestFit="1" customWidth="1"/>
    <col min="1984" max="1985" width="11" bestFit="1" customWidth="1"/>
    <col min="1986" max="1986" width="10" bestFit="1" customWidth="1"/>
    <col min="1987" max="1987" width="9" bestFit="1" customWidth="1"/>
    <col min="1988" max="1988" width="10" bestFit="1" customWidth="1"/>
    <col min="1989" max="1990" width="11" bestFit="1" customWidth="1"/>
    <col min="1991" max="1991" width="10" bestFit="1" customWidth="1"/>
    <col min="1992" max="1992" width="9" bestFit="1" customWidth="1"/>
    <col min="1993" max="1993" width="8" bestFit="1" customWidth="1"/>
    <col min="1994" max="1995" width="11" bestFit="1" customWidth="1"/>
    <col min="1996" max="1996" width="8" bestFit="1" customWidth="1"/>
    <col min="1997" max="1997" width="9" bestFit="1" customWidth="1"/>
    <col min="1998" max="1998" width="12" bestFit="1" customWidth="1"/>
    <col min="1999" max="1999" width="9" bestFit="1" customWidth="1"/>
    <col min="2000" max="2000" width="10" bestFit="1" customWidth="1"/>
    <col min="2001" max="2002" width="11" bestFit="1" customWidth="1"/>
    <col min="2003" max="2003" width="10" bestFit="1" customWidth="1"/>
    <col min="2004" max="2004" width="11" bestFit="1" customWidth="1"/>
    <col min="2005" max="2005" width="8" bestFit="1" customWidth="1"/>
    <col min="2006" max="2006" width="11" bestFit="1" customWidth="1"/>
    <col min="2007" max="2007" width="10" bestFit="1" customWidth="1"/>
    <col min="2008" max="2008" width="9" bestFit="1" customWidth="1"/>
    <col min="2009" max="2009" width="10" bestFit="1" customWidth="1"/>
    <col min="2010" max="2011" width="11" bestFit="1" customWidth="1"/>
    <col min="2012" max="2012" width="9" bestFit="1" customWidth="1"/>
    <col min="2013" max="2013" width="11" bestFit="1" customWidth="1"/>
    <col min="2014" max="2014" width="12" bestFit="1" customWidth="1"/>
    <col min="2015" max="2015" width="10" bestFit="1" customWidth="1"/>
    <col min="2016" max="2016" width="8" bestFit="1" customWidth="1"/>
    <col min="2017" max="2017" width="9" bestFit="1" customWidth="1"/>
    <col min="2018" max="2018" width="12" bestFit="1" customWidth="1"/>
    <col min="2019" max="2021" width="11" bestFit="1" customWidth="1"/>
    <col min="2022" max="2022" width="9" bestFit="1" customWidth="1"/>
    <col min="2023" max="2023" width="10" bestFit="1" customWidth="1"/>
    <col min="2024" max="2024" width="11" bestFit="1" customWidth="1"/>
    <col min="2025" max="2025" width="8" bestFit="1" customWidth="1"/>
    <col min="2026" max="2026" width="10" bestFit="1" customWidth="1"/>
    <col min="2027" max="2027" width="9" bestFit="1" customWidth="1"/>
    <col min="2028" max="2028" width="10" bestFit="1" customWidth="1"/>
    <col min="2029" max="2029" width="12" bestFit="1" customWidth="1"/>
    <col min="2030" max="2031" width="10" bestFit="1" customWidth="1"/>
    <col min="2032" max="2032" width="9" bestFit="1" customWidth="1"/>
    <col min="2033" max="2033" width="11" bestFit="1" customWidth="1"/>
    <col min="2034" max="2034" width="8" bestFit="1" customWidth="1"/>
    <col min="2035" max="2035" width="10" bestFit="1" customWidth="1"/>
    <col min="2036" max="2036" width="9" bestFit="1" customWidth="1"/>
    <col min="2037" max="2037" width="10" bestFit="1" customWidth="1"/>
    <col min="2038" max="2038" width="8" bestFit="1" customWidth="1"/>
    <col min="2039" max="2039" width="7" bestFit="1" customWidth="1"/>
    <col min="2040" max="2041" width="10" bestFit="1" customWidth="1"/>
    <col min="2042" max="2042" width="9" bestFit="1" customWidth="1"/>
    <col min="2043" max="2043" width="10" bestFit="1" customWidth="1"/>
    <col min="2044" max="2046" width="11" bestFit="1" customWidth="1"/>
    <col min="2047" max="2047" width="9" bestFit="1" customWidth="1"/>
    <col min="2048" max="2048" width="11" bestFit="1" customWidth="1"/>
    <col min="2049" max="2049" width="10" bestFit="1" customWidth="1"/>
    <col min="2050" max="2050" width="11" bestFit="1" customWidth="1"/>
    <col min="2051" max="2051" width="10" bestFit="1" customWidth="1"/>
    <col min="2052" max="2053" width="9" bestFit="1" customWidth="1"/>
    <col min="2054" max="2055" width="6" bestFit="1" customWidth="1"/>
    <col min="2056" max="2056" width="9" bestFit="1" customWidth="1"/>
    <col min="2057" max="2057" width="10" bestFit="1" customWidth="1"/>
    <col min="2058" max="2058" width="9" bestFit="1" customWidth="1"/>
    <col min="2059" max="2061" width="10" bestFit="1" customWidth="1"/>
    <col min="2062" max="2062" width="9" bestFit="1" customWidth="1"/>
    <col min="2063" max="2063" width="10" bestFit="1" customWidth="1"/>
    <col min="2064" max="2064" width="11" bestFit="1" customWidth="1"/>
    <col min="2065" max="2065" width="10" bestFit="1" customWidth="1"/>
    <col min="2066" max="2066" width="11" bestFit="1" customWidth="1"/>
    <col min="2067" max="2069" width="12" bestFit="1" customWidth="1"/>
    <col min="2070" max="2072" width="10" bestFit="1" customWidth="1"/>
    <col min="2073" max="2073" width="11" bestFit="1" customWidth="1"/>
    <col min="2074" max="2074" width="10" bestFit="1" customWidth="1"/>
    <col min="2075" max="2075" width="11" bestFit="1" customWidth="1"/>
    <col min="2076" max="2076" width="10" bestFit="1" customWidth="1"/>
    <col min="2077" max="2077" width="7" bestFit="1" customWidth="1"/>
    <col min="2078" max="2078" width="10" bestFit="1" customWidth="1"/>
    <col min="2079" max="2080" width="9" bestFit="1" customWidth="1"/>
    <col min="2081" max="2081" width="11" bestFit="1" customWidth="1"/>
    <col min="2082" max="2083" width="9" bestFit="1" customWidth="1"/>
    <col min="2084" max="2084" width="11" bestFit="1" customWidth="1"/>
    <col min="2085" max="2085" width="7" bestFit="1" customWidth="1"/>
    <col min="2086" max="2086" width="8" bestFit="1" customWidth="1"/>
    <col min="2087" max="2088" width="9" bestFit="1" customWidth="1"/>
    <col min="2089" max="2089" width="7" bestFit="1" customWidth="1"/>
    <col min="2090" max="2090" width="9" bestFit="1" customWidth="1"/>
    <col min="2091" max="2091" width="11" bestFit="1" customWidth="1"/>
    <col min="2092" max="2092" width="10" bestFit="1" customWidth="1"/>
    <col min="2093" max="2093" width="9" bestFit="1" customWidth="1"/>
    <col min="2094" max="2095" width="10" bestFit="1" customWidth="1"/>
    <col min="2096" max="2096" width="11" bestFit="1" customWidth="1"/>
    <col min="2097" max="2097" width="12" bestFit="1" customWidth="1"/>
    <col min="2098" max="2098" width="11" bestFit="1" customWidth="1"/>
    <col min="2099" max="2099" width="8" bestFit="1" customWidth="1"/>
    <col min="2100" max="2100" width="10" bestFit="1" customWidth="1"/>
    <col min="2101" max="2102" width="9" bestFit="1" customWidth="1"/>
    <col min="2103" max="2103" width="7" bestFit="1" customWidth="1"/>
    <col min="2104" max="2104" width="8" bestFit="1" customWidth="1"/>
    <col min="2105" max="2105" width="10" bestFit="1" customWidth="1"/>
    <col min="2106" max="2106" width="11" bestFit="1" customWidth="1"/>
    <col min="2107" max="2107" width="9" bestFit="1" customWidth="1"/>
    <col min="2108" max="2109" width="12" bestFit="1" customWidth="1"/>
    <col min="2110" max="2110" width="9" bestFit="1" customWidth="1"/>
    <col min="2111" max="2111" width="12" bestFit="1" customWidth="1"/>
    <col min="2112" max="2112" width="10" bestFit="1" customWidth="1"/>
    <col min="2113" max="2113" width="12" bestFit="1" customWidth="1"/>
    <col min="2114" max="2116" width="10" bestFit="1" customWidth="1"/>
    <col min="2117" max="2117" width="12" bestFit="1" customWidth="1"/>
    <col min="2118" max="2121" width="10" bestFit="1" customWidth="1"/>
    <col min="2122" max="2122" width="11" bestFit="1" customWidth="1"/>
    <col min="2123" max="2123" width="10" bestFit="1" customWidth="1"/>
    <col min="2124" max="2124" width="9" bestFit="1" customWidth="1"/>
    <col min="2125" max="2125" width="8" bestFit="1" customWidth="1"/>
    <col min="2126" max="2126" width="9" bestFit="1" customWidth="1"/>
    <col min="2127" max="2127" width="8" bestFit="1" customWidth="1"/>
    <col min="2128" max="2129" width="12" bestFit="1" customWidth="1"/>
    <col min="2130" max="2130" width="10" bestFit="1" customWidth="1"/>
    <col min="2131" max="2131" width="11" bestFit="1" customWidth="1"/>
    <col min="2132" max="2133" width="10" bestFit="1" customWidth="1"/>
    <col min="2134" max="2134" width="12" bestFit="1" customWidth="1"/>
    <col min="2135" max="2135" width="8" bestFit="1" customWidth="1"/>
    <col min="2136" max="2136" width="10" bestFit="1" customWidth="1"/>
    <col min="2137" max="2137" width="8" bestFit="1" customWidth="1"/>
    <col min="2138" max="2138" width="10" bestFit="1" customWidth="1"/>
    <col min="2139" max="2139" width="12" bestFit="1" customWidth="1"/>
    <col min="2140" max="2140" width="9" bestFit="1" customWidth="1"/>
    <col min="2141" max="2142" width="12" bestFit="1" customWidth="1"/>
    <col min="2143" max="2144" width="11" bestFit="1" customWidth="1"/>
    <col min="2145" max="2145" width="8" bestFit="1" customWidth="1"/>
    <col min="2146" max="2146" width="10" bestFit="1" customWidth="1"/>
    <col min="2147" max="2147" width="7" bestFit="1" customWidth="1"/>
    <col min="2148" max="2148" width="10" bestFit="1" customWidth="1"/>
    <col min="2149" max="2150" width="8" bestFit="1" customWidth="1"/>
    <col min="2151" max="2151" width="7" bestFit="1" customWidth="1"/>
    <col min="2152" max="2153" width="9" bestFit="1" customWidth="1"/>
    <col min="2154" max="2154" width="7" bestFit="1" customWidth="1"/>
    <col min="2155" max="2155" width="8" bestFit="1" customWidth="1"/>
    <col min="2156" max="2156" width="9" bestFit="1" customWidth="1"/>
    <col min="2157" max="2157" width="8" bestFit="1" customWidth="1"/>
    <col min="2158" max="2159" width="7" bestFit="1" customWidth="1"/>
    <col min="2160" max="2160" width="12" bestFit="1" customWidth="1"/>
    <col min="2161" max="2161" width="9" bestFit="1" customWidth="1"/>
    <col min="2162" max="2162" width="8" bestFit="1" customWidth="1"/>
    <col min="2163" max="2163" width="12" bestFit="1" customWidth="1"/>
    <col min="2164" max="2165" width="10" bestFit="1" customWidth="1"/>
    <col min="2166" max="2166" width="11" bestFit="1" customWidth="1"/>
    <col min="2167" max="2167" width="9" bestFit="1" customWidth="1"/>
    <col min="2168" max="2168" width="8" bestFit="1" customWidth="1"/>
    <col min="2169" max="2171" width="12" bestFit="1" customWidth="1"/>
    <col min="2172" max="2172" width="8" bestFit="1" customWidth="1"/>
    <col min="2173" max="2173" width="9" bestFit="1" customWidth="1"/>
    <col min="2174" max="2174" width="10" bestFit="1" customWidth="1"/>
    <col min="2175" max="2176" width="9" bestFit="1" customWidth="1"/>
    <col min="2177" max="2177" width="12" bestFit="1" customWidth="1"/>
    <col min="2178" max="2178" width="10" bestFit="1" customWidth="1"/>
    <col min="2179" max="2182" width="11" bestFit="1" customWidth="1"/>
    <col min="2183" max="2183" width="8" bestFit="1" customWidth="1"/>
    <col min="2184" max="2185" width="9" bestFit="1" customWidth="1"/>
    <col min="2186" max="2186" width="7" bestFit="1" customWidth="1"/>
    <col min="2187" max="2187" width="9" bestFit="1" customWidth="1"/>
    <col min="2188" max="2188" width="7" bestFit="1" customWidth="1"/>
    <col min="2189" max="2189" width="9" bestFit="1" customWidth="1"/>
    <col min="2190" max="2190" width="8" bestFit="1" customWidth="1"/>
    <col min="2191" max="2191" width="12" bestFit="1" customWidth="1"/>
    <col min="2192" max="2192" width="10" bestFit="1" customWidth="1"/>
    <col min="2193" max="2195" width="12" bestFit="1" customWidth="1"/>
    <col min="2196" max="2196" width="11" bestFit="1" customWidth="1"/>
    <col min="2197" max="2197" width="12" bestFit="1" customWidth="1"/>
    <col min="2198" max="2198" width="9" bestFit="1" customWidth="1"/>
    <col min="2199" max="2200" width="11" bestFit="1" customWidth="1"/>
    <col min="2201" max="2201" width="10" bestFit="1" customWidth="1"/>
    <col min="2202" max="2204" width="12" bestFit="1" customWidth="1"/>
    <col min="2205" max="2207" width="10" bestFit="1" customWidth="1"/>
    <col min="2208" max="2209" width="12" bestFit="1" customWidth="1"/>
    <col min="2210" max="2210" width="7" bestFit="1" customWidth="1"/>
    <col min="2211" max="2211" width="8" bestFit="1" customWidth="1"/>
    <col min="2212" max="2212" width="7" bestFit="1" customWidth="1"/>
    <col min="2213" max="2213" width="8" bestFit="1" customWidth="1"/>
    <col min="2214" max="2214" width="12" bestFit="1" customWidth="1"/>
    <col min="2215" max="2215" width="8" bestFit="1" customWidth="1"/>
    <col min="2216" max="2219" width="9" bestFit="1" customWidth="1"/>
    <col min="2220" max="2220" width="10" bestFit="1" customWidth="1"/>
    <col min="2221" max="2221" width="11" bestFit="1" customWidth="1"/>
    <col min="2222" max="2222" width="10" bestFit="1" customWidth="1"/>
    <col min="2223" max="2223" width="9" bestFit="1" customWidth="1"/>
    <col min="2224" max="2225" width="12" bestFit="1" customWidth="1"/>
    <col min="2226" max="2227" width="10" bestFit="1" customWidth="1"/>
    <col min="2228" max="2228" width="7" bestFit="1" customWidth="1"/>
    <col min="2229" max="2229" width="9" bestFit="1" customWidth="1"/>
    <col min="2230" max="2230" width="10" bestFit="1" customWidth="1"/>
    <col min="2231" max="2231" width="9" bestFit="1" customWidth="1"/>
    <col min="2232" max="2233" width="12" bestFit="1" customWidth="1"/>
    <col min="2234" max="2234" width="11" bestFit="1" customWidth="1"/>
    <col min="2235" max="2236" width="9" bestFit="1" customWidth="1"/>
    <col min="2237" max="2237" width="10" bestFit="1" customWidth="1"/>
    <col min="2238" max="2238" width="8" bestFit="1" customWidth="1"/>
    <col min="2239" max="2239" width="10" bestFit="1" customWidth="1"/>
    <col min="2240" max="2240" width="12" bestFit="1" customWidth="1"/>
    <col min="2241" max="2242" width="10" bestFit="1" customWidth="1"/>
    <col min="2243" max="2243" width="9" bestFit="1" customWidth="1"/>
    <col min="2244" max="2244" width="8" bestFit="1" customWidth="1"/>
    <col min="2245" max="2245" width="11" bestFit="1" customWidth="1"/>
    <col min="2246" max="2246" width="7" bestFit="1" customWidth="1"/>
    <col min="2247" max="2247" width="12" bestFit="1" customWidth="1"/>
    <col min="2248" max="2249" width="10" bestFit="1" customWidth="1"/>
    <col min="2250" max="2250" width="12" bestFit="1" customWidth="1"/>
    <col min="2251" max="2251" width="10" bestFit="1" customWidth="1"/>
    <col min="2252" max="2253" width="11" bestFit="1" customWidth="1"/>
    <col min="2254" max="2255" width="9" bestFit="1" customWidth="1"/>
    <col min="2256" max="2256" width="11" bestFit="1" customWidth="1"/>
    <col min="2257" max="2258" width="8" bestFit="1" customWidth="1"/>
    <col min="2259" max="2260" width="12" bestFit="1" customWidth="1"/>
    <col min="2261" max="2261" width="10" bestFit="1" customWidth="1"/>
    <col min="2262" max="2262" width="9" bestFit="1" customWidth="1"/>
    <col min="2263" max="2263" width="8" bestFit="1" customWidth="1"/>
    <col min="2264" max="2264" width="9" bestFit="1" customWidth="1"/>
    <col min="2265" max="2265" width="10" bestFit="1" customWidth="1"/>
    <col min="2266" max="2266" width="11" bestFit="1" customWidth="1"/>
    <col min="2267" max="2268" width="10" bestFit="1" customWidth="1"/>
    <col min="2269" max="2270" width="9" bestFit="1" customWidth="1"/>
    <col min="2271" max="2271" width="12" bestFit="1" customWidth="1"/>
    <col min="2272" max="2272" width="9" bestFit="1" customWidth="1"/>
    <col min="2273" max="2274" width="8" bestFit="1" customWidth="1"/>
    <col min="2275" max="2275" width="10" bestFit="1" customWidth="1"/>
    <col min="2276" max="2276" width="9" bestFit="1" customWidth="1"/>
    <col min="2277" max="2277" width="10" bestFit="1" customWidth="1"/>
    <col min="2278" max="2278" width="8" bestFit="1" customWidth="1"/>
    <col min="2279" max="2280" width="9" bestFit="1" customWidth="1"/>
    <col min="2281" max="2283" width="10" bestFit="1" customWidth="1"/>
    <col min="2284" max="2284" width="11" bestFit="1" customWidth="1"/>
    <col min="2285" max="2285" width="10" bestFit="1" customWidth="1"/>
    <col min="2286" max="2286" width="9" bestFit="1" customWidth="1"/>
    <col min="2287" max="2289" width="8" bestFit="1" customWidth="1"/>
    <col min="2290" max="2290" width="9" bestFit="1" customWidth="1"/>
    <col min="2291" max="2292" width="10" bestFit="1" customWidth="1"/>
    <col min="2293" max="2293" width="12" bestFit="1" customWidth="1"/>
    <col min="2294" max="2295" width="9" bestFit="1" customWidth="1"/>
    <col min="2296" max="2296" width="8" bestFit="1" customWidth="1"/>
    <col min="2297" max="2297" width="12" bestFit="1" customWidth="1"/>
    <col min="2298" max="2298" width="10" bestFit="1" customWidth="1"/>
    <col min="2299" max="2299" width="9" bestFit="1" customWidth="1"/>
    <col min="2300" max="2301" width="10" bestFit="1" customWidth="1"/>
    <col min="2302" max="2302" width="9" bestFit="1" customWidth="1"/>
    <col min="2303" max="2303" width="10" bestFit="1" customWidth="1"/>
    <col min="2304" max="2305" width="8" bestFit="1" customWidth="1"/>
    <col min="2306" max="2306" width="7" bestFit="1" customWidth="1"/>
    <col min="2307" max="2307" width="9" bestFit="1" customWidth="1"/>
    <col min="2308" max="2309" width="7" bestFit="1" customWidth="1"/>
    <col min="2310" max="2310" width="8" bestFit="1" customWidth="1"/>
    <col min="2311" max="2311" width="9" bestFit="1" customWidth="1"/>
    <col min="2312" max="2312" width="8" bestFit="1" customWidth="1"/>
    <col min="2313" max="2313" width="10" bestFit="1" customWidth="1"/>
    <col min="2314" max="2314" width="8" bestFit="1" customWidth="1"/>
    <col min="2315" max="2315" width="10" bestFit="1" customWidth="1"/>
    <col min="2316" max="2316" width="12" bestFit="1" customWidth="1"/>
    <col min="2317" max="2317" width="10" bestFit="1" customWidth="1"/>
    <col min="2318" max="2318" width="9" bestFit="1" customWidth="1"/>
    <col min="2319" max="2319" width="10" bestFit="1" customWidth="1"/>
    <col min="2320" max="2321" width="12" bestFit="1" customWidth="1"/>
    <col min="2322" max="2323" width="9" bestFit="1" customWidth="1"/>
    <col min="2324" max="2324" width="10" bestFit="1" customWidth="1"/>
    <col min="2325" max="2326" width="12" bestFit="1" customWidth="1"/>
    <col min="2327" max="2327" width="8" bestFit="1" customWidth="1"/>
    <col min="2328" max="2328" width="9" bestFit="1" customWidth="1"/>
    <col min="2329" max="2329" width="7" bestFit="1" customWidth="1"/>
    <col min="2330" max="2330" width="12" bestFit="1" customWidth="1"/>
    <col min="2331" max="2331" width="9" bestFit="1" customWidth="1"/>
    <col min="2332" max="2332" width="11" bestFit="1" customWidth="1"/>
    <col min="2333" max="2333" width="10" bestFit="1" customWidth="1"/>
    <col min="2334" max="2334" width="11" bestFit="1" customWidth="1"/>
    <col min="2335" max="2335" width="10" bestFit="1" customWidth="1"/>
    <col min="2336" max="2336" width="8" bestFit="1" customWidth="1"/>
    <col min="2337" max="2338" width="9" bestFit="1" customWidth="1"/>
    <col min="2339" max="2339" width="12" bestFit="1" customWidth="1"/>
    <col min="2340" max="2340" width="9" bestFit="1" customWidth="1"/>
    <col min="2341" max="2341" width="12" bestFit="1" customWidth="1"/>
    <col min="2342" max="2342" width="10" bestFit="1" customWidth="1"/>
    <col min="2343" max="2343" width="9" bestFit="1" customWidth="1"/>
    <col min="2344" max="2345" width="12" bestFit="1" customWidth="1"/>
    <col min="2346" max="2347" width="8" bestFit="1" customWidth="1"/>
    <col min="2348" max="2350" width="10" bestFit="1" customWidth="1"/>
    <col min="2351" max="2352" width="8" bestFit="1" customWidth="1"/>
    <col min="2353" max="2353" width="12" bestFit="1" customWidth="1"/>
    <col min="2354" max="2354" width="9" bestFit="1" customWidth="1"/>
    <col min="2355" max="2355" width="10" bestFit="1" customWidth="1"/>
    <col min="2356" max="2357" width="8" bestFit="1" customWidth="1"/>
    <col min="2358" max="2360" width="11" bestFit="1" customWidth="1"/>
    <col min="2361" max="2361" width="9" bestFit="1" customWidth="1"/>
    <col min="2362" max="2362" width="8" bestFit="1" customWidth="1"/>
    <col min="2363" max="2363" width="12" bestFit="1" customWidth="1"/>
    <col min="2364" max="2364" width="9" bestFit="1" customWidth="1"/>
    <col min="2365" max="2365" width="7" bestFit="1" customWidth="1"/>
    <col min="2366" max="2366" width="8" bestFit="1" customWidth="1"/>
    <col min="2367" max="2368" width="12" bestFit="1" customWidth="1"/>
    <col min="2369" max="2369" width="10" bestFit="1" customWidth="1"/>
    <col min="2370" max="2372" width="7" bestFit="1" customWidth="1"/>
    <col min="2373" max="2373" width="9" bestFit="1" customWidth="1"/>
    <col min="2374" max="2374" width="10" bestFit="1" customWidth="1"/>
    <col min="2375" max="2375" width="12" bestFit="1" customWidth="1"/>
    <col min="2376" max="2376" width="7" bestFit="1" customWidth="1"/>
    <col min="2377" max="2379" width="8" bestFit="1" customWidth="1"/>
    <col min="2380" max="2380" width="9" bestFit="1" customWidth="1"/>
    <col min="2381" max="2381" width="8" bestFit="1" customWidth="1"/>
    <col min="2382" max="2382" width="9" bestFit="1" customWidth="1"/>
    <col min="2383" max="2383" width="8" bestFit="1" customWidth="1"/>
    <col min="2384" max="2385" width="7" bestFit="1" customWidth="1"/>
    <col min="2386" max="2386" width="9" bestFit="1" customWidth="1"/>
    <col min="2387" max="2387" width="8" bestFit="1" customWidth="1"/>
    <col min="2388" max="2388" width="9" bestFit="1" customWidth="1"/>
    <col min="2389" max="2389" width="8" bestFit="1" customWidth="1"/>
    <col min="2390" max="2390" width="12" bestFit="1" customWidth="1"/>
    <col min="2391" max="2391" width="11" bestFit="1" customWidth="1"/>
    <col min="2392" max="2393" width="9" bestFit="1" customWidth="1"/>
    <col min="2394" max="2394" width="6" bestFit="1" customWidth="1"/>
    <col min="2395" max="2395" width="7" bestFit="1" customWidth="1"/>
    <col min="2396" max="2396" width="9" bestFit="1" customWidth="1"/>
    <col min="2397" max="2397" width="10" bestFit="1" customWidth="1"/>
    <col min="2398" max="2398" width="8" bestFit="1" customWidth="1"/>
    <col min="2399" max="2399" width="10" bestFit="1" customWidth="1"/>
    <col min="2400" max="2400" width="7" bestFit="1" customWidth="1"/>
    <col min="2401" max="2401" width="8" bestFit="1" customWidth="1"/>
    <col min="2402" max="2403" width="9" bestFit="1" customWidth="1"/>
    <col min="2404" max="2404" width="11" bestFit="1" customWidth="1"/>
    <col min="2405" max="2405" width="10" bestFit="1" customWidth="1"/>
    <col min="2406" max="2406" width="9" bestFit="1" customWidth="1"/>
    <col min="2407" max="2407" width="8" bestFit="1" customWidth="1"/>
    <col min="2408" max="2409" width="10" bestFit="1" customWidth="1"/>
    <col min="2410" max="2411" width="9" bestFit="1" customWidth="1"/>
    <col min="2412" max="2413" width="11" bestFit="1" customWidth="1"/>
    <col min="2414" max="2415" width="8" bestFit="1" customWidth="1"/>
    <col min="2416" max="2416" width="10" bestFit="1" customWidth="1"/>
    <col min="2417" max="2417" width="9" bestFit="1" customWidth="1"/>
    <col min="2418" max="2418" width="10" bestFit="1" customWidth="1"/>
    <col min="2419" max="2421" width="11" bestFit="1" customWidth="1"/>
    <col min="2422" max="2422" width="12" bestFit="1" customWidth="1"/>
    <col min="2423" max="2423" width="11" bestFit="1" customWidth="1"/>
    <col min="2424" max="2425" width="12" bestFit="1" customWidth="1"/>
    <col min="2426" max="2426" width="10" bestFit="1" customWidth="1"/>
    <col min="2427" max="2427" width="8" bestFit="1" customWidth="1"/>
    <col min="2428" max="2428" width="10" bestFit="1" customWidth="1"/>
    <col min="2429" max="2429" width="8" bestFit="1" customWidth="1"/>
    <col min="2430" max="2430" width="12" bestFit="1" customWidth="1"/>
    <col min="2431" max="2431" width="7" bestFit="1" customWidth="1"/>
    <col min="2432" max="2432" width="12" bestFit="1" customWidth="1"/>
    <col min="2433" max="2433" width="10" bestFit="1" customWidth="1"/>
    <col min="2434" max="2434" width="9" bestFit="1" customWidth="1"/>
    <col min="2435" max="2435" width="10" bestFit="1" customWidth="1"/>
    <col min="2436" max="2436" width="8" bestFit="1" customWidth="1"/>
    <col min="2437" max="2437" width="9" bestFit="1" customWidth="1"/>
    <col min="2438" max="2438" width="10" bestFit="1" customWidth="1"/>
    <col min="2439" max="2439" width="8" bestFit="1" customWidth="1"/>
    <col min="2440" max="2444" width="10" bestFit="1" customWidth="1"/>
    <col min="2445" max="2445" width="12" bestFit="1" customWidth="1"/>
    <col min="2446" max="2448" width="10" bestFit="1" customWidth="1"/>
    <col min="2449" max="2449" width="7" bestFit="1" customWidth="1"/>
    <col min="2450" max="2451" width="12" bestFit="1" customWidth="1"/>
    <col min="2452" max="2452" width="10" bestFit="1" customWidth="1"/>
    <col min="2453" max="2453" width="9" bestFit="1" customWidth="1"/>
    <col min="2454" max="2454" width="11" bestFit="1" customWidth="1"/>
    <col min="2455" max="2455" width="10" bestFit="1" customWidth="1"/>
    <col min="2456" max="2456" width="9" bestFit="1" customWidth="1"/>
    <col min="2457" max="2457" width="10" bestFit="1" customWidth="1"/>
    <col min="2458" max="2458" width="11" bestFit="1" customWidth="1"/>
    <col min="2459" max="2459" width="12" bestFit="1" customWidth="1"/>
    <col min="2460" max="2460" width="11" bestFit="1" customWidth="1"/>
    <col min="2461" max="2463" width="12" bestFit="1" customWidth="1"/>
    <col min="2464" max="2464" width="7" bestFit="1" customWidth="1"/>
    <col min="2465" max="2467" width="10" bestFit="1" customWidth="1"/>
    <col min="2468" max="2468" width="11" bestFit="1" customWidth="1"/>
    <col min="2469" max="2470" width="12" bestFit="1" customWidth="1"/>
    <col min="2471" max="2471" width="10" bestFit="1" customWidth="1"/>
    <col min="2472" max="2472" width="12" bestFit="1" customWidth="1"/>
    <col min="2473" max="2473" width="8" bestFit="1" customWidth="1"/>
    <col min="2474" max="2474" width="10" bestFit="1" customWidth="1"/>
    <col min="2475" max="2475" width="9" bestFit="1" customWidth="1"/>
    <col min="2476" max="2476" width="12" bestFit="1" customWidth="1"/>
    <col min="2477" max="2477" width="10" bestFit="1" customWidth="1"/>
    <col min="2478" max="2479" width="12" bestFit="1" customWidth="1"/>
    <col min="2480" max="2480" width="11" bestFit="1" customWidth="1"/>
    <col min="2481" max="2482" width="9" bestFit="1" customWidth="1"/>
    <col min="2483" max="2483" width="8" bestFit="1" customWidth="1"/>
    <col min="2484" max="2484" width="9" bestFit="1" customWidth="1"/>
    <col min="2485" max="2485" width="12" bestFit="1" customWidth="1"/>
    <col min="2486" max="2486" width="10" bestFit="1" customWidth="1"/>
    <col min="2487" max="2487" width="9" bestFit="1" customWidth="1"/>
    <col min="2488" max="2488" width="10" bestFit="1" customWidth="1"/>
    <col min="2489" max="2489" width="12" bestFit="1" customWidth="1"/>
    <col min="2490" max="2490" width="8" bestFit="1" customWidth="1"/>
    <col min="2491" max="2491" width="7" bestFit="1" customWidth="1"/>
    <col min="2492" max="2492" width="8" bestFit="1" customWidth="1"/>
    <col min="2493" max="2493" width="10" bestFit="1" customWidth="1"/>
    <col min="2494" max="2494" width="11" bestFit="1" customWidth="1"/>
    <col min="2495" max="2495" width="8" bestFit="1" customWidth="1"/>
    <col min="2496" max="2496" width="9" bestFit="1" customWidth="1"/>
    <col min="2497" max="2498" width="10" bestFit="1" customWidth="1"/>
    <col min="2499" max="2499" width="9" bestFit="1" customWidth="1"/>
    <col min="2500" max="2500" width="7" bestFit="1" customWidth="1"/>
    <col min="2501" max="2501" width="8" bestFit="1" customWidth="1"/>
    <col min="2502" max="2504" width="10" bestFit="1" customWidth="1"/>
    <col min="2505" max="2505" width="12" bestFit="1" customWidth="1"/>
    <col min="2506" max="2507" width="8" bestFit="1" customWidth="1"/>
    <col min="2508" max="2508" width="10" bestFit="1" customWidth="1"/>
    <col min="2509" max="2509" width="12" bestFit="1" customWidth="1"/>
    <col min="2510" max="2510" width="7" bestFit="1" customWidth="1"/>
    <col min="2511" max="2511" width="10" bestFit="1" customWidth="1"/>
    <col min="2512" max="2512" width="9" bestFit="1" customWidth="1"/>
    <col min="2513" max="2513" width="8" bestFit="1" customWidth="1"/>
    <col min="2514" max="2515" width="11" bestFit="1" customWidth="1"/>
    <col min="2516" max="2516" width="12" bestFit="1" customWidth="1"/>
    <col min="2517" max="2517" width="11" bestFit="1" customWidth="1"/>
    <col min="2518" max="2519" width="10" bestFit="1" customWidth="1"/>
    <col min="2520" max="2520" width="8" bestFit="1" customWidth="1"/>
    <col min="2521" max="2521" width="10" bestFit="1" customWidth="1"/>
    <col min="2522" max="2522" width="9" bestFit="1" customWidth="1"/>
    <col min="2523" max="2523" width="8" bestFit="1" customWidth="1"/>
    <col min="2524" max="2524" width="9" bestFit="1" customWidth="1"/>
    <col min="2525" max="2525" width="10" bestFit="1" customWidth="1"/>
    <col min="2526" max="2526" width="8" bestFit="1" customWidth="1"/>
    <col min="2527" max="2527" width="5" bestFit="1" customWidth="1"/>
    <col min="2528" max="2528" width="7" bestFit="1" customWidth="1"/>
    <col min="2529" max="2530" width="8" bestFit="1" customWidth="1"/>
    <col min="2531" max="2531" width="10" bestFit="1" customWidth="1"/>
    <col min="2532" max="2536" width="12" bestFit="1" customWidth="1"/>
    <col min="2537" max="2537" width="8" bestFit="1" customWidth="1"/>
    <col min="2538" max="2538" width="9" bestFit="1" customWidth="1"/>
    <col min="2539" max="2540" width="10" bestFit="1" customWidth="1"/>
    <col min="2541" max="2541" width="9" bestFit="1" customWidth="1"/>
    <col min="2542" max="2542" width="7" bestFit="1" customWidth="1"/>
    <col min="2543" max="2543" width="9" bestFit="1" customWidth="1"/>
    <col min="2544" max="2546" width="11" bestFit="1" customWidth="1"/>
    <col min="2547" max="2548" width="12" bestFit="1" customWidth="1"/>
    <col min="2549" max="2550" width="11" bestFit="1" customWidth="1"/>
    <col min="2551" max="2551" width="12" bestFit="1" customWidth="1"/>
    <col min="2552" max="2552" width="11" bestFit="1" customWidth="1"/>
    <col min="2553" max="2553" width="10" bestFit="1" customWidth="1"/>
    <col min="2554" max="2554" width="9" bestFit="1" customWidth="1"/>
    <col min="2555" max="2555" width="10" bestFit="1" customWidth="1"/>
    <col min="2556" max="2556" width="11" bestFit="1" customWidth="1"/>
    <col min="2557" max="2557" width="9" bestFit="1" customWidth="1"/>
    <col min="2558" max="2561" width="10" bestFit="1" customWidth="1"/>
    <col min="2562" max="2562" width="9" bestFit="1" customWidth="1"/>
    <col min="2563" max="2563" width="11" bestFit="1" customWidth="1"/>
    <col min="2564" max="2565" width="10" bestFit="1" customWidth="1"/>
    <col min="2566" max="2567" width="11" bestFit="1" customWidth="1"/>
    <col min="2568" max="2568" width="10" bestFit="1" customWidth="1"/>
    <col min="2569" max="2569" width="9" bestFit="1" customWidth="1"/>
    <col min="2570" max="2570" width="12" bestFit="1" customWidth="1"/>
    <col min="2571" max="2571" width="10" bestFit="1" customWidth="1"/>
    <col min="2572" max="2572" width="12" bestFit="1" customWidth="1"/>
    <col min="2573" max="2573" width="9" bestFit="1" customWidth="1"/>
    <col min="2574" max="2575" width="10" bestFit="1" customWidth="1"/>
    <col min="2576" max="2576" width="9" bestFit="1" customWidth="1"/>
    <col min="2577" max="2577" width="6" bestFit="1" customWidth="1"/>
    <col min="2578" max="2578" width="8" bestFit="1" customWidth="1"/>
    <col min="2579" max="2579" width="11" bestFit="1" customWidth="1"/>
    <col min="2580" max="2581" width="10" bestFit="1" customWidth="1"/>
    <col min="2582" max="2582" width="12" bestFit="1" customWidth="1"/>
    <col min="2583" max="2585" width="11" bestFit="1" customWidth="1"/>
    <col min="2586" max="2586" width="9" bestFit="1" customWidth="1"/>
    <col min="2587" max="2587" width="11" bestFit="1" customWidth="1"/>
    <col min="2588" max="2590" width="10" bestFit="1" customWidth="1"/>
    <col min="2591" max="2591" width="9" bestFit="1" customWidth="1"/>
    <col min="2592" max="2593" width="10" bestFit="1" customWidth="1"/>
    <col min="2594" max="2594" width="12" bestFit="1" customWidth="1"/>
    <col min="2595" max="2596" width="11" bestFit="1" customWidth="1"/>
    <col min="2597" max="2597" width="9" bestFit="1" customWidth="1"/>
    <col min="2598" max="2598" width="12" bestFit="1" customWidth="1"/>
    <col min="2599" max="2601" width="10" bestFit="1" customWidth="1"/>
    <col min="2602" max="2602" width="12" bestFit="1" customWidth="1"/>
    <col min="2603" max="2603" width="9" bestFit="1" customWidth="1"/>
    <col min="2604" max="2605" width="10" bestFit="1" customWidth="1"/>
    <col min="2606" max="2606" width="9" bestFit="1" customWidth="1"/>
    <col min="2607" max="2607" width="10" bestFit="1" customWidth="1"/>
    <col min="2608" max="2609" width="9" bestFit="1" customWidth="1"/>
    <col min="2610" max="2610" width="8" bestFit="1" customWidth="1"/>
    <col min="2611" max="2611" width="6" bestFit="1" customWidth="1"/>
    <col min="2612" max="2612" width="12" bestFit="1" customWidth="1"/>
    <col min="2613" max="2615" width="10" bestFit="1" customWidth="1"/>
    <col min="2616" max="2617" width="12" bestFit="1" customWidth="1"/>
    <col min="2618" max="2619" width="10" bestFit="1" customWidth="1"/>
    <col min="2620" max="2620" width="9" bestFit="1" customWidth="1"/>
    <col min="2621" max="2621" width="12" bestFit="1" customWidth="1"/>
    <col min="2622" max="2622" width="11" bestFit="1" customWidth="1"/>
    <col min="2623" max="2623" width="10" bestFit="1" customWidth="1"/>
    <col min="2624" max="2624" width="11" bestFit="1" customWidth="1"/>
    <col min="2625" max="2625" width="9" bestFit="1" customWidth="1"/>
    <col min="2626" max="2628" width="10" bestFit="1" customWidth="1"/>
    <col min="2629" max="2629" width="11" bestFit="1" customWidth="1"/>
    <col min="2630" max="2632" width="12" bestFit="1" customWidth="1"/>
    <col min="2633" max="2634" width="10" bestFit="1" customWidth="1"/>
    <col min="2635" max="2638" width="9" bestFit="1" customWidth="1"/>
    <col min="2639" max="2639" width="12" bestFit="1" customWidth="1"/>
    <col min="2640" max="2641" width="9" bestFit="1" customWidth="1"/>
    <col min="2642" max="2642" width="10" bestFit="1" customWidth="1"/>
    <col min="2643" max="2643" width="11" bestFit="1" customWidth="1"/>
    <col min="2644" max="2646" width="10" bestFit="1" customWidth="1"/>
    <col min="2647" max="2648" width="9" bestFit="1" customWidth="1"/>
    <col min="2649" max="2649" width="8" bestFit="1" customWidth="1"/>
    <col min="2650" max="2650" width="10" bestFit="1" customWidth="1"/>
    <col min="2651" max="2651" width="8" bestFit="1" customWidth="1"/>
    <col min="2652" max="2652" width="9" bestFit="1" customWidth="1"/>
    <col min="2653" max="2654" width="12" bestFit="1" customWidth="1"/>
    <col min="2655" max="2655" width="10" bestFit="1" customWidth="1"/>
    <col min="2656" max="2656" width="8" bestFit="1" customWidth="1"/>
    <col min="2657" max="2657" width="12" bestFit="1" customWidth="1"/>
    <col min="2658" max="2658" width="11" bestFit="1" customWidth="1"/>
    <col min="2659" max="2664" width="10" bestFit="1" customWidth="1"/>
    <col min="2665" max="2667" width="12" bestFit="1" customWidth="1"/>
    <col min="2668" max="2668" width="10" bestFit="1" customWidth="1"/>
    <col min="2669" max="2670" width="9" bestFit="1" customWidth="1"/>
    <col min="2671" max="2671" width="12" bestFit="1" customWidth="1"/>
    <col min="2672" max="2672" width="6" bestFit="1" customWidth="1"/>
    <col min="2673" max="2673" width="10" bestFit="1" customWidth="1"/>
    <col min="2674" max="2674" width="12" bestFit="1" customWidth="1"/>
    <col min="2675" max="2675" width="8" bestFit="1" customWidth="1"/>
    <col min="2676" max="2676" width="12" bestFit="1" customWidth="1"/>
    <col min="2677" max="2677" width="8" bestFit="1" customWidth="1"/>
    <col min="2678" max="2679" width="10" bestFit="1" customWidth="1"/>
    <col min="2680" max="2680" width="12" bestFit="1" customWidth="1"/>
    <col min="2681" max="2681" width="9" bestFit="1" customWidth="1"/>
    <col min="2682" max="2682" width="10" bestFit="1" customWidth="1"/>
    <col min="2683" max="2683" width="12" bestFit="1" customWidth="1"/>
    <col min="2684" max="2684" width="11" bestFit="1" customWidth="1"/>
    <col min="2685" max="2686" width="9" bestFit="1" customWidth="1"/>
    <col min="2687" max="2687" width="10" bestFit="1" customWidth="1"/>
    <col min="2688" max="2689" width="9" bestFit="1" customWidth="1"/>
    <col min="2690" max="2690" width="8" bestFit="1" customWidth="1"/>
    <col min="2691" max="2691" width="9" bestFit="1" customWidth="1"/>
    <col min="2692" max="2692" width="10" bestFit="1" customWidth="1"/>
    <col min="2693" max="2693" width="9" bestFit="1" customWidth="1"/>
    <col min="2694" max="2694" width="12" bestFit="1" customWidth="1"/>
    <col min="2695" max="2695" width="9" bestFit="1" customWidth="1"/>
    <col min="2696" max="2697" width="12" bestFit="1" customWidth="1"/>
    <col min="2698" max="2698" width="8" bestFit="1" customWidth="1"/>
    <col min="2699" max="2700" width="9" bestFit="1" customWidth="1"/>
    <col min="2701" max="2701" width="11" bestFit="1" customWidth="1"/>
    <col min="2702" max="2703" width="8" bestFit="1" customWidth="1"/>
    <col min="2704" max="2705" width="9" bestFit="1" customWidth="1"/>
    <col min="2706" max="2707" width="10" bestFit="1" customWidth="1"/>
    <col min="2708" max="2708" width="9" bestFit="1" customWidth="1"/>
    <col min="2709" max="2709" width="8" bestFit="1" customWidth="1"/>
    <col min="2710" max="2711" width="12" bestFit="1" customWidth="1"/>
    <col min="2712" max="2712" width="9" bestFit="1" customWidth="1"/>
    <col min="2713" max="2713" width="10" bestFit="1" customWidth="1"/>
    <col min="2714" max="2715" width="11" bestFit="1" customWidth="1"/>
    <col min="2716" max="2718" width="12" bestFit="1" customWidth="1"/>
    <col min="2719" max="2720" width="10" bestFit="1" customWidth="1"/>
    <col min="2721" max="2721" width="8" bestFit="1" customWidth="1"/>
    <col min="2722" max="2722" width="9" bestFit="1" customWidth="1"/>
    <col min="2723" max="2723" width="11" bestFit="1" customWidth="1"/>
    <col min="2724" max="2724" width="9" bestFit="1" customWidth="1"/>
    <col min="2725" max="2725" width="12" bestFit="1" customWidth="1"/>
    <col min="2726" max="2726" width="10" bestFit="1" customWidth="1"/>
    <col min="2727" max="2727" width="11" bestFit="1" customWidth="1"/>
    <col min="2728" max="2728" width="10" bestFit="1" customWidth="1"/>
    <col min="2729" max="2730" width="8" bestFit="1" customWidth="1"/>
    <col min="2731" max="2735" width="10" bestFit="1" customWidth="1"/>
    <col min="2736" max="2736" width="12" bestFit="1" customWidth="1"/>
    <col min="2737" max="2738" width="10" bestFit="1" customWidth="1"/>
    <col min="2739" max="2739" width="11" bestFit="1" customWidth="1"/>
    <col min="2740" max="2743" width="12" bestFit="1" customWidth="1"/>
    <col min="2744" max="2744" width="6" bestFit="1" customWidth="1"/>
    <col min="2745" max="2745" width="12" bestFit="1" customWidth="1"/>
    <col min="2746" max="2746" width="6" bestFit="1" customWidth="1"/>
    <col min="2747" max="2747" width="12" bestFit="1" customWidth="1"/>
    <col min="2748" max="2748" width="10" bestFit="1" customWidth="1"/>
    <col min="2749" max="2749" width="8" bestFit="1" customWidth="1"/>
    <col min="2750" max="2750" width="10" bestFit="1" customWidth="1"/>
    <col min="2751" max="2752" width="11" bestFit="1" customWidth="1"/>
    <col min="2753" max="2753" width="10" bestFit="1" customWidth="1"/>
    <col min="2754" max="2754" width="12" bestFit="1" customWidth="1"/>
    <col min="2755" max="2755" width="11" bestFit="1" customWidth="1"/>
    <col min="2756" max="2757" width="10" bestFit="1" customWidth="1"/>
    <col min="2758" max="2758" width="9" bestFit="1" customWidth="1"/>
    <col min="2759" max="2759" width="10" bestFit="1" customWidth="1"/>
    <col min="2760" max="2760" width="8" bestFit="1" customWidth="1"/>
    <col min="2761" max="2761" width="9" bestFit="1" customWidth="1"/>
    <col min="2762" max="2763" width="12" bestFit="1" customWidth="1"/>
    <col min="2764" max="2767" width="10" bestFit="1" customWidth="1"/>
    <col min="2768" max="2768" width="9" bestFit="1" customWidth="1"/>
    <col min="2769" max="2769" width="10" bestFit="1" customWidth="1"/>
    <col min="2770" max="2770" width="9" bestFit="1" customWidth="1"/>
    <col min="2771" max="2771" width="8" bestFit="1" customWidth="1"/>
    <col min="2772" max="2772" width="11" bestFit="1" customWidth="1"/>
    <col min="2773" max="2774" width="12" bestFit="1" customWidth="1"/>
    <col min="2775" max="2777" width="10" bestFit="1" customWidth="1"/>
    <col min="2778" max="2778" width="9" bestFit="1" customWidth="1"/>
    <col min="2779" max="2783" width="12" bestFit="1" customWidth="1"/>
    <col min="2784" max="2784" width="9" bestFit="1" customWidth="1"/>
    <col min="2785" max="2786" width="11" bestFit="1" customWidth="1"/>
    <col min="2787" max="2791" width="12" bestFit="1" customWidth="1"/>
    <col min="2792" max="2792" width="10" bestFit="1" customWidth="1"/>
    <col min="2793" max="2794" width="9" bestFit="1" customWidth="1"/>
    <col min="2795" max="2796" width="11" bestFit="1" customWidth="1"/>
    <col min="2797" max="2799" width="12" bestFit="1" customWidth="1"/>
    <col min="2800" max="2800" width="11" bestFit="1" customWidth="1"/>
    <col min="2801" max="2801" width="7" bestFit="1" customWidth="1"/>
    <col min="2802" max="2802" width="11" bestFit="1" customWidth="1"/>
    <col min="2803" max="2803" width="9" bestFit="1" customWidth="1"/>
    <col min="2804" max="2805" width="10" bestFit="1" customWidth="1"/>
    <col min="2806" max="2807" width="11" bestFit="1" customWidth="1"/>
    <col min="2808" max="2808" width="12" bestFit="1" customWidth="1"/>
    <col min="2809" max="2810" width="10" bestFit="1" customWidth="1"/>
    <col min="2811" max="2811" width="7" bestFit="1" customWidth="1"/>
    <col min="2812" max="2813" width="11" bestFit="1" customWidth="1"/>
    <col min="2814" max="2816" width="10" bestFit="1" customWidth="1"/>
    <col min="2817" max="2817" width="12" bestFit="1" customWidth="1"/>
    <col min="2818" max="2819" width="11" bestFit="1" customWidth="1"/>
    <col min="2820" max="2822" width="12" bestFit="1" customWidth="1"/>
    <col min="2823" max="2823" width="7" bestFit="1" customWidth="1"/>
    <col min="2824" max="2824" width="10" bestFit="1" customWidth="1"/>
    <col min="2825" max="2825" width="9" bestFit="1" customWidth="1"/>
    <col min="2826" max="2827" width="7" bestFit="1" customWidth="1"/>
    <col min="2828" max="2832" width="12" bestFit="1" customWidth="1"/>
    <col min="2833" max="2834" width="10" bestFit="1" customWidth="1"/>
    <col min="2835" max="2835" width="12" bestFit="1" customWidth="1"/>
    <col min="2836" max="2837" width="10" bestFit="1" customWidth="1"/>
    <col min="2838" max="2838" width="11" bestFit="1" customWidth="1"/>
    <col min="2839" max="2839" width="12" bestFit="1" customWidth="1"/>
    <col min="2840" max="2840" width="11" bestFit="1" customWidth="1"/>
    <col min="2841" max="2841" width="9" bestFit="1" customWidth="1"/>
    <col min="2842" max="2843" width="11" bestFit="1" customWidth="1"/>
    <col min="2844" max="2844" width="12" bestFit="1" customWidth="1"/>
    <col min="2845" max="2845" width="10" bestFit="1" customWidth="1"/>
    <col min="2846" max="2846" width="11" bestFit="1" customWidth="1"/>
    <col min="2847" max="2847" width="10" bestFit="1" customWidth="1"/>
    <col min="2848" max="2848" width="9" bestFit="1" customWidth="1"/>
    <col min="2849" max="2849" width="11" bestFit="1" customWidth="1"/>
    <col min="2850" max="2850" width="10" bestFit="1" customWidth="1"/>
    <col min="2851" max="2851" width="12" bestFit="1" customWidth="1"/>
    <col min="2852" max="2852" width="10" bestFit="1" customWidth="1"/>
    <col min="2853" max="2853" width="9" bestFit="1" customWidth="1"/>
    <col min="2854" max="2855" width="11" bestFit="1" customWidth="1"/>
    <col min="2856" max="2857" width="10" bestFit="1" customWidth="1"/>
    <col min="2858" max="2858" width="11" bestFit="1" customWidth="1"/>
    <col min="2859" max="2859" width="10" bestFit="1" customWidth="1"/>
    <col min="2860" max="2860" width="12" bestFit="1" customWidth="1"/>
    <col min="2861" max="2861" width="9" bestFit="1" customWidth="1"/>
    <col min="2862" max="2862" width="12" bestFit="1" customWidth="1"/>
    <col min="2863" max="2865" width="11" bestFit="1" customWidth="1"/>
    <col min="2866" max="2866" width="10" bestFit="1" customWidth="1"/>
    <col min="2867" max="2867" width="12" bestFit="1" customWidth="1"/>
    <col min="2868" max="2868" width="11" bestFit="1" customWidth="1"/>
    <col min="2869" max="2869" width="10" bestFit="1" customWidth="1"/>
    <col min="2870" max="2877" width="12" bestFit="1" customWidth="1"/>
    <col min="2878" max="2878" width="11" bestFit="1" customWidth="1"/>
    <col min="2879" max="2879" width="9" bestFit="1" customWidth="1"/>
    <col min="2880" max="2880" width="10" bestFit="1" customWidth="1"/>
    <col min="2881" max="2881" width="12" bestFit="1" customWidth="1"/>
    <col min="2882" max="2884" width="9" bestFit="1" customWidth="1"/>
    <col min="2885" max="2885" width="7" bestFit="1" customWidth="1"/>
    <col min="2886" max="2886" width="9" bestFit="1" customWidth="1"/>
    <col min="2887" max="2887" width="10" bestFit="1" customWidth="1"/>
    <col min="2888" max="2888" width="11" bestFit="1" customWidth="1"/>
    <col min="2889" max="2889" width="12" bestFit="1" customWidth="1"/>
    <col min="2890" max="2890" width="11" bestFit="1" customWidth="1"/>
    <col min="2891" max="2891" width="10" bestFit="1" customWidth="1"/>
    <col min="2892" max="2893" width="9" bestFit="1" customWidth="1"/>
    <col min="2894" max="2894" width="11" bestFit="1" customWidth="1"/>
    <col min="2895" max="2895" width="10" bestFit="1" customWidth="1"/>
    <col min="2896" max="2897" width="11" bestFit="1" customWidth="1"/>
    <col min="2898" max="2898" width="9" bestFit="1" customWidth="1"/>
    <col min="2899" max="2899" width="10" bestFit="1" customWidth="1"/>
    <col min="2900" max="2900" width="12" bestFit="1" customWidth="1"/>
    <col min="2901" max="2901" width="11" bestFit="1" customWidth="1"/>
    <col min="2902" max="2902" width="12" bestFit="1" customWidth="1"/>
    <col min="2903" max="2903" width="11" bestFit="1" customWidth="1"/>
    <col min="2904" max="2904" width="12" bestFit="1" customWidth="1"/>
    <col min="2905" max="2906" width="9" bestFit="1" customWidth="1"/>
    <col min="2907" max="2910" width="11" bestFit="1" customWidth="1"/>
    <col min="2911" max="2911" width="7" bestFit="1" customWidth="1"/>
    <col min="2912" max="2914" width="10" bestFit="1" customWidth="1"/>
    <col min="2915" max="2916" width="11" bestFit="1" customWidth="1"/>
    <col min="2917" max="2917" width="12" bestFit="1" customWidth="1"/>
    <col min="2918" max="2918" width="9" bestFit="1" customWidth="1"/>
    <col min="2919" max="2919" width="7" bestFit="1" customWidth="1"/>
    <col min="2920" max="2921" width="10" bestFit="1" customWidth="1"/>
    <col min="2922" max="2923" width="7" bestFit="1" customWidth="1"/>
    <col min="2924" max="2925" width="10" bestFit="1" customWidth="1"/>
    <col min="2926" max="2926" width="11" bestFit="1" customWidth="1"/>
    <col min="2927" max="2927" width="7" bestFit="1" customWidth="1"/>
    <col min="2928" max="2928" width="11" bestFit="1" customWidth="1"/>
    <col min="2929" max="2929" width="10" bestFit="1" customWidth="1"/>
    <col min="2930" max="2930" width="9" bestFit="1" customWidth="1"/>
    <col min="2931" max="2932" width="10" bestFit="1" customWidth="1"/>
    <col min="2933" max="2934" width="7" bestFit="1" customWidth="1"/>
    <col min="2935" max="2936" width="12" bestFit="1" customWidth="1"/>
    <col min="2937" max="2937" width="9" bestFit="1" customWidth="1"/>
    <col min="2938" max="2938" width="12" bestFit="1" customWidth="1"/>
    <col min="2939" max="2939" width="9" bestFit="1" customWidth="1"/>
    <col min="2940" max="2940" width="10" bestFit="1" customWidth="1"/>
    <col min="2941" max="2944" width="12" bestFit="1" customWidth="1"/>
    <col min="2945" max="2945" width="11" bestFit="1" customWidth="1"/>
    <col min="2946" max="2946" width="10" bestFit="1" customWidth="1"/>
    <col min="2947" max="2948" width="12" bestFit="1" customWidth="1"/>
    <col min="2949" max="2949" width="11" bestFit="1" customWidth="1"/>
    <col min="2950" max="2951" width="12" bestFit="1" customWidth="1"/>
    <col min="2952" max="2952" width="9" bestFit="1" customWidth="1"/>
    <col min="2953" max="2954" width="10" bestFit="1" customWidth="1"/>
    <col min="2955" max="2955" width="9" bestFit="1" customWidth="1"/>
    <col min="2956" max="2957" width="11" bestFit="1" customWidth="1"/>
    <col min="2958" max="2961" width="12" bestFit="1" customWidth="1"/>
    <col min="2962" max="2962" width="11" bestFit="1" customWidth="1"/>
    <col min="2963" max="2964" width="12" bestFit="1" customWidth="1"/>
    <col min="2965" max="2965" width="9" bestFit="1" customWidth="1"/>
    <col min="2966" max="2967" width="10" bestFit="1" customWidth="1"/>
    <col min="2968" max="2969" width="12" bestFit="1" customWidth="1"/>
    <col min="2970" max="2970" width="11" bestFit="1" customWidth="1"/>
    <col min="2971" max="2971" width="12" bestFit="1" customWidth="1"/>
    <col min="2972" max="2972" width="11" bestFit="1" customWidth="1"/>
    <col min="2973" max="2973" width="12" bestFit="1" customWidth="1"/>
    <col min="2974" max="2974" width="10" bestFit="1" customWidth="1"/>
    <col min="2975" max="2975" width="7" bestFit="1" customWidth="1"/>
    <col min="2976" max="2976" width="9" bestFit="1" customWidth="1"/>
    <col min="2977" max="2978" width="10" bestFit="1" customWidth="1"/>
    <col min="2979" max="2980" width="7" bestFit="1" customWidth="1"/>
    <col min="2981" max="2982" width="10" bestFit="1" customWidth="1"/>
    <col min="2983" max="2985" width="7" bestFit="1" customWidth="1"/>
    <col min="2986" max="2987" width="12" bestFit="1" customWidth="1"/>
    <col min="2988" max="2988" width="11" bestFit="1" customWidth="1"/>
    <col min="2989" max="2990" width="12" bestFit="1" customWidth="1"/>
    <col min="2991" max="2991" width="10" bestFit="1" customWidth="1"/>
    <col min="2992" max="2992" width="12" bestFit="1" customWidth="1"/>
    <col min="2993" max="2993" width="11" bestFit="1" customWidth="1"/>
    <col min="2994" max="2995" width="12" bestFit="1" customWidth="1"/>
    <col min="2996" max="2996" width="10" bestFit="1" customWidth="1"/>
    <col min="2997" max="2997" width="11" bestFit="1" customWidth="1"/>
    <col min="2998" max="2998" width="8" bestFit="1" customWidth="1"/>
    <col min="2999" max="3000" width="12" bestFit="1" customWidth="1"/>
    <col min="3001" max="3003" width="10" bestFit="1" customWidth="1"/>
    <col min="3004" max="3004" width="12" bestFit="1" customWidth="1"/>
    <col min="3005" max="3005" width="8" bestFit="1" customWidth="1"/>
    <col min="3006" max="3006" width="12" bestFit="1" customWidth="1"/>
    <col min="3007" max="3007" width="8" bestFit="1" customWidth="1"/>
    <col min="3008" max="3009" width="12" bestFit="1" customWidth="1"/>
    <col min="3010" max="3010" width="11" bestFit="1" customWidth="1"/>
    <col min="3011" max="3011" width="12" bestFit="1" customWidth="1"/>
    <col min="3012" max="3012" width="8" bestFit="1" customWidth="1"/>
    <col min="3013" max="3013" width="11" bestFit="1" customWidth="1"/>
    <col min="3014" max="3014" width="10" bestFit="1" customWidth="1"/>
    <col min="3015" max="3015" width="12" bestFit="1" customWidth="1"/>
    <col min="3016" max="3016" width="11" bestFit="1" customWidth="1"/>
    <col min="3017" max="3019" width="12" bestFit="1" customWidth="1"/>
    <col min="3020" max="3020" width="10" bestFit="1" customWidth="1"/>
    <col min="3021" max="3031" width="12" bestFit="1" customWidth="1"/>
    <col min="3032" max="3032" width="11" bestFit="1" customWidth="1"/>
    <col min="3033" max="3033" width="12" bestFit="1" customWidth="1"/>
    <col min="3034" max="3036" width="11" bestFit="1" customWidth="1"/>
    <col min="3037" max="3037" width="10" bestFit="1" customWidth="1"/>
    <col min="3038" max="3038" width="11" bestFit="1" customWidth="1"/>
    <col min="3039" max="3039" width="12" bestFit="1" customWidth="1"/>
    <col min="3040" max="3040" width="8" bestFit="1" customWidth="1"/>
    <col min="3041" max="3041" width="12" bestFit="1" customWidth="1"/>
    <col min="3042" max="3042" width="8" bestFit="1" customWidth="1"/>
    <col min="3043" max="3048" width="12" bestFit="1" customWidth="1"/>
    <col min="3049" max="3049" width="8" bestFit="1" customWidth="1"/>
    <col min="3050" max="3052" width="12" bestFit="1" customWidth="1"/>
    <col min="3053" max="3053" width="8" bestFit="1" customWidth="1"/>
    <col min="3054" max="3054" width="11" bestFit="1" customWidth="1"/>
    <col min="3055" max="3056" width="12" bestFit="1" customWidth="1"/>
    <col min="3057" max="3057" width="11" bestFit="1" customWidth="1"/>
    <col min="3058" max="3058" width="12" bestFit="1" customWidth="1"/>
    <col min="3059" max="3059" width="8" bestFit="1" customWidth="1"/>
    <col min="3060" max="3067" width="12" bestFit="1" customWidth="1"/>
    <col min="3068" max="3069" width="8" bestFit="1" customWidth="1"/>
    <col min="3070" max="3071" width="12" bestFit="1" customWidth="1"/>
    <col min="3072" max="3072" width="8" bestFit="1" customWidth="1"/>
    <col min="3073" max="3074" width="12" bestFit="1" customWidth="1"/>
    <col min="3075" max="3075" width="8" bestFit="1" customWidth="1"/>
    <col min="3076" max="3076" width="11" bestFit="1" customWidth="1"/>
    <col min="3077" max="3077" width="8" bestFit="1" customWidth="1"/>
    <col min="3078" max="3081" width="12" bestFit="1" customWidth="1"/>
    <col min="3082" max="3084" width="8" bestFit="1" customWidth="1"/>
    <col min="3085" max="3085" width="12" bestFit="1" customWidth="1"/>
    <col min="3086" max="3086" width="8" bestFit="1" customWidth="1"/>
    <col min="3087" max="3089" width="12" bestFit="1" customWidth="1"/>
    <col min="3090" max="3090" width="8" bestFit="1" customWidth="1"/>
    <col min="3091" max="3091" width="12" bestFit="1" customWidth="1"/>
    <col min="3092" max="3092" width="10" bestFit="1" customWidth="1"/>
    <col min="3093" max="3097" width="12" bestFit="1" customWidth="1"/>
    <col min="3098" max="3098" width="10" bestFit="1" customWidth="1"/>
    <col min="3099" max="3099" width="12" bestFit="1" customWidth="1"/>
    <col min="3100" max="3100" width="10" bestFit="1" customWidth="1"/>
    <col min="3101" max="3101" width="11" bestFit="1" customWidth="1"/>
    <col min="3102" max="3102" width="12" bestFit="1" customWidth="1"/>
    <col min="3103" max="3103" width="8" bestFit="1" customWidth="1"/>
    <col min="3104" max="3105" width="11" bestFit="1" customWidth="1"/>
    <col min="3106" max="3107" width="10" bestFit="1" customWidth="1"/>
    <col min="3108" max="3108" width="12" bestFit="1" customWidth="1"/>
    <col min="3109" max="3109" width="8" bestFit="1" customWidth="1"/>
    <col min="3110" max="3110" width="10" bestFit="1" customWidth="1"/>
    <col min="3111" max="3113" width="11" bestFit="1" customWidth="1"/>
    <col min="3114" max="3115" width="12" bestFit="1" customWidth="1"/>
    <col min="3116" max="3116" width="11" bestFit="1" customWidth="1"/>
    <col min="3117" max="3119" width="12" bestFit="1" customWidth="1"/>
    <col min="3120" max="3121" width="8" bestFit="1" customWidth="1"/>
    <col min="3122" max="3125" width="12" bestFit="1" customWidth="1"/>
    <col min="3126" max="3126" width="8" bestFit="1" customWidth="1"/>
    <col min="3127" max="3127" width="10" bestFit="1" customWidth="1"/>
    <col min="3128" max="3128" width="12" bestFit="1" customWidth="1"/>
    <col min="3129" max="3129" width="11" bestFit="1" customWidth="1"/>
    <col min="3130" max="3130" width="10" bestFit="1" customWidth="1"/>
    <col min="3131" max="3131" width="11" bestFit="1" customWidth="1"/>
    <col min="3132" max="3132" width="10" bestFit="1" customWidth="1"/>
    <col min="3133" max="3138" width="12" bestFit="1" customWidth="1"/>
    <col min="3139" max="3139" width="8" bestFit="1" customWidth="1"/>
    <col min="3140" max="3143" width="12" bestFit="1" customWidth="1"/>
    <col min="3144" max="3145" width="8" bestFit="1" customWidth="1"/>
    <col min="3146" max="3149" width="9" bestFit="1" customWidth="1"/>
    <col min="3150" max="3153" width="12" bestFit="1" customWidth="1"/>
    <col min="3154" max="3154" width="9" bestFit="1" customWidth="1"/>
    <col min="3155" max="3156" width="12" bestFit="1" customWidth="1"/>
    <col min="3157" max="3157" width="9" bestFit="1" customWidth="1"/>
    <col min="3158" max="3160" width="12" bestFit="1" customWidth="1"/>
    <col min="3161" max="3161" width="9" bestFit="1" customWidth="1"/>
    <col min="3162" max="3164" width="12" bestFit="1" customWidth="1"/>
    <col min="3165" max="3165" width="9" bestFit="1" customWidth="1"/>
    <col min="3166" max="3168" width="12" bestFit="1" customWidth="1"/>
    <col min="3169" max="3169" width="11" bestFit="1" customWidth="1"/>
    <col min="3170" max="3175" width="12" bestFit="1" customWidth="1"/>
    <col min="3176" max="3176" width="9" bestFit="1" customWidth="1"/>
    <col min="3177" max="3180" width="12" bestFit="1" customWidth="1"/>
    <col min="3181" max="3181" width="11" bestFit="1" customWidth="1"/>
    <col min="3182" max="3186" width="12" bestFit="1" customWidth="1"/>
    <col min="3187" max="3187" width="11" bestFit="1" customWidth="1"/>
    <col min="3188" max="3190" width="12" bestFit="1" customWidth="1"/>
    <col min="3191" max="3192" width="11" bestFit="1" customWidth="1"/>
    <col min="3193" max="3193" width="12" bestFit="1" customWidth="1"/>
    <col min="3194" max="3194" width="11" bestFit="1" customWidth="1"/>
    <col min="3195" max="3197" width="12" bestFit="1" customWidth="1"/>
    <col min="3198" max="3198" width="9" bestFit="1" customWidth="1"/>
    <col min="3199" max="3199" width="11" bestFit="1" customWidth="1"/>
    <col min="3200" max="3201" width="9" bestFit="1" customWidth="1"/>
    <col min="3202" max="3205" width="12" bestFit="1" customWidth="1"/>
    <col min="3206" max="3207" width="9" bestFit="1" customWidth="1"/>
    <col min="3208" max="3211" width="12" bestFit="1" customWidth="1"/>
    <col min="3212" max="3212" width="10" bestFit="1" customWidth="1"/>
    <col min="3213" max="3214" width="12" bestFit="1" customWidth="1"/>
    <col min="3215" max="3215" width="7.28515625" bestFit="1" customWidth="1"/>
    <col min="3216" max="3216" width="14.5703125" bestFit="1" customWidth="1"/>
    <col min="3217" max="3217" width="12.7109375" bestFit="1" customWidth="1"/>
    <col min="3218" max="3220" width="11.7109375" bestFit="1" customWidth="1"/>
    <col min="3221" max="3231" width="12.7109375" bestFit="1" customWidth="1"/>
    <col min="3232" max="3232" width="5" bestFit="1" customWidth="1"/>
    <col min="3233" max="3233" width="10" bestFit="1" customWidth="1"/>
    <col min="3234" max="3234" width="8" bestFit="1" customWidth="1"/>
    <col min="3235" max="3235" width="10" bestFit="1" customWidth="1"/>
    <col min="3236" max="3236" width="8" bestFit="1" customWidth="1"/>
    <col min="3237" max="3237" width="10" bestFit="1" customWidth="1"/>
    <col min="3238" max="3239" width="12" bestFit="1" customWidth="1"/>
    <col min="3240" max="3240" width="10" bestFit="1" customWidth="1"/>
    <col min="3241" max="3241" width="11" bestFit="1" customWidth="1"/>
    <col min="3242" max="3242" width="10" bestFit="1" customWidth="1"/>
    <col min="3243" max="3243" width="11" bestFit="1" customWidth="1"/>
    <col min="3244" max="3244" width="12" bestFit="1" customWidth="1"/>
    <col min="3245" max="3245" width="11" bestFit="1" customWidth="1"/>
    <col min="3246" max="3248" width="12" bestFit="1" customWidth="1"/>
    <col min="3249" max="3249" width="10" bestFit="1" customWidth="1"/>
    <col min="3250" max="3251" width="11" bestFit="1" customWidth="1"/>
    <col min="3252" max="3252" width="12" bestFit="1" customWidth="1"/>
    <col min="3253" max="3254" width="10" bestFit="1" customWidth="1"/>
    <col min="3255" max="3255" width="9" bestFit="1" customWidth="1"/>
    <col min="3256" max="3256" width="10" bestFit="1" customWidth="1"/>
    <col min="3257" max="3259" width="11" bestFit="1" customWidth="1"/>
    <col min="3260" max="3260" width="12" bestFit="1" customWidth="1"/>
    <col min="3261" max="3262" width="11" bestFit="1" customWidth="1"/>
    <col min="3263" max="3263" width="10" bestFit="1" customWidth="1"/>
    <col min="3264" max="3264" width="8" bestFit="1" customWidth="1"/>
    <col min="3265" max="3265" width="11" bestFit="1" customWidth="1"/>
    <col min="3266" max="3266" width="10" bestFit="1" customWidth="1"/>
    <col min="3267" max="3267" width="11" bestFit="1" customWidth="1"/>
    <col min="3268" max="3268" width="9" bestFit="1" customWidth="1"/>
    <col min="3269" max="3270" width="10" bestFit="1" customWidth="1"/>
    <col min="3271" max="3271" width="9" bestFit="1" customWidth="1"/>
    <col min="3272" max="3272" width="11" bestFit="1" customWidth="1"/>
    <col min="3273" max="3274" width="10" bestFit="1" customWidth="1"/>
    <col min="3275" max="3275" width="9" bestFit="1" customWidth="1"/>
    <col min="3276" max="3277" width="11" bestFit="1" customWidth="1"/>
    <col min="3278" max="3278" width="10" bestFit="1" customWidth="1"/>
    <col min="3279" max="3279" width="11" bestFit="1" customWidth="1"/>
    <col min="3280" max="3280" width="9" bestFit="1" customWidth="1"/>
    <col min="3281" max="3281" width="10" bestFit="1" customWidth="1"/>
    <col min="3282" max="3282" width="11" bestFit="1" customWidth="1"/>
    <col min="3283" max="3283" width="9" bestFit="1" customWidth="1"/>
    <col min="3284" max="3284" width="11" bestFit="1" customWidth="1"/>
    <col min="3285" max="3286" width="10" bestFit="1" customWidth="1"/>
    <col min="3287" max="3287" width="9" bestFit="1" customWidth="1"/>
    <col min="3288" max="3288" width="11" bestFit="1" customWidth="1"/>
    <col min="3289" max="3290" width="10" bestFit="1" customWidth="1"/>
    <col min="3291" max="3291" width="9" bestFit="1" customWidth="1"/>
    <col min="3292" max="3293" width="11" bestFit="1" customWidth="1"/>
    <col min="3294" max="3294" width="10" bestFit="1" customWidth="1"/>
    <col min="3295" max="3295" width="8" bestFit="1" customWidth="1"/>
    <col min="3296" max="3297" width="11" bestFit="1" customWidth="1"/>
    <col min="3298" max="3298" width="9" bestFit="1" customWidth="1"/>
    <col min="3299" max="3299" width="10" bestFit="1" customWidth="1"/>
    <col min="3300" max="3300" width="9" bestFit="1" customWidth="1"/>
    <col min="3301" max="3303" width="11" bestFit="1" customWidth="1"/>
    <col min="3304" max="3304" width="9" bestFit="1" customWidth="1"/>
    <col min="3305" max="3306" width="10" bestFit="1" customWidth="1"/>
    <col min="3307" max="3307" width="11" bestFit="1" customWidth="1"/>
    <col min="3308" max="3308" width="10" bestFit="1" customWidth="1"/>
    <col min="3309" max="3310" width="11" bestFit="1" customWidth="1"/>
    <col min="3311" max="3311" width="9" bestFit="1" customWidth="1"/>
    <col min="3312" max="3312" width="11" bestFit="1" customWidth="1"/>
    <col min="3313" max="3313" width="9" bestFit="1" customWidth="1"/>
    <col min="3314" max="3314" width="11" bestFit="1" customWidth="1"/>
    <col min="3315" max="3315" width="10" bestFit="1" customWidth="1"/>
    <col min="3316" max="3316" width="11" bestFit="1" customWidth="1"/>
    <col min="3317" max="3317" width="10" bestFit="1" customWidth="1"/>
    <col min="3318" max="3322" width="9" bestFit="1" customWidth="1"/>
    <col min="3323" max="3324" width="11" bestFit="1" customWidth="1"/>
    <col min="3325" max="3325" width="10" bestFit="1" customWidth="1"/>
    <col min="3326" max="3327" width="9" bestFit="1" customWidth="1"/>
    <col min="3328" max="3328" width="11" bestFit="1" customWidth="1"/>
    <col min="3329" max="3329" width="10" bestFit="1" customWidth="1"/>
    <col min="3330" max="3330" width="9" bestFit="1" customWidth="1"/>
    <col min="3331" max="3332" width="11" bestFit="1" customWidth="1"/>
    <col min="3333" max="3334" width="10" bestFit="1" customWidth="1"/>
    <col min="3335" max="3336" width="9" bestFit="1" customWidth="1"/>
    <col min="3337" max="3338" width="10" bestFit="1" customWidth="1"/>
    <col min="3339" max="3340" width="11" bestFit="1" customWidth="1"/>
    <col min="3341" max="3341" width="10" bestFit="1" customWidth="1"/>
    <col min="3342" max="3342" width="11" bestFit="1" customWidth="1"/>
    <col min="3343" max="3343" width="9" bestFit="1" customWidth="1"/>
    <col min="3344" max="3344" width="11" bestFit="1" customWidth="1"/>
    <col min="3345" max="3346" width="9" bestFit="1" customWidth="1"/>
    <col min="3347" max="3348" width="11" bestFit="1" customWidth="1"/>
    <col min="3349" max="3349" width="10" bestFit="1" customWidth="1"/>
    <col min="3350" max="3350" width="9" bestFit="1" customWidth="1"/>
    <col min="3351" max="3352" width="10" bestFit="1" customWidth="1"/>
    <col min="3353" max="3354" width="9" bestFit="1" customWidth="1"/>
    <col min="3355" max="3355" width="11" bestFit="1" customWidth="1"/>
    <col min="3356" max="3356" width="9" bestFit="1" customWidth="1"/>
    <col min="3357" max="3357" width="10" bestFit="1" customWidth="1"/>
    <col min="3358" max="3359" width="11" bestFit="1" customWidth="1"/>
    <col min="3360" max="3361" width="9" bestFit="1" customWidth="1"/>
    <col min="3362" max="3362" width="11" bestFit="1" customWidth="1"/>
    <col min="3363" max="3363" width="8" bestFit="1" customWidth="1"/>
    <col min="3364" max="3364" width="11" bestFit="1" customWidth="1"/>
    <col min="3365" max="3365" width="9" bestFit="1" customWidth="1"/>
    <col min="3366" max="3366" width="10" bestFit="1" customWidth="1"/>
    <col min="3367" max="3367" width="11" bestFit="1" customWidth="1"/>
    <col min="3368" max="3369" width="10" bestFit="1" customWidth="1"/>
    <col min="3370" max="3370" width="11" bestFit="1" customWidth="1"/>
    <col min="3371" max="3371" width="10" bestFit="1" customWidth="1"/>
    <col min="3372" max="3372" width="11" bestFit="1" customWidth="1"/>
    <col min="3373" max="3373" width="12" bestFit="1" customWidth="1"/>
    <col min="3374" max="3374" width="10" bestFit="1" customWidth="1"/>
    <col min="3375" max="3375" width="8" bestFit="1" customWidth="1"/>
    <col min="3376" max="3376" width="9" bestFit="1" customWidth="1"/>
    <col min="3377" max="3377" width="11" bestFit="1" customWidth="1"/>
    <col min="3378" max="3378" width="10" bestFit="1" customWidth="1"/>
    <col min="3379" max="3381" width="11" bestFit="1" customWidth="1"/>
    <col min="3382" max="3382" width="10" bestFit="1" customWidth="1"/>
    <col min="3383" max="3384" width="11" bestFit="1" customWidth="1"/>
    <col min="3385" max="3385" width="9" bestFit="1" customWidth="1"/>
    <col min="3386" max="3389" width="11" bestFit="1" customWidth="1"/>
    <col min="3390" max="3390" width="9" bestFit="1" customWidth="1"/>
    <col min="3391" max="3393" width="11" bestFit="1" customWidth="1"/>
    <col min="3394" max="3394" width="9" bestFit="1" customWidth="1"/>
    <col min="3395" max="3396" width="10" bestFit="1" customWidth="1"/>
    <col min="3397" max="3398" width="11" bestFit="1" customWidth="1"/>
    <col min="3399" max="3399" width="9" bestFit="1" customWidth="1"/>
    <col min="3400" max="3400" width="10" bestFit="1" customWidth="1"/>
    <col min="3401" max="3401" width="9" bestFit="1" customWidth="1"/>
    <col min="3402" max="3402" width="8" bestFit="1" customWidth="1"/>
    <col min="3403" max="3403" width="11" bestFit="1" customWidth="1"/>
    <col min="3404" max="3404" width="9" bestFit="1" customWidth="1"/>
    <col min="3405" max="3405" width="10" bestFit="1" customWidth="1"/>
    <col min="3406" max="3406" width="11" bestFit="1" customWidth="1"/>
    <col min="3407" max="3407" width="10" bestFit="1" customWidth="1"/>
    <col min="3408" max="3408" width="8" bestFit="1" customWidth="1"/>
    <col min="3409" max="3410" width="11" bestFit="1" customWidth="1"/>
    <col min="3411" max="3412" width="9" bestFit="1" customWidth="1"/>
    <col min="3413" max="3413" width="11" bestFit="1" customWidth="1"/>
    <col min="3414" max="3414" width="10" bestFit="1" customWidth="1"/>
    <col min="3415" max="3415" width="11" bestFit="1" customWidth="1"/>
    <col min="3416" max="3416" width="7" bestFit="1" customWidth="1"/>
    <col min="3417" max="3418" width="11" bestFit="1" customWidth="1"/>
    <col min="3419" max="3419" width="10" bestFit="1" customWidth="1"/>
    <col min="3420" max="3420" width="8" bestFit="1" customWidth="1"/>
    <col min="3421" max="3423" width="11" bestFit="1" customWidth="1"/>
    <col min="3424" max="3425" width="10" bestFit="1" customWidth="1"/>
    <col min="3426" max="3428" width="11" bestFit="1" customWidth="1"/>
    <col min="3429" max="3429" width="10" bestFit="1" customWidth="1"/>
    <col min="3430" max="3430" width="9" bestFit="1" customWidth="1"/>
    <col min="3431" max="3432" width="11" bestFit="1" customWidth="1"/>
    <col min="3433" max="3433" width="8" bestFit="1" customWidth="1"/>
    <col min="3434" max="3435" width="11" bestFit="1" customWidth="1"/>
    <col min="3436" max="3436" width="9" bestFit="1" customWidth="1"/>
    <col min="3437" max="3437" width="12" bestFit="1" customWidth="1"/>
    <col min="3438" max="3438" width="11" bestFit="1" customWidth="1"/>
    <col min="3439" max="3439" width="10" bestFit="1" customWidth="1"/>
    <col min="3440" max="3441" width="11" bestFit="1" customWidth="1"/>
    <col min="3442" max="3442" width="9" bestFit="1" customWidth="1"/>
    <col min="3443" max="3443" width="11" bestFit="1" customWidth="1"/>
    <col min="3444" max="3444" width="8" bestFit="1" customWidth="1"/>
    <col min="3445" max="3445" width="9" bestFit="1" customWidth="1"/>
    <col min="3446" max="3449" width="11" bestFit="1" customWidth="1"/>
    <col min="3450" max="3450" width="10" bestFit="1" customWidth="1"/>
    <col min="3451" max="3451" width="9" bestFit="1" customWidth="1"/>
    <col min="3452" max="3455" width="11" bestFit="1" customWidth="1"/>
    <col min="3456" max="3456" width="10" bestFit="1" customWidth="1"/>
    <col min="3457" max="3457" width="9" bestFit="1" customWidth="1"/>
    <col min="3458" max="3458" width="11" bestFit="1" customWidth="1"/>
    <col min="3459" max="3459" width="10" bestFit="1" customWidth="1"/>
    <col min="3460" max="3460" width="11" bestFit="1" customWidth="1"/>
    <col min="3461" max="3461" width="9" bestFit="1" customWidth="1"/>
    <col min="3462" max="3467" width="11" bestFit="1" customWidth="1"/>
    <col min="3468" max="3469" width="9" bestFit="1" customWidth="1"/>
    <col min="3470" max="3470" width="10" bestFit="1" customWidth="1"/>
    <col min="3471" max="3471" width="11" bestFit="1" customWidth="1"/>
    <col min="3472" max="3473" width="10" bestFit="1" customWidth="1"/>
    <col min="3474" max="3474" width="8" bestFit="1" customWidth="1"/>
    <col min="3475" max="3475" width="11" bestFit="1" customWidth="1"/>
    <col min="3476" max="3477" width="10" bestFit="1" customWidth="1"/>
    <col min="3478" max="3478" width="9" bestFit="1" customWidth="1"/>
    <col min="3479" max="3480" width="11" bestFit="1" customWidth="1"/>
    <col min="3481" max="3481" width="9" bestFit="1" customWidth="1"/>
    <col min="3482" max="3483" width="10" bestFit="1" customWidth="1"/>
    <col min="3484" max="3484" width="11" bestFit="1" customWidth="1"/>
    <col min="3485" max="3485" width="10" bestFit="1" customWidth="1"/>
    <col min="3486" max="3487" width="11" bestFit="1" customWidth="1"/>
    <col min="3488" max="3489" width="10" bestFit="1" customWidth="1"/>
    <col min="3490" max="3493" width="11" bestFit="1" customWidth="1"/>
    <col min="3494" max="3494" width="9" bestFit="1" customWidth="1"/>
    <col min="3495" max="3495" width="10" bestFit="1" customWidth="1"/>
    <col min="3496" max="3497" width="9" bestFit="1" customWidth="1"/>
    <col min="3498" max="3498" width="11" bestFit="1" customWidth="1"/>
    <col min="3499" max="3499" width="9" bestFit="1" customWidth="1"/>
    <col min="3500" max="3501" width="11" bestFit="1" customWidth="1"/>
    <col min="3502" max="3502" width="10" bestFit="1" customWidth="1"/>
    <col min="3503" max="3504" width="11" bestFit="1" customWidth="1"/>
    <col min="3505" max="3505" width="9" bestFit="1" customWidth="1"/>
    <col min="3506" max="3506" width="11" bestFit="1" customWidth="1"/>
    <col min="3507" max="3507" width="9" bestFit="1" customWidth="1"/>
    <col min="3508" max="3508" width="11" bestFit="1" customWidth="1"/>
    <col min="3509" max="3509" width="9" bestFit="1" customWidth="1"/>
    <col min="3510" max="3512" width="11" bestFit="1" customWidth="1"/>
    <col min="3513" max="3513" width="10" bestFit="1" customWidth="1"/>
    <col min="3514" max="3514" width="11" bestFit="1" customWidth="1"/>
    <col min="3515" max="3515" width="10" bestFit="1" customWidth="1"/>
    <col min="3516" max="3516" width="9" bestFit="1" customWidth="1"/>
    <col min="3517" max="3517" width="11" bestFit="1" customWidth="1"/>
    <col min="3518" max="3518" width="9" bestFit="1" customWidth="1"/>
    <col min="3519" max="3519" width="10" bestFit="1" customWidth="1"/>
    <col min="3520" max="3520" width="11" bestFit="1" customWidth="1"/>
    <col min="3521" max="3521" width="10" bestFit="1" customWidth="1"/>
    <col min="3522" max="3522" width="9" bestFit="1" customWidth="1"/>
    <col min="3523" max="3523" width="10" bestFit="1" customWidth="1"/>
    <col min="3524" max="3525" width="9" bestFit="1" customWidth="1"/>
    <col min="3526" max="3527" width="10" bestFit="1" customWidth="1"/>
    <col min="3528" max="3529" width="9" bestFit="1" customWidth="1"/>
    <col min="3530" max="3532" width="11" bestFit="1" customWidth="1"/>
    <col min="3533" max="3533" width="9" bestFit="1" customWidth="1"/>
    <col min="3534" max="3534" width="10" bestFit="1" customWidth="1"/>
    <col min="3535" max="3535" width="9" bestFit="1" customWidth="1"/>
    <col min="3536" max="3536" width="8" bestFit="1" customWidth="1"/>
    <col min="3537" max="3538" width="9" bestFit="1" customWidth="1"/>
    <col min="3539" max="3539" width="12" bestFit="1" customWidth="1"/>
    <col min="3540" max="3540" width="9" bestFit="1" customWidth="1"/>
    <col min="3541" max="3541" width="11" bestFit="1" customWidth="1"/>
    <col min="3542" max="3542" width="12" bestFit="1" customWidth="1"/>
    <col min="3543" max="3543" width="10" bestFit="1" customWidth="1"/>
    <col min="3544" max="3546" width="11" bestFit="1" customWidth="1"/>
    <col min="3547" max="3547" width="9" bestFit="1" customWidth="1"/>
    <col min="3548" max="3548" width="11" bestFit="1" customWidth="1"/>
    <col min="3549" max="3549" width="10" bestFit="1" customWidth="1"/>
    <col min="3550" max="3550" width="9" bestFit="1" customWidth="1"/>
    <col min="3551" max="3551" width="10" bestFit="1" customWidth="1"/>
    <col min="3552" max="3552" width="7" bestFit="1" customWidth="1"/>
    <col min="3553" max="3553" width="9" bestFit="1" customWidth="1"/>
    <col min="3554" max="3554" width="10" bestFit="1" customWidth="1"/>
    <col min="3555" max="3555" width="9" bestFit="1" customWidth="1"/>
    <col min="3556" max="3556" width="10" bestFit="1" customWidth="1"/>
    <col min="3557" max="3558" width="9" bestFit="1" customWidth="1"/>
    <col min="3559" max="3561" width="11" bestFit="1" customWidth="1"/>
    <col min="3562" max="3563" width="10" bestFit="1" customWidth="1"/>
    <col min="3564" max="3564" width="9" bestFit="1" customWidth="1"/>
    <col min="3565" max="3565" width="10" bestFit="1" customWidth="1"/>
    <col min="3566" max="3566" width="11" bestFit="1" customWidth="1"/>
    <col min="3567" max="3567" width="9" bestFit="1" customWidth="1"/>
    <col min="3568" max="3569" width="11" bestFit="1" customWidth="1"/>
    <col min="3570" max="3570" width="10" bestFit="1" customWidth="1"/>
    <col min="3571" max="3571" width="9" bestFit="1" customWidth="1"/>
    <col min="3572" max="3572" width="8" bestFit="1" customWidth="1"/>
    <col min="3573" max="3573" width="10" bestFit="1" customWidth="1"/>
    <col min="3574" max="3574" width="12" bestFit="1" customWidth="1"/>
    <col min="3575" max="3575" width="11" bestFit="1" customWidth="1"/>
    <col min="3576" max="3576" width="10" bestFit="1" customWidth="1"/>
    <col min="3577" max="3578" width="11" bestFit="1" customWidth="1"/>
    <col min="3579" max="3579" width="10" bestFit="1" customWidth="1"/>
    <col min="3580" max="3580" width="12" bestFit="1" customWidth="1"/>
    <col min="3581" max="3581" width="10" bestFit="1" customWidth="1"/>
    <col min="3582" max="3582" width="9" bestFit="1" customWidth="1"/>
    <col min="3583" max="3583" width="10" bestFit="1" customWidth="1"/>
    <col min="3584" max="3584" width="11" bestFit="1" customWidth="1"/>
    <col min="3585" max="3586" width="9" bestFit="1" customWidth="1"/>
    <col min="3587" max="3588" width="8" bestFit="1" customWidth="1"/>
    <col min="3589" max="3589" width="11" bestFit="1" customWidth="1"/>
    <col min="3590" max="3590" width="12" bestFit="1" customWidth="1"/>
    <col min="3591" max="3592" width="11" bestFit="1" customWidth="1"/>
    <col min="3593" max="3593" width="10" bestFit="1" customWidth="1"/>
    <col min="3594" max="3594" width="9" bestFit="1" customWidth="1"/>
    <col min="3595" max="3595" width="10" bestFit="1" customWidth="1"/>
    <col min="3596" max="3597" width="11" bestFit="1" customWidth="1"/>
    <col min="3598" max="3598" width="10" bestFit="1" customWidth="1"/>
    <col min="3599" max="3599" width="9" bestFit="1" customWidth="1"/>
    <col min="3600" max="3600" width="8" bestFit="1" customWidth="1"/>
    <col min="3601" max="3602" width="11" bestFit="1" customWidth="1"/>
    <col min="3603" max="3603" width="8" bestFit="1" customWidth="1"/>
    <col min="3604" max="3604" width="9" bestFit="1" customWidth="1"/>
    <col min="3605" max="3605" width="12" bestFit="1" customWidth="1"/>
    <col min="3606" max="3606" width="9" bestFit="1" customWidth="1"/>
    <col min="3607" max="3607" width="10" bestFit="1" customWidth="1"/>
    <col min="3608" max="3609" width="11" bestFit="1" customWidth="1"/>
    <col min="3610" max="3610" width="10" bestFit="1" customWidth="1"/>
    <col min="3611" max="3611" width="11" bestFit="1" customWidth="1"/>
    <col min="3612" max="3612" width="8" bestFit="1" customWidth="1"/>
    <col min="3613" max="3613" width="11" bestFit="1" customWidth="1"/>
    <col min="3614" max="3614" width="10" bestFit="1" customWidth="1"/>
    <col min="3615" max="3615" width="9" bestFit="1" customWidth="1"/>
    <col min="3616" max="3616" width="10" bestFit="1" customWidth="1"/>
    <col min="3617" max="3618" width="11" bestFit="1" customWidth="1"/>
    <col min="3619" max="3619" width="9" bestFit="1" customWidth="1"/>
    <col min="3620" max="3620" width="11" bestFit="1" customWidth="1"/>
    <col min="3621" max="3621" width="12" bestFit="1" customWidth="1"/>
    <col min="3622" max="3622" width="10" bestFit="1" customWidth="1"/>
    <col min="3623" max="3623" width="8" bestFit="1" customWidth="1"/>
    <col min="3624" max="3624" width="9" bestFit="1" customWidth="1"/>
    <col min="3625" max="3625" width="12" bestFit="1" customWidth="1"/>
    <col min="3626" max="3628" width="11" bestFit="1" customWidth="1"/>
    <col min="3629" max="3629" width="9" bestFit="1" customWidth="1"/>
    <col min="3630" max="3630" width="10" bestFit="1" customWidth="1"/>
    <col min="3631" max="3631" width="11" bestFit="1" customWidth="1"/>
    <col min="3632" max="3632" width="8" bestFit="1" customWidth="1"/>
    <col min="3633" max="3633" width="10" bestFit="1" customWidth="1"/>
    <col min="3634" max="3634" width="9" bestFit="1" customWidth="1"/>
    <col min="3635" max="3635" width="10" bestFit="1" customWidth="1"/>
    <col min="3636" max="3636" width="12" bestFit="1" customWidth="1"/>
    <col min="3637" max="3638" width="10" bestFit="1" customWidth="1"/>
    <col min="3639" max="3639" width="9" bestFit="1" customWidth="1"/>
    <col min="3640" max="3640" width="11" bestFit="1" customWidth="1"/>
    <col min="3641" max="3641" width="8" bestFit="1" customWidth="1"/>
    <col min="3642" max="3642" width="10" bestFit="1" customWidth="1"/>
    <col min="3643" max="3643" width="9" bestFit="1" customWidth="1"/>
    <col min="3644" max="3644" width="10" bestFit="1" customWidth="1"/>
    <col min="3645" max="3645" width="8" bestFit="1" customWidth="1"/>
    <col min="3646" max="3646" width="7" bestFit="1" customWidth="1"/>
    <col min="3647" max="3648" width="10" bestFit="1" customWidth="1"/>
    <col min="3649" max="3649" width="9" bestFit="1" customWidth="1"/>
    <col min="3650" max="3650" width="10" bestFit="1" customWidth="1"/>
    <col min="3651" max="3653" width="11" bestFit="1" customWidth="1"/>
    <col min="3654" max="3654" width="9" bestFit="1" customWidth="1"/>
    <col min="3655" max="3655" width="11" bestFit="1" customWidth="1"/>
    <col min="3656" max="3656" width="10" bestFit="1" customWidth="1"/>
    <col min="3657" max="3657" width="11" bestFit="1" customWidth="1"/>
    <col min="3658" max="3658" width="10" bestFit="1" customWidth="1"/>
    <col min="3659" max="3660" width="9" bestFit="1" customWidth="1"/>
    <col min="3661" max="3662" width="6" bestFit="1" customWidth="1"/>
    <col min="3663" max="3663" width="9" bestFit="1" customWidth="1"/>
    <col min="3664" max="3664" width="10" bestFit="1" customWidth="1"/>
    <col min="3665" max="3665" width="9" bestFit="1" customWidth="1"/>
    <col min="3666" max="3668" width="10" bestFit="1" customWidth="1"/>
    <col min="3669" max="3669" width="9" bestFit="1" customWidth="1"/>
    <col min="3670" max="3670" width="10" bestFit="1" customWidth="1"/>
    <col min="3671" max="3671" width="11" bestFit="1" customWidth="1"/>
    <col min="3672" max="3672" width="10" bestFit="1" customWidth="1"/>
    <col min="3673" max="3673" width="11" bestFit="1" customWidth="1"/>
    <col min="3674" max="3676" width="12" bestFit="1" customWidth="1"/>
    <col min="3677" max="3679" width="10" bestFit="1" customWidth="1"/>
    <col min="3680" max="3680" width="11" bestFit="1" customWidth="1"/>
    <col min="3681" max="3681" width="10" bestFit="1" customWidth="1"/>
    <col min="3682" max="3682" width="11" bestFit="1" customWidth="1"/>
    <col min="3683" max="3683" width="10" bestFit="1" customWidth="1"/>
    <col min="3684" max="3684" width="7" bestFit="1" customWidth="1"/>
    <col min="3685" max="3685" width="10" bestFit="1" customWidth="1"/>
    <col min="3686" max="3687" width="9" bestFit="1" customWidth="1"/>
    <col min="3688" max="3688" width="11" bestFit="1" customWidth="1"/>
    <col min="3689" max="3690" width="9" bestFit="1" customWidth="1"/>
    <col min="3691" max="3691" width="11" bestFit="1" customWidth="1"/>
    <col min="3692" max="3692" width="7" bestFit="1" customWidth="1"/>
    <col min="3693" max="3693" width="8" bestFit="1" customWidth="1"/>
    <col min="3694" max="3695" width="9" bestFit="1" customWidth="1"/>
    <col min="3696" max="3696" width="7" bestFit="1" customWidth="1"/>
    <col min="3697" max="3697" width="9" bestFit="1" customWidth="1"/>
    <col min="3698" max="3698" width="11" bestFit="1" customWidth="1"/>
    <col min="3699" max="3699" width="10" bestFit="1" customWidth="1"/>
    <col min="3700" max="3700" width="9" bestFit="1" customWidth="1"/>
    <col min="3701" max="3702" width="10" bestFit="1" customWidth="1"/>
    <col min="3703" max="3703" width="11" bestFit="1" customWidth="1"/>
    <col min="3704" max="3704" width="12" bestFit="1" customWidth="1"/>
    <col min="3705" max="3705" width="11" bestFit="1" customWidth="1"/>
    <col min="3706" max="3706" width="8" bestFit="1" customWidth="1"/>
    <col min="3707" max="3707" width="10" bestFit="1" customWidth="1"/>
    <col min="3708" max="3709" width="9" bestFit="1" customWidth="1"/>
    <col min="3710" max="3710" width="7" bestFit="1" customWidth="1"/>
    <col min="3711" max="3711" width="8" bestFit="1" customWidth="1"/>
    <col min="3712" max="3712" width="10" bestFit="1" customWidth="1"/>
    <col min="3713" max="3713" width="11" bestFit="1" customWidth="1"/>
    <col min="3714" max="3714" width="9" bestFit="1" customWidth="1"/>
    <col min="3715" max="3716" width="12" bestFit="1" customWidth="1"/>
    <col min="3717" max="3717" width="9" bestFit="1" customWidth="1"/>
    <col min="3718" max="3718" width="12" bestFit="1" customWidth="1"/>
    <col min="3719" max="3719" width="10" bestFit="1" customWidth="1"/>
    <col min="3720" max="3720" width="12" bestFit="1" customWidth="1"/>
    <col min="3721" max="3723" width="10" bestFit="1" customWidth="1"/>
    <col min="3724" max="3724" width="12" bestFit="1" customWidth="1"/>
    <col min="3725" max="3728" width="10" bestFit="1" customWidth="1"/>
    <col min="3729" max="3729" width="11" bestFit="1" customWidth="1"/>
    <col min="3730" max="3730" width="10" bestFit="1" customWidth="1"/>
    <col min="3731" max="3731" width="9" bestFit="1" customWidth="1"/>
    <col min="3732" max="3732" width="8" bestFit="1" customWidth="1"/>
    <col min="3733" max="3733" width="9" bestFit="1" customWidth="1"/>
    <col min="3734" max="3734" width="8" bestFit="1" customWidth="1"/>
    <col min="3735" max="3736" width="12" bestFit="1" customWidth="1"/>
    <col min="3737" max="3737" width="10" bestFit="1" customWidth="1"/>
    <col min="3738" max="3738" width="11" bestFit="1" customWidth="1"/>
    <col min="3739" max="3740" width="10" bestFit="1" customWidth="1"/>
    <col min="3741" max="3741" width="12" bestFit="1" customWidth="1"/>
    <col min="3742" max="3742" width="8" bestFit="1" customWidth="1"/>
    <col min="3743" max="3743" width="10" bestFit="1" customWidth="1"/>
    <col min="3744" max="3744" width="8" bestFit="1" customWidth="1"/>
    <col min="3745" max="3745" width="10" bestFit="1" customWidth="1"/>
    <col min="3746" max="3746" width="12" bestFit="1" customWidth="1"/>
    <col min="3747" max="3747" width="9" bestFit="1" customWidth="1"/>
    <col min="3748" max="3749" width="12" bestFit="1" customWidth="1"/>
    <col min="3750" max="3751" width="11" bestFit="1" customWidth="1"/>
    <col min="3752" max="3752" width="8" bestFit="1" customWidth="1"/>
    <col min="3753" max="3753" width="10" bestFit="1" customWidth="1"/>
    <col min="3754" max="3754" width="7" bestFit="1" customWidth="1"/>
    <col min="3755" max="3755" width="10" bestFit="1" customWidth="1"/>
    <col min="3756" max="3757" width="8" bestFit="1" customWidth="1"/>
    <col min="3758" max="3758" width="7" bestFit="1" customWidth="1"/>
    <col min="3759" max="3760" width="9" bestFit="1" customWidth="1"/>
    <col min="3761" max="3761" width="7" bestFit="1" customWidth="1"/>
    <col min="3762" max="3762" width="8" bestFit="1" customWidth="1"/>
    <col min="3763" max="3763" width="9" bestFit="1" customWidth="1"/>
    <col min="3764" max="3764" width="8" bestFit="1" customWidth="1"/>
    <col min="3765" max="3766" width="7" bestFit="1" customWidth="1"/>
    <col min="3767" max="3767" width="12" bestFit="1" customWidth="1"/>
    <col min="3768" max="3768" width="9" bestFit="1" customWidth="1"/>
    <col min="3769" max="3769" width="8" bestFit="1" customWidth="1"/>
    <col min="3770" max="3770" width="12" bestFit="1" customWidth="1"/>
    <col min="3771" max="3772" width="10" bestFit="1" customWidth="1"/>
    <col min="3773" max="3773" width="11" bestFit="1" customWidth="1"/>
    <col min="3774" max="3774" width="9" bestFit="1" customWidth="1"/>
    <col min="3775" max="3775" width="8" bestFit="1" customWidth="1"/>
    <col min="3776" max="3778" width="12" bestFit="1" customWidth="1"/>
    <col min="3779" max="3779" width="8" bestFit="1" customWidth="1"/>
    <col min="3780" max="3780" width="9" bestFit="1" customWidth="1"/>
    <col min="3781" max="3781" width="10" bestFit="1" customWidth="1"/>
    <col min="3782" max="3783" width="9" bestFit="1" customWidth="1"/>
    <col min="3784" max="3784" width="12" bestFit="1" customWidth="1"/>
    <col min="3785" max="3785" width="10" bestFit="1" customWidth="1"/>
    <col min="3786" max="3789" width="11" bestFit="1" customWidth="1"/>
    <col min="3790" max="3790" width="8" bestFit="1" customWidth="1"/>
    <col min="3791" max="3792" width="9" bestFit="1" customWidth="1"/>
    <col min="3793" max="3793" width="7" bestFit="1" customWidth="1"/>
    <col min="3794" max="3794" width="9" bestFit="1" customWidth="1"/>
    <col min="3795" max="3795" width="7" bestFit="1" customWidth="1"/>
    <col min="3796" max="3796" width="9" bestFit="1" customWidth="1"/>
    <col min="3797" max="3797" width="8" bestFit="1" customWidth="1"/>
    <col min="3798" max="3798" width="12" bestFit="1" customWidth="1"/>
    <col min="3799" max="3799" width="10" bestFit="1" customWidth="1"/>
    <col min="3800" max="3802" width="12" bestFit="1" customWidth="1"/>
    <col min="3803" max="3803" width="11" bestFit="1" customWidth="1"/>
    <col min="3804" max="3804" width="12" bestFit="1" customWidth="1"/>
    <col min="3805" max="3805" width="9" bestFit="1" customWidth="1"/>
    <col min="3806" max="3807" width="11" bestFit="1" customWidth="1"/>
    <col min="3808" max="3808" width="10" bestFit="1" customWidth="1"/>
    <col min="3809" max="3811" width="12" bestFit="1" customWidth="1"/>
    <col min="3812" max="3814" width="10" bestFit="1" customWidth="1"/>
    <col min="3815" max="3816" width="12" bestFit="1" customWidth="1"/>
    <col min="3817" max="3817" width="7" bestFit="1" customWidth="1"/>
    <col min="3818" max="3818" width="8" bestFit="1" customWidth="1"/>
    <col min="3819" max="3819" width="7" bestFit="1" customWidth="1"/>
    <col min="3820" max="3820" width="8" bestFit="1" customWidth="1"/>
    <col min="3821" max="3821" width="12" bestFit="1" customWidth="1"/>
    <col min="3822" max="3822" width="8" bestFit="1" customWidth="1"/>
    <col min="3823" max="3826" width="9" bestFit="1" customWidth="1"/>
    <col min="3827" max="3827" width="10" bestFit="1" customWidth="1"/>
    <col min="3828" max="3828" width="11" bestFit="1" customWidth="1"/>
    <col min="3829" max="3829" width="10" bestFit="1" customWidth="1"/>
    <col min="3830" max="3830" width="9" bestFit="1" customWidth="1"/>
    <col min="3831" max="3832" width="12" bestFit="1" customWidth="1"/>
    <col min="3833" max="3834" width="10" bestFit="1" customWidth="1"/>
    <col min="3835" max="3835" width="7" bestFit="1" customWidth="1"/>
    <col min="3836" max="3836" width="9" bestFit="1" customWidth="1"/>
    <col min="3837" max="3837" width="10" bestFit="1" customWidth="1"/>
    <col min="3838" max="3838" width="9" bestFit="1" customWidth="1"/>
    <col min="3839" max="3840" width="12" bestFit="1" customWidth="1"/>
    <col min="3841" max="3841" width="11" bestFit="1" customWidth="1"/>
    <col min="3842" max="3843" width="9" bestFit="1" customWidth="1"/>
    <col min="3844" max="3844" width="10" bestFit="1" customWidth="1"/>
    <col min="3845" max="3845" width="8" bestFit="1" customWidth="1"/>
    <col min="3846" max="3846" width="10" bestFit="1" customWidth="1"/>
    <col min="3847" max="3847" width="12" bestFit="1" customWidth="1"/>
    <col min="3848" max="3849" width="10" bestFit="1" customWidth="1"/>
    <col min="3850" max="3850" width="9" bestFit="1" customWidth="1"/>
    <col min="3851" max="3851" width="8" bestFit="1" customWidth="1"/>
    <col min="3852" max="3852" width="11" bestFit="1" customWidth="1"/>
    <col min="3853" max="3853" width="7" bestFit="1" customWidth="1"/>
    <col min="3854" max="3854" width="12" bestFit="1" customWidth="1"/>
    <col min="3855" max="3856" width="10" bestFit="1" customWidth="1"/>
    <col min="3857" max="3857" width="12" bestFit="1" customWidth="1"/>
    <col min="3858" max="3858" width="10" bestFit="1" customWidth="1"/>
    <col min="3859" max="3860" width="11" bestFit="1" customWidth="1"/>
    <col min="3861" max="3862" width="9" bestFit="1" customWidth="1"/>
    <col min="3863" max="3863" width="11" bestFit="1" customWidth="1"/>
    <col min="3864" max="3865" width="8" bestFit="1" customWidth="1"/>
    <col min="3866" max="3867" width="12" bestFit="1" customWidth="1"/>
    <col min="3868" max="3868" width="10" bestFit="1" customWidth="1"/>
    <col min="3869" max="3869" width="9" bestFit="1" customWidth="1"/>
    <col min="3870" max="3870" width="8" bestFit="1" customWidth="1"/>
    <col min="3871" max="3871" width="9" bestFit="1" customWidth="1"/>
    <col min="3872" max="3872" width="10" bestFit="1" customWidth="1"/>
    <col min="3873" max="3873" width="11" bestFit="1" customWidth="1"/>
    <col min="3874" max="3875" width="10" bestFit="1" customWidth="1"/>
    <col min="3876" max="3877" width="9" bestFit="1" customWidth="1"/>
    <col min="3878" max="3878" width="12" bestFit="1" customWidth="1"/>
    <col min="3879" max="3879" width="9" bestFit="1" customWidth="1"/>
    <col min="3880" max="3881" width="8" bestFit="1" customWidth="1"/>
    <col min="3882" max="3882" width="10" bestFit="1" customWidth="1"/>
    <col min="3883" max="3883" width="9" bestFit="1" customWidth="1"/>
    <col min="3884" max="3884" width="10" bestFit="1" customWidth="1"/>
    <col min="3885" max="3885" width="8" bestFit="1" customWidth="1"/>
    <col min="3886" max="3887" width="9" bestFit="1" customWidth="1"/>
    <col min="3888" max="3890" width="10" bestFit="1" customWidth="1"/>
    <col min="3891" max="3891" width="11" bestFit="1" customWidth="1"/>
    <col min="3892" max="3892" width="10" bestFit="1" customWidth="1"/>
    <col min="3893" max="3893" width="9" bestFit="1" customWidth="1"/>
    <col min="3894" max="3896" width="8" bestFit="1" customWidth="1"/>
    <col min="3897" max="3897" width="9" bestFit="1" customWidth="1"/>
    <col min="3898" max="3899" width="10" bestFit="1" customWidth="1"/>
    <col min="3900" max="3900" width="12" bestFit="1" customWidth="1"/>
    <col min="3901" max="3902" width="9" bestFit="1" customWidth="1"/>
    <col min="3903" max="3903" width="8" bestFit="1" customWidth="1"/>
    <col min="3904" max="3904" width="12" bestFit="1" customWidth="1"/>
    <col min="3905" max="3905" width="10" bestFit="1" customWidth="1"/>
    <col min="3906" max="3906" width="9" bestFit="1" customWidth="1"/>
    <col min="3907" max="3908" width="10" bestFit="1" customWidth="1"/>
    <col min="3909" max="3909" width="9" bestFit="1" customWidth="1"/>
    <col min="3910" max="3910" width="10" bestFit="1" customWidth="1"/>
    <col min="3911" max="3912" width="8" bestFit="1" customWidth="1"/>
    <col min="3913" max="3913" width="7" bestFit="1" customWidth="1"/>
    <col min="3914" max="3914" width="9" bestFit="1" customWidth="1"/>
    <col min="3915" max="3916" width="7" bestFit="1" customWidth="1"/>
    <col min="3917" max="3917" width="8" bestFit="1" customWidth="1"/>
    <col min="3918" max="3918" width="9" bestFit="1" customWidth="1"/>
    <col min="3919" max="3919" width="8" bestFit="1" customWidth="1"/>
    <col min="3920" max="3920" width="10" bestFit="1" customWidth="1"/>
    <col min="3921" max="3921" width="8" bestFit="1" customWidth="1"/>
    <col min="3922" max="3922" width="10" bestFit="1" customWidth="1"/>
    <col min="3923" max="3923" width="12" bestFit="1" customWidth="1"/>
    <col min="3924" max="3924" width="10" bestFit="1" customWidth="1"/>
    <col min="3925" max="3925" width="9" bestFit="1" customWidth="1"/>
    <col min="3926" max="3926" width="10" bestFit="1" customWidth="1"/>
    <col min="3927" max="3928" width="12" bestFit="1" customWidth="1"/>
    <col min="3929" max="3930" width="9" bestFit="1" customWidth="1"/>
    <col min="3931" max="3931" width="10" bestFit="1" customWidth="1"/>
    <col min="3932" max="3933" width="12" bestFit="1" customWidth="1"/>
    <col min="3934" max="3934" width="8" bestFit="1" customWidth="1"/>
    <col min="3935" max="3935" width="9" bestFit="1" customWidth="1"/>
    <col min="3936" max="3936" width="7" bestFit="1" customWidth="1"/>
    <col min="3937" max="3937" width="12" bestFit="1" customWidth="1"/>
    <col min="3938" max="3938" width="9" bestFit="1" customWidth="1"/>
    <col min="3939" max="3939" width="11" bestFit="1" customWidth="1"/>
    <col min="3940" max="3940" width="10" bestFit="1" customWidth="1"/>
    <col min="3941" max="3941" width="11" bestFit="1" customWidth="1"/>
    <col min="3942" max="3942" width="10" bestFit="1" customWidth="1"/>
    <col min="3943" max="3943" width="8" bestFit="1" customWidth="1"/>
    <col min="3944" max="3945" width="9" bestFit="1" customWidth="1"/>
    <col min="3946" max="3946" width="12" bestFit="1" customWidth="1"/>
    <col min="3947" max="3947" width="9" bestFit="1" customWidth="1"/>
    <col min="3948" max="3948" width="12" bestFit="1" customWidth="1"/>
    <col min="3949" max="3949" width="10" bestFit="1" customWidth="1"/>
    <col min="3950" max="3950" width="9" bestFit="1" customWidth="1"/>
    <col min="3951" max="3952" width="12" bestFit="1" customWidth="1"/>
    <col min="3953" max="3954" width="8" bestFit="1" customWidth="1"/>
    <col min="3955" max="3957" width="10" bestFit="1" customWidth="1"/>
    <col min="3958" max="3959" width="8" bestFit="1" customWidth="1"/>
    <col min="3960" max="3960" width="12" bestFit="1" customWidth="1"/>
    <col min="3961" max="3961" width="9" bestFit="1" customWidth="1"/>
    <col min="3962" max="3962" width="10" bestFit="1" customWidth="1"/>
    <col min="3963" max="3964" width="8" bestFit="1" customWidth="1"/>
    <col min="3965" max="3967" width="11" bestFit="1" customWidth="1"/>
    <col min="3968" max="3968" width="9" bestFit="1" customWidth="1"/>
    <col min="3969" max="3969" width="8" bestFit="1" customWidth="1"/>
    <col min="3970" max="3970" width="12" bestFit="1" customWidth="1"/>
    <col min="3971" max="3971" width="9" bestFit="1" customWidth="1"/>
    <col min="3972" max="3972" width="7" bestFit="1" customWidth="1"/>
    <col min="3973" max="3973" width="8" bestFit="1" customWidth="1"/>
    <col min="3974" max="3975" width="12" bestFit="1" customWidth="1"/>
    <col min="3976" max="3976" width="10" bestFit="1" customWidth="1"/>
    <col min="3977" max="3979" width="7" bestFit="1" customWidth="1"/>
    <col min="3980" max="3980" width="9" bestFit="1" customWidth="1"/>
    <col min="3981" max="3981" width="10" bestFit="1" customWidth="1"/>
    <col min="3982" max="3982" width="12" bestFit="1" customWidth="1"/>
    <col min="3983" max="3983" width="7" bestFit="1" customWidth="1"/>
    <col min="3984" max="3986" width="8" bestFit="1" customWidth="1"/>
    <col min="3987" max="3987" width="9" bestFit="1" customWidth="1"/>
    <col min="3988" max="3988" width="8" bestFit="1" customWidth="1"/>
    <col min="3989" max="3989" width="9" bestFit="1" customWidth="1"/>
    <col min="3990" max="3990" width="8" bestFit="1" customWidth="1"/>
    <col min="3991" max="3992" width="7" bestFit="1" customWidth="1"/>
    <col min="3993" max="3993" width="9" bestFit="1" customWidth="1"/>
    <col min="3994" max="3994" width="8" bestFit="1" customWidth="1"/>
    <col min="3995" max="3995" width="9" bestFit="1" customWidth="1"/>
    <col min="3996" max="3996" width="8" bestFit="1" customWidth="1"/>
    <col min="3997" max="3997" width="12" bestFit="1" customWidth="1"/>
    <col min="3998" max="3998" width="11" bestFit="1" customWidth="1"/>
    <col min="3999" max="4000" width="9" bestFit="1" customWidth="1"/>
    <col min="4001" max="4001" width="6" bestFit="1" customWidth="1"/>
    <col min="4002" max="4002" width="7" bestFit="1" customWidth="1"/>
    <col min="4003" max="4003" width="9" bestFit="1" customWidth="1"/>
    <col min="4004" max="4004" width="10" bestFit="1" customWidth="1"/>
    <col min="4005" max="4005" width="8" bestFit="1" customWidth="1"/>
    <col min="4006" max="4006" width="10" bestFit="1" customWidth="1"/>
    <col min="4007" max="4007" width="7" bestFit="1" customWidth="1"/>
    <col min="4008" max="4008" width="8" bestFit="1" customWidth="1"/>
    <col min="4009" max="4010" width="9" bestFit="1" customWidth="1"/>
    <col min="4011" max="4011" width="11" bestFit="1" customWidth="1"/>
    <col min="4012" max="4012" width="10" bestFit="1" customWidth="1"/>
    <col min="4013" max="4013" width="9" bestFit="1" customWidth="1"/>
    <col min="4014" max="4014" width="8" bestFit="1" customWidth="1"/>
    <col min="4015" max="4016" width="10" bestFit="1" customWidth="1"/>
    <col min="4017" max="4018" width="9" bestFit="1" customWidth="1"/>
    <col min="4019" max="4020" width="11" bestFit="1" customWidth="1"/>
    <col min="4021" max="4022" width="8" bestFit="1" customWidth="1"/>
    <col min="4023" max="4023" width="10" bestFit="1" customWidth="1"/>
    <col min="4024" max="4024" width="9" bestFit="1" customWidth="1"/>
    <col min="4025" max="4025" width="10" bestFit="1" customWidth="1"/>
    <col min="4026" max="4028" width="11" bestFit="1" customWidth="1"/>
    <col min="4029" max="4029" width="12" bestFit="1" customWidth="1"/>
    <col min="4030" max="4030" width="11" bestFit="1" customWidth="1"/>
    <col min="4031" max="4032" width="12" bestFit="1" customWidth="1"/>
    <col min="4033" max="4033" width="10" bestFit="1" customWidth="1"/>
    <col min="4034" max="4034" width="8" bestFit="1" customWidth="1"/>
    <col min="4035" max="4035" width="10" bestFit="1" customWidth="1"/>
    <col min="4036" max="4036" width="8" bestFit="1" customWidth="1"/>
    <col min="4037" max="4037" width="12" bestFit="1" customWidth="1"/>
    <col min="4038" max="4038" width="7" bestFit="1" customWidth="1"/>
    <col min="4039" max="4039" width="12" bestFit="1" customWidth="1"/>
    <col min="4040" max="4040" width="10" bestFit="1" customWidth="1"/>
    <col min="4041" max="4041" width="9" bestFit="1" customWidth="1"/>
    <col min="4042" max="4042" width="10" bestFit="1" customWidth="1"/>
    <col min="4043" max="4043" width="8" bestFit="1" customWidth="1"/>
    <col min="4044" max="4044" width="9" bestFit="1" customWidth="1"/>
    <col min="4045" max="4045" width="10" bestFit="1" customWidth="1"/>
    <col min="4046" max="4046" width="8" bestFit="1" customWidth="1"/>
    <col min="4047" max="4051" width="10" bestFit="1" customWidth="1"/>
    <col min="4052" max="4052" width="12" bestFit="1" customWidth="1"/>
    <col min="4053" max="4055" width="10" bestFit="1" customWidth="1"/>
    <col min="4056" max="4056" width="7" bestFit="1" customWidth="1"/>
    <col min="4057" max="4058" width="12" bestFit="1" customWidth="1"/>
    <col min="4059" max="4059" width="10" bestFit="1" customWidth="1"/>
    <col min="4060" max="4060" width="9" bestFit="1" customWidth="1"/>
    <col min="4061" max="4061" width="11" bestFit="1" customWidth="1"/>
    <col min="4062" max="4062" width="10" bestFit="1" customWidth="1"/>
    <col min="4063" max="4063" width="9" bestFit="1" customWidth="1"/>
    <col min="4064" max="4064" width="10" bestFit="1" customWidth="1"/>
    <col min="4065" max="4065" width="11" bestFit="1" customWidth="1"/>
    <col min="4066" max="4066" width="12" bestFit="1" customWidth="1"/>
    <col min="4067" max="4067" width="11" bestFit="1" customWidth="1"/>
    <col min="4068" max="4070" width="12" bestFit="1" customWidth="1"/>
    <col min="4071" max="4071" width="7" bestFit="1" customWidth="1"/>
    <col min="4072" max="4074" width="10" bestFit="1" customWidth="1"/>
    <col min="4075" max="4075" width="11" bestFit="1" customWidth="1"/>
    <col min="4076" max="4077" width="12" bestFit="1" customWidth="1"/>
    <col min="4078" max="4078" width="10" bestFit="1" customWidth="1"/>
    <col min="4079" max="4079" width="12" bestFit="1" customWidth="1"/>
    <col min="4080" max="4080" width="8" bestFit="1" customWidth="1"/>
    <col min="4081" max="4081" width="10" bestFit="1" customWidth="1"/>
    <col min="4082" max="4082" width="9" bestFit="1" customWidth="1"/>
    <col min="4083" max="4083" width="12" bestFit="1" customWidth="1"/>
    <col min="4084" max="4084" width="10" bestFit="1" customWidth="1"/>
    <col min="4085" max="4086" width="12" bestFit="1" customWidth="1"/>
    <col min="4087" max="4087" width="11" bestFit="1" customWidth="1"/>
    <col min="4088" max="4089" width="9" bestFit="1" customWidth="1"/>
    <col min="4090" max="4090" width="8" bestFit="1" customWidth="1"/>
    <col min="4091" max="4091" width="9" bestFit="1" customWidth="1"/>
    <col min="4092" max="4092" width="12" bestFit="1" customWidth="1"/>
    <col min="4093" max="4093" width="10" bestFit="1" customWidth="1"/>
    <col min="4094" max="4094" width="9" bestFit="1" customWidth="1"/>
    <col min="4095" max="4095" width="10" bestFit="1" customWidth="1"/>
    <col min="4096" max="4096" width="12" bestFit="1" customWidth="1"/>
    <col min="4097" max="4097" width="8" bestFit="1" customWidth="1"/>
    <col min="4098" max="4098" width="7" bestFit="1" customWidth="1"/>
    <col min="4099" max="4099" width="8" bestFit="1" customWidth="1"/>
    <col min="4100" max="4100" width="10" bestFit="1" customWidth="1"/>
    <col min="4101" max="4101" width="11" bestFit="1" customWidth="1"/>
    <col min="4102" max="4102" width="8" bestFit="1" customWidth="1"/>
    <col min="4103" max="4103" width="9" bestFit="1" customWidth="1"/>
    <col min="4104" max="4105" width="10" bestFit="1" customWidth="1"/>
    <col min="4106" max="4106" width="9" bestFit="1" customWidth="1"/>
    <col min="4107" max="4107" width="7" bestFit="1" customWidth="1"/>
    <col min="4108" max="4108" width="8" bestFit="1" customWidth="1"/>
    <col min="4109" max="4111" width="10" bestFit="1" customWidth="1"/>
    <col min="4112" max="4112" width="12" bestFit="1" customWidth="1"/>
    <col min="4113" max="4114" width="8" bestFit="1" customWidth="1"/>
    <col min="4115" max="4115" width="10" bestFit="1" customWidth="1"/>
    <col min="4116" max="4116" width="12" bestFit="1" customWidth="1"/>
    <col min="4117" max="4117" width="7" bestFit="1" customWidth="1"/>
    <col min="4118" max="4118" width="10" bestFit="1" customWidth="1"/>
    <col min="4119" max="4119" width="9" bestFit="1" customWidth="1"/>
    <col min="4120" max="4120" width="8" bestFit="1" customWidth="1"/>
    <col min="4121" max="4122" width="11" bestFit="1" customWidth="1"/>
    <col min="4123" max="4123" width="12" bestFit="1" customWidth="1"/>
    <col min="4124" max="4124" width="11" bestFit="1" customWidth="1"/>
    <col min="4125" max="4126" width="10" bestFit="1" customWidth="1"/>
    <col min="4127" max="4127" width="8" bestFit="1" customWidth="1"/>
    <col min="4128" max="4128" width="10" bestFit="1" customWidth="1"/>
    <col min="4129" max="4129" width="9" bestFit="1" customWidth="1"/>
    <col min="4130" max="4130" width="8" bestFit="1" customWidth="1"/>
    <col min="4131" max="4131" width="9" bestFit="1" customWidth="1"/>
    <col min="4132" max="4132" width="10" bestFit="1" customWidth="1"/>
    <col min="4133" max="4133" width="8" bestFit="1" customWidth="1"/>
    <col min="4134" max="4134" width="5" bestFit="1" customWidth="1"/>
    <col min="4135" max="4135" width="7" bestFit="1" customWidth="1"/>
    <col min="4136" max="4137" width="8" bestFit="1" customWidth="1"/>
    <col min="4138" max="4138" width="10" bestFit="1" customWidth="1"/>
    <col min="4139" max="4143" width="12" bestFit="1" customWidth="1"/>
    <col min="4144" max="4144" width="8" bestFit="1" customWidth="1"/>
    <col min="4145" max="4145" width="9" bestFit="1" customWidth="1"/>
    <col min="4146" max="4147" width="10" bestFit="1" customWidth="1"/>
    <col min="4148" max="4148" width="9" bestFit="1" customWidth="1"/>
    <col min="4149" max="4149" width="7" bestFit="1" customWidth="1"/>
    <col min="4150" max="4150" width="9" bestFit="1" customWidth="1"/>
    <col min="4151" max="4153" width="11" bestFit="1" customWidth="1"/>
    <col min="4154" max="4155" width="12" bestFit="1" customWidth="1"/>
    <col min="4156" max="4157" width="11" bestFit="1" customWidth="1"/>
    <col min="4158" max="4158" width="12" bestFit="1" customWidth="1"/>
    <col min="4159" max="4159" width="11" bestFit="1" customWidth="1"/>
    <col min="4160" max="4160" width="10" bestFit="1" customWidth="1"/>
    <col min="4161" max="4161" width="9" bestFit="1" customWidth="1"/>
    <col min="4162" max="4162" width="10" bestFit="1" customWidth="1"/>
    <col min="4163" max="4163" width="11" bestFit="1" customWidth="1"/>
    <col min="4164" max="4164" width="9" bestFit="1" customWidth="1"/>
    <col min="4165" max="4168" width="10" bestFit="1" customWidth="1"/>
    <col min="4169" max="4169" width="9" bestFit="1" customWidth="1"/>
    <col min="4170" max="4170" width="11" bestFit="1" customWidth="1"/>
    <col min="4171" max="4172" width="10" bestFit="1" customWidth="1"/>
    <col min="4173" max="4174" width="11" bestFit="1" customWidth="1"/>
    <col min="4175" max="4175" width="10" bestFit="1" customWidth="1"/>
    <col min="4176" max="4176" width="9" bestFit="1" customWidth="1"/>
    <col min="4177" max="4177" width="12" bestFit="1" customWidth="1"/>
    <col min="4178" max="4178" width="10" bestFit="1" customWidth="1"/>
    <col min="4179" max="4179" width="12" bestFit="1" customWidth="1"/>
    <col min="4180" max="4180" width="9" bestFit="1" customWidth="1"/>
    <col min="4181" max="4182" width="10" bestFit="1" customWidth="1"/>
    <col min="4183" max="4183" width="9" bestFit="1" customWidth="1"/>
    <col min="4184" max="4184" width="6" bestFit="1" customWidth="1"/>
    <col min="4185" max="4185" width="8" bestFit="1" customWidth="1"/>
    <col min="4186" max="4186" width="11" bestFit="1" customWidth="1"/>
    <col min="4187" max="4188" width="10" bestFit="1" customWidth="1"/>
    <col min="4189" max="4189" width="12" bestFit="1" customWidth="1"/>
    <col min="4190" max="4192" width="11" bestFit="1" customWidth="1"/>
    <col min="4193" max="4193" width="9" bestFit="1" customWidth="1"/>
    <col min="4194" max="4194" width="11" bestFit="1" customWidth="1"/>
    <col min="4195" max="4197" width="10" bestFit="1" customWidth="1"/>
    <col min="4198" max="4198" width="9" bestFit="1" customWidth="1"/>
    <col min="4199" max="4200" width="10" bestFit="1" customWidth="1"/>
    <col min="4201" max="4201" width="12" bestFit="1" customWidth="1"/>
    <col min="4202" max="4203" width="11" bestFit="1" customWidth="1"/>
    <col min="4204" max="4204" width="9" bestFit="1" customWidth="1"/>
    <col min="4205" max="4205" width="12" bestFit="1" customWidth="1"/>
    <col min="4206" max="4208" width="10" bestFit="1" customWidth="1"/>
    <col min="4209" max="4209" width="12" bestFit="1" customWidth="1"/>
    <col min="4210" max="4210" width="9" bestFit="1" customWidth="1"/>
    <col min="4211" max="4212" width="10" bestFit="1" customWidth="1"/>
    <col min="4213" max="4213" width="9" bestFit="1" customWidth="1"/>
    <col min="4214" max="4214" width="10" bestFit="1" customWidth="1"/>
    <col min="4215" max="4216" width="9" bestFit="1" customWidth="1"/>
    <col min="4217" max="4217" width="8" bestFit="1" customWidth="1"/>
    <col min="4218" max="4218" width="6" bestFit="1" customWidth="1"/>
    <col min="4219" max="4219" width="12" bestFit="1" customWidth="1"/>
    <col min="4220" max="4222" width="10" bestFit="1" customWidth="1"/>
    <col min="4223" max="4224" width="12" bestFit="1" customWidth="1"/>
    <col min="4225" max="4226" width="10" bestFit="1" customWidth="1"/>
    <col min="4227" max="4227" width="9" bestFit="1" customWidth="1"/>
    <col min="4228" max="4228" width="12" bestFit="1" customWidth="1"/>
    <col min="4229" max="4229" width="11" bestFit="1" customWidth="1"/>
    <col min="4230" max="4230" width="10" bestFit="1" customWidth="1"/>
    <col min="4231" max="4231" width="11" bestFit="1" customWidth="1"/>
    <col min="4232" max="4232" width="9" bestFit="1" customWidth="1"/>
    <col min="4233" max="4235" width="10" bestFit="1" customWidth="1"/>
    <col min="4236" max="4236" width="11" bestFit="1" customWidth="1"/>
    <col min="4237" max="4239" width="12" bestFit="1" customWidth="1"/>
    <col min="4240" max="4241" width="10" bestFit="1" customWidth="1"/>
    <col min="4242" max="4245" width="9" bestFit="1" customWidth="1"/>
    <col min="4246" max="4246" width="12" bestFit="1" customWidth="1"/>
    <col min="4247" max="4248" width="9" bestFit="1" customWidth="1"/>
    <col min="4249" max="4249" width="10" bestFit="1" customWidth="1"/>
    <col min="4250" max="4250" width="11" bestFit="1" customWidth="1"/>
    <col min="4251" max="4253" width="10" bestFit="1" customWidth="1"/>
    <col min="4254" max="4255" width="9" bestFit="1" customWidth="1"/>
    <col min="4256" max="4256" width="8" bestFit="1" customWidth="1"/>
    <col min="4257" max="4257" width="10" bestFit="1" customWidth="1"/>
    <col min="4258" max="4258" width="8" bestFit="1" customWidth="1"/>
    <col min="4259" max="4259" width="9" bestFit="1" customWidth="1"/>
    <col min="4260" max="4261" width="12" bestFit="1" customWidth="1"/>
    <col min="4262" max="4262" width="10" bestFit="1" customWidth="1"/>
    <col min="4263" max="4263" width="8" bestFit="1" customWidth="1"/>
    <col min="4264" max="4264" width="12" bestFit="1" customWidth="1"/>
    <col min="4265" max="4265" width="11" bestFit="1" customWidth="1"/>
    <col min="4266" max="4271" width="10" bestFit="1" customWidth="1"/>
    <col min="4272" max="4274" width="12" bestFit="1" customWidth="1"/>
    <col min="4275" max="4275" width="10" bestFit="1" customWidth="1"/>
    <col min="4276" max="4277" width="9" bestFit="1" customWidth="1"/>
    <col min="4278" max="4278" width="12" bestFit="1" customWidth="1"/>
    <col min="4279" max="4279" width="6" bestFit="1" customWidth="1"/>
    <col min="4280" max="4280" width="10" bestFit="1" customWidth="1"/>
    <col min="4281" max="4281" width="12" bestFit="1" customWidth="1"/>
    <col min="4282" max="4282" width="8" bestFit="1" customWidth="1"/>
    <col min="4283" max="4283" width="12" bestFit="1" customWidth="1"/>
    <col min="4284" max="4284" width="8" bestFit="1" customWidth="1"/>
    <col min="4285" max="4286" width="10" bestFit="1" customWidth="1"/>
    <col min="4287" max="4287" width="12" bestFit="1" customWidth="1"/>
    <col min="4288" max="4288" width="9" bestFit="1" customWidth="1"/>
    <col min="4289" max="4289" width="10" bestFit="1" customWidth="1"/>
    <col min="4290" max="4290" width="12" bestFit="1" customWidth="1"/>
    <col min="4291" max="4291" width="11" bestFit="1" customWidth="1"/>
    <col min="4292" max="4293" width="9" bestFit="1" customWidth="1"/>
    <col min="4294" max="4294" width="10" bestFit="1" customWidth="1"/>
    <col min="4295" max="4296" width="9" bestFit="1" customWidth="1"/>
    <col min="4297" max="4297" width="8" bestFit="1" customWidth="1"/>
    <col min="4298" max="4298" width="9" bestFit="1" customWidth="1"/>
    <col min="4299" max="4299" width="10" bestFit="1" customWidth="1"/>
    <col min="4300" max="4300" width="9" bestFit="1" customWidth="1"/>
    <col min="4301" max="4301" width="12" bestFit="1" customWidth="1"/>
    <col min="4302" max="4302" width="9" bestFit="1" customWidth="1"/>
    <col min="4303" max="4304" width="12" bestFit="1" customWidth="1"/>
    <col min="4305" max="4305" width="8" bestFit="1" customWidth="1"/>
    <col min="4306" max="4307" width="9" bestFit="1" customWidth="1"/>
    <col min="4308" max="4308" width="11" bestFit="1" customWidth="1"/>
    <col min="4309" max="4310" width="8" bestFit="1" customWidth="1"/>
    <col min="4311" max="4312" width="9" bestFit="1" customWidth="1"/>
    <col min="4313" max="4314" width="10" bestFit="1" customWidth="1"/>
    <col min="4315" max="4315" width="9" bestFit="1" customWidth="1"/>
    <col min="4316" max="4316" width="8" bestFit="1" customWidth="1"/>
    <col min="4317" max="4318" width="12" bestFit="1" customWidth="1"/>
    <col min="4319" max="4319" width="9" bestFit="1" customWidth="1"/>
    <col min="4320" max="4320" width="10" bestFit="1" customWidth="1"/>
    <col min="4321" max="4322" width="11" bestFit="1" customWidth="1"/>
    <col min="4323" max="4325" width="12" bestFit="1" customWidth="1"/>
    <col min="4326" max="4327" width="10" bestFit="1" customWidth="1"/>
    <col min="4328" max="4328" width="8" bestFit="1" customWidth="1"/>
    <col min="4329" max="4329" width="9" bestFit="1" customWidth="1"/>
    <col min="4330" max="4330" width="11" bestFit="1" customWidth="1"/>
    <col min="4331" max="4331" width="9" bestFit="1" customWidth="1"/>
    <col min="4332" max="4332" width="12" bestFit="1" customWidth="1"/>
    <col min="4333" max="4333" width="10" bestFit="1" customWidth="1"/>
    <col min="4334" max="4334" width="11" bestFit="1" customWidth="1"/>
    <col min="4335" max="4335" width="10" bestFit="1" customWidth="1"/>
    <col min="4336" max="4337" width="8" bestFit="1" customWidth="1"/>
    <col min="4338" max="4342" width="10" bestFit="1" customWidth="1"/>
    <col min="4343" max="4343" width="12" bestFit="1" customWidth="1"/>
    <col min="4344" max="4345" width="10" bestFit="1" customWidth="1"/>
    <col min="4346" max="4346" width="11" bestFit="1" customWidth="1"/>
    <col min="4347" max="4350" width="12" bestFit="1" customWidth="1"/>
    <col min="4351" max="4351" width="6" bestFit="1" customWidth="1"/>
    <col min="4352" max="4352" width="12" bestFit="1" customWidth="1"/>
    <col min="4353" max="4353" width="6" bestFit="1" customWidth="1"/>
    <col min="4354" max="4354" width="12" bestFit="1" customWidth="1"/>
    <col min="4355" max="4355" width="10" bestFit="1" customWidth="1"/>
    <col min="4356" max="4356" width="8" bestFit="1" customWidth="1"/>
    <col min="4357" max="4357" width="10" bestFit="1" customWidth="1"/>
    <col min="4358" max="4359" width="11" bestFit="1" customWidth="1"/>
    <col min="4360" max="4360" width="10" bestFit="1" customWidth="1"/>
    <col min="4361" max="4361" width="12" bestFit="1" customWidth="1"/>
    <col min="4362" max="4362" width="11" bestFit="1" customWidth="1"/>
    <col min="4363" max="4364" width="10" bestFit="1" customWidth="1"/>
    <col min="4365" max="4365" width="9" bestFit="1" customWidth="1"/>
    <col min="4366" max="4366" width="10" bestFit="1" customWidth="1"/>
    <col min="4367" max="4367" width="8" bestFit="1" customWidth="1"/>
    <col min="4368" max="4368" width="9" bestFit="1" customWidth="1"/>
    <col min="4369" max="4370" width="12" bestFit="1" customWidth="1"/>
    <col min="4371" max="4374" width="10" bestFit="1" customWidth="1"/>
    <col min="4375" max="4375" width="9" bestFit="1" customWidth="1"/>
    <col min="4376" max="4376" width="10" bestFit="1" customWidth="1"/>
    <col min="4377" max="4377" width="9" bestFit="1" customWidth="1"/>
    <col min="4378" max="4378" width="8" bestFit="1" customWidth="1"/>
    <col min="4379" max="4379" width="11" bestFit="1" customWidth="1"/>
    <col min="4380" max="4381" width="12" bestFit="1" customWidth="1"/>
    <col min="4382" max="4384" width="10" bestFit="1" customWidth="1"/>
    <col min="4385" max="4385" width="9" bestFit="1" customWidth="1"/>
    <col min="4386" max="4390" width="12" bestFit="1" customWidth="1"/>
    <col min="4391" max="4391" width="9" bestFit="1" customWidth="1"/>
    <col min="4392" max="4393" width="11" bestFit="1" customWidth="1"/>
    <col min="4394" max="4398" width="12" bestFit="1" customWidth="1"/>
    <col min="4399" max="4399" width="10" bestFit="1" customWidth="1"/>
    <col min="4400" max="4401" width="9" bestFit="1" customWidth="1"/>
    <col min="4402" max="4403" width="11" bestFit="1" customWidth="1"/>
    <col min="4404" max="4406" width="12" bestFit="1" customWidth="1"/>
    <col min="4407" max="4407" width="11" bestFit="1" customWidth="1"/>
    <col min="4408" max="4408" width="7" bestFit="1" customWidth="1"/>
    <col min="4409" max="4409" width="11" bestFit="1" customWidth="1"/>
    <col min="4410" max="4410" width="9" bestFit="1" customWidth="1"/>
    <col min="4411" max="4412" width="10" bestFit="1" customWidth="1"/>
    <col min="4413" max="4414" width="11" bestFit="1" customWidth="1"/>
    <col min="4415" max="4415" width="12" bestFit="1" customWidth="1"/>
    <col min="4416" max="4417" width="10" bestFit="1" customWidth="1"/>
    <col min="4418" max="4418" width="7" bestFit="1" customWidth="1"/>
    <col min="4419" max="4420" width="11" bestFit="1" customWidth="1"/>
    <col min="4421" max="4423" width="10" bestFit="1" customWidth="1"/>
    <col min="4424" max="4424" width="12" bestFit="1" customWidth="1"/>
    <col min="4425" max="4426" width="11" bestFit="1" customWidth="1"/>
    <col min="4427" max="4429" width="12" bestFit="1" customWidth="1"/>
    <col min="4430" max="4430" width="7" bestFit="1" customWidth="1"/>
    <col min="4431" max="4431" width="10" bestFit="1" customWidth="1"/>
    <col min="4432" max="4432" width="9" bestFit="1" customWidth="1"/>
    <col min="4433" max="4434" width="7" bestFit="1" customWidth="1"/>
    <col min="4435" max="4439" width="12" bestFit="1" customWidth="1"/>
    <col min="4440" max="4441" width="10" bestFit="1" customWidth="1"/>
    <col min="4442" max="4442" width="12" bestFit="1" customWidth="1"/>
    <col min="4443" max="4444" width="10" bestFit="1" customWidth="1"/>
    <col min="4445" max="4445" width="11" bestFit="1" customWidth="1"/>
    <col min="4446" max="4446" width="12" bestFit="1" customWidth="1"/>
    <col min="4447" max="4447" width="11" bestFit="1" customWidth="1"/>
    <col min="4448" max="4448" width="9" bestFit="1" customWidth="1"/>
    <col min="4449" max="4450" width="11" bestFit="1" customWidth="1"/>
    <col min="4451" max="4451" width="12" bestFit="1" customWidth="1"/>
    <col min="4452" max="4452" width="10" bestFit="1" customWidth="1"/>
    <col min="4453" max="4453" width="11" bestFit="1" customWidth="1"/>
    <col min="4454" max="4454" width="10" bestFit="1" customWidth="1"/>
    <col min="4455" max="4455" width="9" bestFit="1" customWidth="1"/>
    <col min="4456" max="4456" width="11" bestFit="1" customWidth="1"/>
    <col min="4457" max="4457" width="10" bestFit="1" customWidth="1"/>
    <col min="4458" max="4458" width="12" bestFit="1" customWidth="1"/>
    <col min="4459" max="4459" width="10" bestFit="1" customWidth="1"/>
    <col min="4460" max="4460" width="9" bestFit="1" customWidth="1"/>
    <col min="4461" max="4462" width="11" bestFit="1" customWidth="1"/>
    <col min="4463" max="4464" width="10" bestFit="1" customWidth="1"/>
    <col min="4465" max="4465" width="11" bestFit="1" customWidth="1"/>
    <col min="4466" max="4466" width="10" bestFit="1" customWidth="1"/>
    <col min="4467" max="4467" width="12" bestFit="1" customWidth="1"/>
    <col min="4468" max="4468" width="9" bestFit="1" customWidth="1"/>
    <col min="4469" max="4469" width="12" bestFit="1" customWidth="1"/>
    <col min="4470" max="4472" width="11" bestFit="1" customWidth="1"/>
    <col min="4473" max="4473" width="10" bestFit="1" customWidth="1"/>
    <col min="4474" max="4474" width="12" bestFit="1" customWidth="1"/>
    <col min="4475" max="4475" width="11" bestFit="1" customWidth="1"/>
    <col min="4476" max="4476" width="10" bestFit="1" customWidth="1"/>
    <col min="4477" max="4484" width="12" bestFit="1" customWidth="1"/>
    <col min="4485" max="4485" width="11" bestFit="1" customWidth="1"/>
    <col min="4486" max="4486" width="9" bestFit="1" customWidth="1"/>
    <col min="4487" max="4487" width="10" bestFit="1" customWidth="1"/>
    <col min="4488" max="4488" width="12" bestFit="1" customWidth="1"/>
    <col min="4489" max="4491" width="9" bestFit="1" customWidth="1"/>
    <col min="4492" max="4492" width="7" bestFit="1" customWidth="1"/>
    <col min="4493" max="4493" width="9" bestFit="1" customWidth="1"/>
    <col min="4494" max="4494" width="10" bestFit="1" customWidth="1"/>
    <col min="4495" max="4495" width="11" bestFit="1" customWidth="1"/>
    <col min="4496" max="4496" width="12" bestFit="1" customWidth="1"/>
    <col min="4497" max="4497" width="11" bestFit="1" customWidth="1"/>
    <col min="4498" max="4498" width="10" bestFit="1" customWidth="1"/>
    <col min="4499" max="4500" width="9" bestFit="1" customWidth="1"/>
    <col min="4501" max="4501" width="11" bestFit="1" customWidth="1"/>
    <col min="4502" max="4502" width="10" bestFit="1" customWidth="1"/>
    <col min="4503" max="4504" width="11" bestFit="1" customWidth="1"/>
    <col min="4505" max="4505" width="9" bestFit="1" customWidth="1"/>
    <col min="4506" max="4506" width="10" bestFit="1" customWidth="1"/>
    <col min="4507" max="4507" width="12" bestFit="1" customWidth="1"/>
    <col min="4508" max="4508" width="11" bestFit="1" customWidth="1"/>
    <col min="4509" max="4509" width="12" bestFit="1" customWidth="1"/>
    <col min="4510" max="4510" width="11" bestFit="1" customWidth="1"/>
    <col min="4511" max="4511" width="12" bestFit="1" customWidth="1"/>
    <col min="4512" max="4513" width="9" bestFit="1" customWidth="1"/>
    <col min="4514" max="4517" width="11" bestFit="1" customWidth="1"/>
    <col min="4518" max="4518" width="7" bestFit="1" customWidth="1"/>
    <col min="4519" max="4521" width="10" bestFit="1" customWidth="1"/>
    <col min="4522" max="4523" width="11" bestFit="1" customWidth="1"/>
    <col min="4524" max="4524" width="12" bestFit="1" customWidth="1"/>
    <col min="4525" max="4525" width="9" bestFit="1" customWidth="1"/>
    <col min="4526" max="4526" width="7" bestFit="1" customWidth="1"/>
    <col min="4527" max="4528" width="10" bestFit="1" customWidth="1"/>
    <col min="4529" max="4530" width="7" bestFit="1" customWidth="1"/>
    <col min="4531" max="4532" width="10" bestFit="1" customWidth="1"/>
    <col min="4533" max="4533" width="11" bestFit="1" customWidth="1"/>
    <col min="4534" max="4534" width="7" bestFit="1" customWidth="1"/>
    <col min="4535" max="4535" width="11" bestFit="1" customWidth="1"/>
    <col min="4536" max="4536" width="10" bestFit="1" customWidth="1"/>
    <col min="4537" max="4537" width="9" bestFit="1" customWidth="1"/>
    <col min="4538" max="4539" width="10" bestFit="1" customWidth="1"/>
    <col min="4540" max="4541" width="7" bestFit="1" customWidth="1"/>
    <col min="4542" max="4543" width="12" bestFit="1" customWidth="1"/>
    <col min="4544" max="4544" width="9" bestFit="1" customWidth="1"/>
    <col min="4545" max="4545" width="12" bestFit="1" customWidth="1"/>
    <col min="4546" max="4546" width="9" bestFit="1" customWidth="1"/>
    <col min="4547" max="4547" width="10" bestFit="1" customWidth="1"/>
    <col min="4548" max="4551" width="12" bestFit="1" customWidth="1"/>
    <col min="4552" max="4552" width="11" bestFit="1" customWidth="1"/>
    <col min="4553" max="4553" width="10" bestFit="1" customWidth="1"/>
    <col min="4554" max="4555" width="12" bestFit="1" customWidth="1"/>
    <col min="4556" max="4556" width="11" bestFit="1" customWidth="1"/>
    <col min="4557" max="4558" width="12" bestFit="1" customWidth="1"/>
    <col min="4559" max="4559" width="9" bestFit="1" customWidth="1"/>
    <col min="4560" max="4561" width="10" bestFit="1" customWidth="1"/>
    <col min="4562" max="4562" width="9" bestFit="1" customWidth="1"/>
    <col min="4563" max="4564" width="11" bestFit="1" customWidth="1"/>
    <col min="4565" max="4568" width="12" bestFit="1" customWidth="1"/>
    <col min="4569" max="4569" width="11" bestFit="1" customWidth="1"/>
    <col min="4570" max="4571" width="12" bestFit="1" customWidth="1"/>
    <col min="4572" max="4572" width="9" bestFit="1" customWidth="1"/>
    <col min="4573" max="4574" width="10" bestFit="1" customWidth="1"/>
    <col min="4575" max="4576" width="12" bestFit="1" customWidth="1"/>
    <col min="4577" max="4577" width="11" bestFit="1" customWidth="1"/>
    <col min="4578" max="4578" width="12" bestFit="1" customWidth="1"/>
    <col min="4579" max="4579" width="11" bestFit="1" customWidth="1"/>
    <col min="4580" max="4580" width="12" bestFit="1" customWidth="1"/>
    <col min="4581" max="4581" width="10" bestFit="1" customWidth="1"/>
    <col min="4582" max="4582" width="7" bestFit="1" customWidth="1"/>
    <col min="4583" max="4583" width="9" bestFit="1" customWidth="1"/>
    <col min="4584" max="4585" width="10" bestFit="1" customWidth="1"/>
    <col min="4586" max="4587" width="7" bestFit="1" customWidth="1"/>
    <col min="4588" max="4589" width="10" bestFit="1" customWidth="1"/>
    <col min="4590" max="4592" width="7" bestFit="1" customWidth="1"/>
    <col min="4593" max="4594" width="12" bestFit="1" customWidth="1"/>
    <col min="4595" max="4595" width="11" bestFit="1" customWidth="1"/>
    <col min="4596" max="4597" width="12" bestFit="1" customWidth="1"/>
    <col min="4598" max="4598" width="10" bestFit="1" customWidth="1"/>
    <col min="4599" max="4599" width="12" bestFit="1" customWidth="1"/>
    <col min="4600" max="4600" width="11" bestFit="1" customWidth="1"/>
    <col min="4601" max="4602" width="12" bestFit="1" customWidth="1"/>
    <col min="4603" max="4603" width="10" bestFit="1" customWidth="1"/>
    <col min="4604" max="4604" width="11" bestFit="1" customWidth="1"/>
    <col min="4605" max="4605" width="8" bestFit="1" customWidth="1"/>
    <col min="4606" max="4607" width="12" bestFit="1" customWidth="1"/>
    <col min="4608" max="4610" width="10" bestFit="1" customWidth="1"/>
    <col min="4611" max="4611" width="12" bestFit="1" customWidth="1"/>
    <col min="4612" max="4612" width="8" bestFit="1" customWidth="1"/>
    <col min="4613" max="4613" width="12" bestFit="1" customWidth="1"/>
    <col min="4614" max="4614" width="8" bestFit="1" customWidth="1"/>
    <col min="4615" max="4616" width="12" bestFit="1" customWidth="1"/>
    <col min="4617" max="4617" width="11" bestFit="1" customWidth="1"/>
    <col min="4618" max="4618" width="12" bestFit="1" customWidth="1"/>
    <col min="4619" max="4619" width="8" bestFit="1" customWidth="1"/>
    <col min="4620" max="4620" width="11" bestFit="1" customWidth="1"/>
    <col min="4621" max="4621" width="10" bestFit="1" customWidth="1"/>
    <col min="4622" max="4622" width="12" bestFit="1" customWidth="1"/>
    <col min="4623" max="4623" width="11" bestFit="1" customWidth="1"/>
    <col min="4624" max="4626" width="12" bestFit="1" customWidth="1"/>
    <col min="4627" max="4627" width="10" bestFit="1" customWidth="1"/>
    <col min="4628" max="4638" width="12" bestFit="1" customWidth="1"/>
    <col min="4639" max="4639" width="11" bestFit="1" customWidth="1"/>
    <col min="4640" max="4640" width="12" bestFit="1" customWidth="1"/>
    <col min="4641" max="4643" width="11" bestFit="1" customWidth="1"/>
    <col min="4644" max="4644" width="10" bestFit="1" customWidth="1"/>
    <col min="4645" max="4645" width="11" bestFit="1" customWidth="1"/>
    <col min="4646" max="4646" width="12" bestFit="1" customWidth="1"/>
    <col min="4647" max="4647" width="8" bestFit="1" customWidth="1"/>
    <col min="4648" max="4648" width="12" bestFit="1" customWidth="1"/>
    <col min="4649" max="4649" width="8" bestFit="1" customWidth="1"/>
    <col min="4650" max="4655" width="12" bestFit="1" customWidth="1"/>
    <col min="4656" max="4656" width="8" bestFit="1" customWidth="1"/>
    <col min="4657" max="4659" width="12" bestFit="1" customWidth="1"/>
    <col min="4660" max="4660" width="8" bestFit="1" customWidth="1"/>
    <col min="4661" max="4661" width="11" bestFit="1" customWidth="1"/>
    <col min="4662" max="4663" width="12" bestFit="1" customWidth="1"/>
    <col min="4664" max="4664" width="11" bestFit="1" customWidth="1"/>
    <col min="4665" max="4665" width="12" bestFit="1" customWidth="1"/>
    <col min="4666" max="4666" width="8" bestFit="1" customWidth="1"/>
    <col min="4667" max="4674" width="12" bestFit="1" customWidth="1"/>
    <col min="4675" max="4676" width="8" bestFit="1" customWidth="1"/>
    <col min="4677" max="4678" width="12" bestFit="1" customWidth="1"/>
    <col min="4679" max="4679" width="8" bestFit="1" customWidth="1"/>
    <col min="4680" max="4681" width="12" bestFit="1" customWidth="1"/>
    <col min="4682" max="4682" width="8" bestFit="1" customWidth="1"/>
    <col min="4683" max="4683" width="11" bestFit="1" customWidth="1"/>
    <col min="4684" max="4684" width="8" bestFit="1" customWidth="1"/>
    <col min="4685" max="4688" width="12" bestFit="1" customWidth="1"/>
    <col min="4689" max="4691" width="8" bestFit="1" customWidth="1"/>
    <col min="4692" max="4692" width="12" bestFit="1" customWidth="1"/>
    <col min="4693" max="4693" width="8" bestFit="1" customWidth="1"/>
    <col min="4694" max="4696" width="12" bestFit="1" customWidth="1"/>
    <col min="4697" max="4697" width="8" bestFit="1" customWidth="1"/>
    <col min="4698" max="4698" width="12" bestFit="1" customWidth="1"/>
    <col min="4699" max="4699" width="10" bestFit="1" customWidth="1"/>
    <col min="4700" max="4704" width="12" bestFit="1" customWidth="1"/>
    <col min="4705" max="4705" width="10" bestFit="1" customWidth="1"/>
    <col min="4706" max="4706" width="12" bestFit="1" customWidth="1"/>
    <col min="4707" max="4707" width="10" bestFit="1" customWidth="1"/>
    <col min="4708" max="4708" width="11" bestFit="1" customWidth="1"/>
    <col min="4709" max="4709" width="12" bestFit="1" customWidth="1"/>
    <col min="4710" max="4710" width="8" bestFit="1" customWidth="1"/>
    <col min="4711" max="4712" width="11" bestFit="1" customWidth="1"/>
    <col min="4713" max="4714" width="10" bestFit="1" customWidth="1"/>
    <col min="4715" max="4715" width="12" bestFit="1" customWidth="1"/>
    <col min="4716" max="4716" width="8" bestFit="1" customWidth="1"/>
    <col min="4717" max="4717" width="10" bestFit="1" customWidth="1"/>
    <col min="4718" max="4720" width="11" bestFit="1" customWidth="1"/>
    <col min="4721" max="4722" width="12" bestFit="1" customWidth="1"/>
    <col min="4723" max="4723" width="11" bestFit="1" customWidth="1"/>
    <col min="4724" max="4726" width="12" bestFit="1" customWidth="1"/>
    <col min="4727" max="4728" width="8" bestFit="1" customWidth="1"/>
    <col min="4729" max="4732" width="12" bestFit="1" customWidth="1"/>
    <col min="4733" max="4733" width="8" bestFit="1" customWidth="1"/>
    <col min="4734" max="4734" width="10" bestFit="1" customWidth="1"/>
    <col min="4735" max="4735" width="12" bestFit="1" customWidth="1"/>
    <col min="4736" max="4736" width="11" bestFit="1" customWidth="1"/>
    <col min="4737" max="4737" width="10" bestFit="1" customWidth="1"/>
    <col min="4738" max="4738" width="11" bestFit="1" customWidth="1"/>
    <col min="4739" max="4739" width="10" bestFit="1" customWidth="1"/>
    <col min="4740" max="4745" width="12" bestFit="1" customWidth="1"/>
    <col min="4746" max="4746" width="8" bestFit="1" customWidth="1"/>
    <col min="4747" max="4750" width="12" bestFit="1" customWidth="1"/>
    <col min="4751" max="4752" width="8" bestFit="1" customWidth="1"/>
    <col min="4753" max="4756" width="9" bestFit="1" customWidth="1"/>
    <col min="4757" max="4760" width="12" bestFit="1" customWidth="1"/>
    <col min="4761" max="4761" width="9" bestFit="1" customWidth="1"/>
    <col min="4762" max="4763" width="12" bestFit="1" customWidth="1"/>
    <col min="4764" max="4764" width="9" bestFit="1" customWidth="1"/>
    <col min="4765" max="4767" width="12" bestFit="1" customWidth="1"/>
    <col min="4768" max="4768" width="9" bestFit="1" customWidth="1"/>
    <col min="4769" max="4771" width="12" bestFit="1" customWidth="1"/>
    <col min="4772" max="4772" width="9" bestFit="1" customWidth="1"/>
    <col min="4773" max="4775" width="12" bestFit="1" customWidth="1"/>
    <col min="4776" max="4776" width="11" bestFit="1" customWidth="1"/>
    <col min="4777" max="4782" width="12" bestFit="1" customWidth="1"/>
    <col min="4783" max="4783" width="9" bestFit="1" customWidth="1"/>
    <col min="4784" max="4787" width="12" bestFit="1" customWidth="1"/>
    <col min="4788" max="4788" width="11" bestFit="1" customWidth="1"/>
    <col min="4789" max="4793" width="12" bestFit="1" customWidth="1"/>
    <col min="4794" max="4794" width="11" bestFit="1" customWidth="1"/>
    <col min="4795" max="4797" width="12" bestFit="1" customWidth="1"/>
    <col min="4798" max="4799" width="11" bestFit="1" customWidth="1"/>
    <col min="4800" max="4800" width="12" bestFit="1" customWidth="1"/>
    <col min="4801" max="4801" width="11" bestFit="1" customWidth="1"/>
    <col min="4802" max="4804" width="12" bestFit="1" customWidth="1"/>
    <col min="4805" max="4805" width="9" bestFit="1" customWidth="1"/>
    <col min="4806" max="4806" width="11" bestFit="1" customWidth="1"/>
    <col min="4807" max="4808" width="9" bestFit="1" customWidth="1"/>
    <col min="4809" max="4812" width="12" bestFit="1" customWidth="1"/>
    <col min="4813" max="4814" width="9" bestFit="1" customWidth="1"/>
    <col min="4815" max="4818" width="12" bestFit="1" customWidth="1"/>
    <col min="4819" max="4819" width="10" bestFit="1" customWidth="1"/>
    <col min="4820" max="4821" width="12" bestFit="1" customWidth="1"/>
    <col min="4822" max="4822" width="7.28515625" bestFit="1" customWidth="1"/>
    <col min="4823" max="4823" width="14.5703125" bestFit="1" customWidth="1"/>
    <col min="4824" max="4824" width="12.7109375" bestFit="1" customWidth="1"/>
    <col min="4825" max="4827" width="11.7109375" bestFit="1" customWidth="1"/>
    <col min="4828" max="4838" width="12.7109375" bestFit="1" customWidth="1"/>
    <col min="4839" max="4839" width="5" bestFit="1" customWidth="1"/>
    <col min="4840" max="4840" width="10" bestFit="1" customWidth="1"/>
    <col min="4841" max="4841" width="8" bestFit="1" customWidth="1"/>
    <col min="4842" max="4842" width="10" bestFit="1" customWidth="1"/>
    <col min="4843" max="4843" width="8" bestFit="1" customWidth="1"/>
    <col min="4844" max="4844" width="10" bestFit="1" customWidth="1"/>
    <col min="4845" max="4846" width="12" bestFit="1" customWidth="1"/>
    <col min="4847" max="4847" width="10" bestFit="1" customWidth="1"/>
    <col min="4848" max="4848" width="11" bestFit="1" customWidth="1"/>
    <col min="4849" max="4849" width="10" bestFit="1" customWidth="1"/>
    <col min="4850" max="4850" width="11" bestFit="1" customWidth="1"/>
    <col min="4851" max="4851" width="12" bestFit="1" customWidth="1"/>
    <col min="4852" max="4852" width="11" bestFit="1" customWidth="1"/>
    <col min="4853" max="4855" width="12" bestFit="1" customWidth="1"/>
    <col min="4856" max="4856" width="10" bestFit="1" customWidth="1"/>
    <col min="4857" max="4858" width="11" bestFit="1" customWidth="1"/>
    <col min="4859" max="4859" width="12" bestFit="1" customWidth="1"/>
    <col min="4860" max="4861" width="10" bestFit="1" customWidth="1"/>
    <col min="4862" max="4862" width="9" bestFit="1" customWidth="1"/>
    <col min="4863" max="4863" width="10" bestFit="1" customWidth="1"/>
    <col min="4864" max="4866" width="11" bestFit="1" customWidth="1"/>
    <col min="4867" max="4867" width="12" bestFit="1" customWidth="1"/>
    <col min="4868" max="4869" width="11" bestFit="1" customWidth="1"/>
    <col min="4870" max="4870" width="10" bestFit="1" customWidth="1"/>
    <col min="4871" max="4871" width="8" bestFit="1" customWidth="1"/>
    <col min="4872" max="4872" width="11" bestFit="1" customWidth="1"/>
    <col min="4873" max="4873" width="10" bestFit="1" customWidth="1"/>
    <col min="4874" max="4874" width="11" bestFit="1" customWidth="1"/>
    <col min="4875" max="4875" width="9" bestFit="1" customWidth="1"/>
    <col min="4876" max="4877" width="10" bestFit="1" customWidth="1"/>
    <col min="4878" max="4878" width="9" bestFit="1" customWidth="1"/>
    <col min="4879" max="4879" width="11" bestFit="1" customWidth="1"/>
    <col min="4880" max="4881" width="10" bestFit="1" customWidth="1"/>
    <col min="4882" max="4882" width="9" bestFit="1" customWidth="1"/>
    <col min="4883" max="4884" width="11" bestFit="1" customWidth="1"/>
    <col min="4885" max="4885" width="10" bestFit="1" customWidth="1"/>
    <col min="4886" max="4886" width="11" bestFit="1" customWidth="1"/>
    <col min="4887" max="4887" width="9" bestFit="1" customWidth="1"/>
    <col min="4888" max="4888" width="10" bestFit="1" customWidth="1"/>
    <col min="4889" max="4889" width="11" bestFit="1" customWidth="1"/>
    <col min="4890" max="4890" width="9" bestFit="1" customWidth="1"/>
    <col min="4891" max="4891" width="11" bestFit="1" customWidth="1"/>
    <col min="4892" max="4893" width="10" bestFit="1" customWidth="1"/>
    <col min="4894" max="4894" width="9" bestFit="1" customWidth="1"/>
    <col min="4895" max="4895" width="11" bestFit="1" customWidth="1"/>
    <col min="4896" max="4897" width="10" bestFit="1" customWidth="1"/>
    <col min="4898" max="4898" width="9" bestFit="1" customWidth="1"/>
    <col min="4899" max="4900" width="11" bestFit="1" customWidth="1"/>
    <col min="4901" max="4901" width="10" bestFit="1" customWidth="1"/>
    <col min="4902" max="4902" width="8" bestFit="1" customWidth="1"/>
    <col min="4903" max="4904" width="11" bestFit="1" customWidth="1"/>
    <col min="4905" max="4905" width="9" bestFit="1" customWidth="1"/>
    <col min="4906" max="4906" width="10" bestFit="1" customWidth="1"/>
    <col min="4907" max="4907" width="9" bestFit="1" customWidth="1"/>
    <col min="4908" max="4910" width="11" bestFit="1" customWidth="1"/>
    <col min="4911" max="4911" width="9" bestFit="1" customWidth="1"/>
    <col min="4912" max="4913" width="10" bestFit="1" customWidth="1"/>
    <col min="4914" max="4914" width="11" bestFit="1" customWidth="1"/>
    <col min="4915" max="4915" width="10" bestFit="1" customWidth="1"/>
    <col min="4916" max="4917" width="11" bestFit="1" customWidth="1"/>
    <col min="4918" max="4918" width="9" bestFit="1" customWidth="1"/>
    <col min="4919" max="4919" width="11" bestFit="1" customWidth="1"/>
    <col min="4920" max="4920" width="9" bestFit="1" customWidth="1"/>
    <col min="4921" max="4921" width="11" bestFit="1" customWidth="1"/>
    <col min="4922" max="4922" width="10" bestFit="1" customWidth="1"/>
    <col min="4923" max="4923" width="11" bestFit="1" customWidth="1"/>
    <col min="4924" max="4924" width="10" bestFit="1" customWidth="1"/>
    <col min="4925" max="4929" width="9" bestFit="1" customWidth="1"/>
    <col min="4930" max="4931" width="11" bestFit="1" customWidth="1"/>
    <col min="4932" max="4932" width="10" bestFit="1" customWidth="1"/>
    <col min="4933" max="4934" width="9" bestFit="1" customWidth="1"/>
    <col min="4935" max="4935" width="11" bestFit="1" customWidth="1"/>
    <col min="4936" max="4936" width="10" bestFit="1" customWidth="1"/>
    <col min="4937" max="4937" width="9" bestFit="1" customWidth="1"/>
    <col min="4938" max="4939" width="11" bestFit="1" customWidth="1"/>
    <col min="4940" max="4941" width="10" bestFit="1" customWidth="1"/>
    <col min="4942" max="4943" width="9" bestFit="1" customWidth="1"/>
    <col min="4944" max="4945" width="10" bestFit="1" customWidth="1"/>
    <col min="4946" max="4947" width="11" bestFit="1" customWidth="1"/>
    <col min="4948" max="4948" width="10" bestFit="1" customWidth="1"/>
    <col min="4949" max="4949" width="11" bestFit="1" customWidth="1"/>
    <col min="4950" max="4950" width="9" bestFit="1" customWidth="1"/>
    <col min="4951" max="4951" width="11" bestFit="1" customWidth="1"/>
    <col min="4952" max="4953" width="9" bestFit="1" customWidth="1"/>
    <col min="4954" max="4955" width="11" bestFit="1" customWidth="1"/>
    <col min="4956" max="4956" width="10" bestFit="1" customWidth="1"/>
    <col min="4957" max="4957" width="9" bestFit="1" customWidth="1"/>
    <col min="4958" max="4959" width="10" bestFit="1" customWidth="1"/>
    <col min="4960" max="4961" width="9" bestFit="1" customWidth="1"/>
    <col min="4962" max="4962" width="11" bestFit="1" customWidth="1"/>
    <col min="4963" max="4963" width="9" bestFit="1" customWidth="1"/>
    <col min="4964" max="4964" width="10" bestFit="1" customWidth="1"/>
    <col min="4965" max="4966" width="11" bestFit="1" customWidth="1"/>
    <col min="4967" max="4968" width="9" bestFit="1" customWidth="1"/>
    <col min="4969" max="4969" width="11" bestFit="1" customWidth="1"/>
    <col min="4970" max="4970" width="8" bestFit="1" customWidth="1"/>
    <col min="4971" max="4971" width="11" bestFit="1" customWidth="1"/>
    <col min="4972" max="4972" width="9" bestFit="1" customWidth="1"/>
    <col min="4973" max="4973" width="10" bestFit="1" customWidth="1"/>
    <col min="4974" max="4974" width="11" bestFit="1" customWidth="1"/>
    <col min="4975" max="4976" width="10" bestFit="1" customWidth="1"/>
    <col min="4977" max="4977" width="11" bestFit="1" customWidth="1"/>
    <col min="4978" max="4978" width="10" bestFit="1" customWidth="1"/>
    <col min="4979" max="4979" width="11" bestFit="1" customWidth="1"/>
    <col min="4980" max="4980" width="12" bestFit="1" customWidth="1"/>
    <col min="4981" max="4981" width="10" bestFit="1" customWidth="1"/>
    <col min="4982" max="4982" width="8" bestFit="1" customWidth="1"/>
    <col min="4983" max="4983" width="9" bestFit="1" customWidth="1"/>
    <col min="4984" max="4984" width="11" bestFit="1" customWidth="1"/>
    <col min="4985" max="4985" width="10" bestFit="1" customWidth="1"/>
    <col min="4986" max="4988" width="11" bestFit="1" customWidth="1"/>
    <col min="4989" max="4989" width="10" bestFit="1" customWidth="1"/>
    <col min="4990" max="4991" width="11" bestFit="1" customWidth="1"/>
    <col min="4992" max="4992" width="9" bestFit="1" customWidth="1"/>
    <col min="4993" max="4996" width="11" bestFit="1" customWidth="1"/>
    <col min="4997" max="4997" width="9" bestFit="1" customWidth="1"/>
    <col min="4998" max="5000" width="11" bestFit="1" customWidth="1"/>
    <col min="5001" max="5001" width="9" bestFit="1" customWidth="1"/>
    <col min="5002" max="5003" width="10" bestFit="1" customWidth="1"/>
    <col min="5004" max="5005" width="11" bestFit="1" customWidth="1"/>
    <col min="5006" max="5006" width="9" bestFit="1" customWidth="1"/>
    <col min="5007" max="5007" width="10" bestFit="1" customWidth="1"/>
    <col min="5008" max="5008" width="9" bestFit="1" customWidth="1"/>
    <col min="5009" max="5009" width="8" bestFit="1" customWidth="1"/>
    <col min="5010" max="5010" width="11" bestFit="1" customWidth="1"/>
    <col min="5011" max="5011" width="9" bestFit="1" customWidth="1"/>
    <col min="5012" max="5012" width="10" bestFit="1" customWidth="1"/>
    <col min="5013" max="5013" width="11" bestFit="1" customWidth="1"/>
    <col min="5014" max="5014" width="10" bestFit="1" customWidth="1"/>
    <col min="5015" max="5015" width="8" bestFit="1" customWidth="1"/>
    <col min="5016" max="5017" width="11" bestFit="1" customWidth="1"/>
    <col min="5018" max="5019" width="9" bestFit="1" customWidth="1"/>
    <col min="5020" max="5020" width="11" bestFit="1" customWidth="1"/>
    <col min="5021" max="5021" width="10" bestFit="1" customWidth="1"/>
    <col min="5022" max="5022" width="11" bestFit="1" customWidth="1"/>
    <col min="5023" max="5023" width="7" bestFit="1" customWidth="1"/>
    <col min="5024" max="5025" width="11" bestFit="1" customWidth="1"/>
    <col min="5026" max="5026" width="10" bestFit="1" customWidth="1"/>
    <col min="5027" max="5027" width="8" bestFit="1" customWidth="1"/>
    <col min="5028" max="5030" width="11" bestFit="1" customWidth="1"/>
    <col min="5031" max="5032" width="10" bestFit="1" customWidth="1"/>
    <col min="5033" max="5035" width="11" bestFit="1" customWidth="1"/>
    <col min="5036" max="5036" width="10" bestFit="1" customWidth="1"/>
    <col min="5037" max="5037" width="9" bestFit="1" customWidth="1"/>
    <col min="5038" max="5039" width="11" bestFit="1" customWidth="1"/>
    <col min="5040" max="5040" width="8" bestFit="1" customWidth="1"/>
    <col min="5041" max="5042" width="11" bestFit="1" customWidth="1"/>
    <col min="5043" max="5043" width="9" bestFit="1" customWidth="1"/>
    <col min="5044" max="5044" width="12" bestFit="1" customWidth="1"/>
    <col min="5045" max="5045" width="11" bestFit="1" customWidth="1"/>
    <col min="5046" max="5046" width="10" bestFit="1" customWidth="1"/>
    <col min="5047" max="5048" width="11" bestFit="1" customWidth="1"/>
    <col min="5049" max="5049" width="9" bestFit="1" customWidth="1"/>
    <col min="5050" max="5050" width="11" bestFit="1" customWidth="1"/>
    <col min="5051" max="5051" width="8" bestFit="1" customWidth="1"/>
    <col min="5052" max="5052" width="9" bestFit="1" customWidth="1"/>
    <col min="5053" max="5056" width="11" bestFit="1" customWidth="1"/>
    <col min="5057" max="5057" width="10" bestFit="1" customWidth="1"/>
    <col min="5058" max="5058" width="9" bestFit="1" customWidth="1"/>
    <col min="5059" max="5062" width="11" bestFit="1" customWidth="1"/>
    <col min="5063" max="5063" width="10" bestFit="1" customWidth="1"/>
    <col min="5064" max="5064" width="9" bestFit="1" customWidth="1"/>
    <col min="5065" max="5065" width="11" bestFit="1" customWidth="1"/>
    <col min="5066" max="5066" width="10" bestFit="1" customWidth="1"/>
    <col min="5067" max="5067" width="11" bestFit="1" customWidth="1"/>
    <col min="5068" max="5068" width="9" bestFit="1" customWidth="1"/>
    <col min="5069" max="5074" width="11" bestFit="1" customWidth="1"/>
    <col min="5075" max="5076" width="9" bestFit="1" customWidth="1"/>
    <col min="5077" max="5077" width="10" bestFit="1" customWidth="1"/>
    <col min="5078" max="5078" width="11" bestFit="1" customWidth="1"/>
    <col min="5079" max="5080" width="10" bestFit="1" customWidth="1"/>
    <col min="5081" max="5081" width="8" bestFit="1" customWidth="1"/>
    <col min="5082" max="5082" width="11" bestFit="1" customWidth="1"/>
    <col min="5083" max="5084" width="10" bestFit="1" customWidth="1"/>
    <col min="5085" max="5085" width="9" bestFit="1" customWidth="1"/>
    <col min="5086" max="5087" width="11" bestFit="1" customWidth="1"/>
    <col min="5088" max="5088" width="9" bestFit="1" customWidth="1"/>
    <col min="5089" max="5090" width="10" bestFit="1" customWidth="1"/>
    <col min="5091" max="5091" width="11" bestFit="1" customWidth="1"/>
    <col min="5092" max="5092" width="10" bestFit="1" customWidth="1"/>
    <col min="5093" max="5094" width="11" bestFit="1" customWidth="1"/>
    <col min="5095" max="5096" width="10" bestFit="1" customWidth="1"/>
    <col min="5097" max="5100" width="11" bestFit="1" customWidth="1"/>
    <col min="5101" max="5101" width="9" bestFit="1" customWidth="1"/>
    <col min="5102" max="5102" width="10" bestFit="1" customWidth="1"/>
    <col min="5103" max="5104" width="9" bestFit="1" customWidth="1"/>
    <col min="5105" max="5105" width="11" bestFit="1" customWidth="1"/>
    <col min="5106" max="5106" width="9" bestFit="1" customWidth="1"/>
    <col min="5107" max="5108" width="11" bestFit="1" customWidth="1"/>
    <col min="5109" max="5109" width="10" bestFit="1" customWidth="1"/>
    <col min="5110" max="5111" width="11" bestFit="1" customWidth="1"/>
    <col min="5112" max="5112" width="9" bestFit="1" customWidth="1"/>
    <col min="5113" max="5113" width="11" bestFit="1" customWidth="1"/>
    <col min="5114" max="5114" width="9" bestFit="1" customWidth="1"/>
    <col min="5115" max="5115" width="11" bestFit="1" customWidth="1"/>
    <col min="5116" max="5116" width="9" bestFit="1" customWidth="1"/>
    <col min="5117" max="5119" width="11" bestFit="1" customWidth="1"/>
    <col min="5120" max="5120" width="10" bestFit="1" customWidth="1"/>
    <col min="5121" max="5121" width="11" bestFit="1" customWidth="1"/>
    <col min="5122" max="5122" width="10" bestFit="1" customWidth="1"/>
    <col min="5123" max="5123" width="9" bestFit="1" customWidth="1"/>
    <col min="5124" max="5124" width="11" bestFit="1" customWidth="1"/>
    <col min="5125" max="5125" width="9" bestFit="1" customWidth="1"/>
    <col min="5126" max="5126" width="10" bestFit="1" customWidth="1"/>
    <col min="5127" max="5127" width="11" bestFit="1" customWidth="1"/>
    <col min="5128" max="5128" width="10" bestFit="1" customWidth="1"/>
    <col min="5129" max="5129" width="9" bestFit="1" customWidth="1"/>
    <col min="5130" max="5130" width="10" bestFit="1" customWidth="1"/>
    <col min="5131" max="5132" width="9" bestFit="1" customWidth="1"/>
    <col min="5133" max="5134" width="10" bestFit="1" customWidth="1"/>
    <col min="5135" max="5136" width="9" bestFit="1" customWidth="1"/>
    <col min="5137" max="5139" width="11" bestFit="1" customWidth="1"/>
    <col min="5140" max="5140" width="9" bestFit="1" customWidth="1"/>
    <col min="5141" max="5141" width="10" bestFit="1" customWidth="1"/>
    <col min="5142" max="5142" width="9" bestFit="1" customWidth="1"/>
    <col min="5143" max="5143" width="8" bestFit="1" customWidth="1"/>
    <col min="5144" max="5145" width="9" bestFit="1" customWidth="1"/>
    <col min="5146" max="5146" width="12" bestFit="1" customWidth="1"/>
    <col min="5147" max="5147" width="9" bestFit="1" customWidth="1"/>
    <col min="5148" max="5148" width="11" bestFit="1" customWidth="1"/>
    <col min="5149" max="5149" width="12" bestFit="1" customWidth="1"/>
    <col min="5150" max="5150" width="10" bestFit="1" customWidth="1"/>
    <col min="5151" max="5153" width="11" bestFit="1" customWidth="1"/>
    <col min="5154" max="5154" width="9" bestFit="1" customWidth="1"/>
    <col min="5155" max="5155" width="11" bestFit="1" customWidth="1"/>
    <col min="5156" max="5156" width="10" bestFit="1" customWidth="1"/>
    <col min="5157" max="5157" width="9" bestFit="1" customWidth="1"/>
    <col min="5158" max="5158" width="10" bestFit="1" customWidth="1"/>
    <col min="5159" max="5159" width="7" bestFit="1" customWidth="1"/>
    <col min="5160" max="5160" width="9" bestFit="1" customWidth="1"/>
    <col min="5161" max="5161" width="10" bestFit="1" customWidth="1"/>
    <col min="5162" max="5162" width="9" bestFit="1" customWidth="1"/>
    <col min="5163" max="5163" width="10" bestFit="1" customWidth="1"/>
    <col min="5164" max="5165" width="9" bestFit="1" customWidth="1"/>
    <col min="5166" max="5168" width="11" bestFit="1" customWidth="1"/>
    <col min="5169" max="5170" width="10" bestFit="1" customWidth="1"/>
    <col min="5171" max="5171" width="9" bestFit="1" customWidth="1"/>
    <col min="5172" max="5172" width="10" bestFit="1" customWidth="1"/>
    <col min="5173" max="5173" width="11" bestFit="1" customWidth="1"/>
    <col min="5174" max="5174" width="9" bestFit="1" customWidth="1"/>
    <col min="5175" max="5176" width="11" bestFit="1" customWidth="1"/>
    <col min="5177" max="5177" width="10" bestFit="1" customWidth="1"/>
    <col min="5178" max="5178" width="9" bestFit="1" customWidth="1"/>
    <col min="5179" max="5179" width="8" bestFit="1" customWidth="1"/>
    <col min="5180" max="5180" width="10" bestFit="1" customWidth="1"/>
    <col min="5181" max="5181" width="12" bestFit="1" customWidth="1"/>
    <col min="5182" max="5182" width="11" bestFit="1" customWidth="1"/>
    <col min="5183" max="5183" width="10" bestFit="1" customWidth="1"/>
    <col min="5184" max="5185" width="11" bestFit="1" customWidth="1"/>
    <col min="5186" max="5186" width="10" bestFit="1" customWidth="1"/>
    <col min="5187" max="5187" width="12" bestFit="1" customWidth="1"/>
    <col min="5188" max="5188" width="10" bestFit="1" customWidth="1"/>
    <col min="5189" max="5189" width="9" bestFit="1" customWidth="1"/>
    <col min="5190" max="5190" width="10" bestFit="1" customWidth="1"/>
    <col min="5191" max="5191" width="11" bestFit="1" customWidth="1"/>
    <col min="5192" max="5193" width="9" bestFit="1" customWidth="1"/>
    <col min="5194" max="5195" width="8" bestFit="1" customWidth="1"/>
    <col min="5196" max="5196" width="11" bestFit="1" customWidth="1"/>
    <col min="5197" max="5197" width="12" bestFit="1" customWidth="1"/>
    <col min="5198" max="5199" width="11" bestFit="1" customWidth="1"/>
    <col min="5200" max="5200" width="10" bestFit="1" customWidth="1"/>
    <col min="5201" max="5201" width="9" bestFit="1" customWidth="1"/>
    <col min="5202" max="5202" width="10" bestFit="1" customWidth="1"/>
    <col min="5203" max="5204" width="11" bestFit="1" customWidth="1"/>
    <col min="5205" max="5205" width="10" bestFit="1" customWidth="1"/>
    <col min="5206" max="5206" width="9" bestFit="1" customWidth="1"/>
    <col min="5207" max="5207" width="8" bestFit="1" customWidth="1"/>
    <col min="5208" max="5209" width="11" bestFit="1" customWidth="1"/>
    <col min="5210" max="5210" width="8" bestFit="1" customWidth="1"/>
    <col min="5211" max="5211" width="9" bestFit="1" customWidth="1"/>
    <col min="5212" max="5212" width="12" bestFit="1" customWidth="1"/>
    <col min="5213" max="5213" width="9" bestFit="1" customWidth="1"/>
    <col min="5214" max="5214" width="10" bestFit="1" customWidth="1"/>
    <col min="5215" max="5216" width="11" bestFit="1" customWidth="1"/>
    <col min="5217" max="5217" width="10" bestFit="1" customWidth="1"/>
    <col min="5218" max="5218" width="11" bestFit="1" customWidth="1"/>
    <col min="5219" max="5219" width="8" bestFit="1" customWidth="1"/>
    <col min="5220" max="5220" width="11" bestFit="1" customWidth="1"/>
    <col min="5221" max="5221" width="10" bestFit="1" customWidth="1"/>
    <col min="5222" max="5222" width="9" bestFit="1" customWidth="1"/>
    <col min="5223" max="5223" width="10" bestFit="1" customWidth="1"/>
    <col min="5224" max="5225" width="11" bestFit="1" customWidth="1"/>
    <col min="5226" max="5226" width="9" bestFit="1" customWidth="1"/>
    <col min="5227" max="5227" width="11" bestFit="1" customWidth="1"/>
    <col min="5228" max="5228" width="12" bestFit="1" customWidth="1"/>
    <col min="5229" max="5229" width="10" bestFit="1" customWidth="1"/>
    <col min="5230" max="5230" width="8" bestFit="1" customWidth="1"/>
    <col min="5231" max="5231" width="9" bestFit="1" customWidth="1"/>
    <col min="5232" max="5232" width="12" bestFit="1" customWidth="1"/>
    <col min="5233" max="5235" width="11" bestFit="1" customWidth="1"/>
    <col min="5236" max="5236" width="9" bestFit="1" customWidth="1"/>
    <col min="5237" max="5237" width="10" bestFit="1" customWidth="1"/>
    <col min="5238" max="5238" width="11" bestFit="1" customWidth="1"/>
    <col min="5239" max="5239" width="8" bestFit="1" customWidth="1"/>
    <col min="5240" max="5240" width="10" bestFit="1" customWidth="1"/>
    <col min="5241" max="5241" width="9" bestFit="1" customWidth="1"/>
    <col min="5242" max="5242" width="10" bestFit="1" customWidth="1"/>
    <col min="5243" max="5243" width="12" bestFit="1" customWidth="1"/>
    <col min="5244" max="5245" width="10" bestFit="1" customWidth="1"/>
    <col min="5246" max="5246" width="9" bestFit="1" customWidth="1"/>
    <col min="5247" max="5247" width="11" bestFit="1" customWidth="1"/>
    <col min="5248" max="5248" width="8" bestFit="1" customWidth="1"/>
    <col min="5249" max="5249" width="10" bestFit="1" customWidth="1"/>
    <col min="5250" max="5250" width="9" bestFit="1" customWidth="1"/>
    <col min="5251" max="5251" width="10" bestFit="1" customWidth="1"/>
    <col min="5252" max="5252" width="8" bestFit="1" customWidth="1"/>
    <col min="5253" max="5253" width="7" bestFit="1" customWidth="1"/>
    <col min="5254" max="5255" width="10" bestFit="1" customWidth="1"/>
    <col min="5256" max="5256" width="9" bestFit="1" customWidth="1"/>
    <col min="5257" max="5257" width="10" bestFit="1" customWidth="1"/>
    <col min="5258" max="5260" width="11" bestFit="1" customWidth="1"/>
    <col min="5261" max="5261" width="9" bestFit="1" customWidth="1"/>
    <col min="5262" max="5262" width="11" bestFit="1" customWidth="1"/>
    <col min="5263" max="5263" width="10" bestFit="1" customWidth="1"/>
    <col min="5264" max="5264" width="11" bestFit="1" customWidth="1"/>
    <col min="5265" max="5265" width="10" bestFit="1" customWidth="1"/>
    <col min="5266" max="5267" width="9" bestFit="1" customWidth="1"/>
    <col min="5268" max="5269" width="6" bestFit="1" customWidth="1"/>
    <col min="5270" max="5270" width="9" bestFit="1" customWidth="1"/>
    <col min="5271" max="5271" width="10" bestFit="1" customWidth="1"/>
    <col min="5272" max="5272" width="9" bestFit="1" customWidth="1"/>
    <col min="5273" max="5275" width="10" bestFit="1" customWidth="1"/>
    <col min="5276" max="5276" width="9" bestFit="1" customWidth="1"/>
    <col min="5277" max="5277" width="10" bestFit="1" customWidth="1"/>
    <col min="5278" max="5278" width="11" bestFit="1" customWidth="1"/>
    <col min="5279" max="5279" width="10" bestFit="1" customWidth="1"/>
    <col min="5280" max="5280" width="11" bestFit="1" customWidth="1"/>
    <col min="5281" max="5283" width="12" bestFit="1" customWidth="1"/>
    <col min="5284" max="5286" width="10" bestFit="1" customWidth="1"/>
    <col min="5287" max="5287" width="11" bestFit="1" customWidth="1"/>
    <col min="5288" max="5288" width="10" bestFit="1" customWidth="1"/>
    <col min="5289" max="5289" width="11" bestFit="1" customWidth="1"/>
    <col min="5290" max="5290" width="10" bestFit="1" customWidth="1"/>
    <col min="5291" max="5291" width="7" bestFit="1" customWidth="1"/>
    <col min="5292" max="5292" width="10" bestFit="1" customWidth="1"/>
    <col min="5293" max="5294" width="9" bestFit="1" customWidth="1"/>
    <col min="5295" max="5295" width="11" bestFit="1" customWidth="1"/>
    <col min="5296" max="5297" width="9" bestFit="1" customWidth="1"/>
    <col min="5298" max="5298" width="11" bestFit="1" customWidth="1"/>
    <col min="5299" max="5299" width="7" bestFit="1" customWidth="1"/>
    <col min="5300" max="5300" width="8" bestFit="1" customWidth="1"/>
    <col min="5301" max="5302" width="9" bestFit="1" customWidth="1"/>
    <col min="5303" max="5303" width="7" bestFit="1" customWidth="1"/>
    <col min="5304" max="5304" width="9" bestFit="1" customWidth="1"/>
    <col min="5305" max="5305" width="11" bestFit="1" customWidth="1"/>
    <col min="5306" max="5306" width="10" bestFit="1" customWidth="1"/>
    <col min="5307" max="5307" width="9" bestFit="1" customWidth="1"/>
    <col min="5308" max="5309" width="10" bestFit="1" customWidth="1"/>
    <col min="5310" max="5310" width="11" bestFit="1" customWidth="1"/>
    <col min="5311" max="5311" width="12" bestFit="1" customWidth="1"/>
    <col min="5312" max="5312" width="11" bestFit="1" customWidth="1"/>
    <col min="5313" max="5313" width="8" bestFit="1" customWidth="1"/>
    <col min="5314" max="5314" width="10" bestFit="1" customWidth="1"/>
    <col min="5315" max="5316" width="9" bestFit="1" customWidth="1"/>
    <col min="5317" max="5317" width="7" bestFit="1" customWidth="1"/>
    <col min="5318" max="5318" width="8" bestFit="1" customWidth="1"/>
    <col min="5319" max="5319" width="10" bestFit="1" customWidth="1"/>
    <col min="5320" max="5320" width="11" bestFit="1" customWidth="1"/>
    <col min="5321" max="5321" width="9" bestFit="1" customWidth="1"/>
    <col min="5322" max="5323" width="12" bestFit="1" customWidth="1"/>
    <col min="5324" max="5324" width="9" bestFit="1" customWidth="1"/>
    <col min="5325" max="5325" width="12" bestFit="1" customWidth="1"/>
    <col min="5326" max="5326" width="10" bestFit="1" customWidth="1"/>
    <col min="5327" max="5327" width="12" bestFit="1" customWidth="1"/>
    <col min="5328" max="5330" width="10" bestFit="1" customWidth="1"/>
    <col min="5331" max="5331" width="12" bestFit="1" customWidth="1"/>
    <col min="5332" max="5335" width="10" bestFit="1" customWidth="1"/>
    <col min="5336" max="5336" width="11" bestFit="1" customWidth="1"/>
    <col min="5337" max="5337" width="10" bestFit="1" customWidth="1"/>
    <col min="5338" max="5338" width="9" bestFit="1" customWidth="1"/>
    <col min="5339" max="5339" width="8" bestFit="1" customWidth="1"/>
    <col min="5340" max="5340" width="9" bestFit="1" customWidth="1"/>
    <col min="5341" max="5341" width="8" bestFit="1" customWidth="1"/>
    <col min="5342" max="5343" width="12" bestFit="1" customWidth="1"/>
    <col min="5344" max="5344" width="10" bestFit="1" customWidth="1"/>
    <col min="5345" max="5345" width="11" bestFit="1" customWidth="1"/>
    <col min="5346" max="5347" width="10" bestFit="1" customWidth="1"/>
    <col min="5348" max="5348" width="12" bestFit="1" customWidth="1"/>
    <col min="5349" max="5349" width="8" bestFit="1" customWidth="1"/>
    <col min="5350" max="5350" width="10" bestFit="1" customWidth="1"/>
    <col min="5351" max="5351" width="8" bestFit="1" customWidth="1"/>
    <col min="5352" max="5352" width="10" bestFit="1" customWidth="1"/>
    <col min="5353" max="5353" width="12" bestFit="1" customWidth="1"/>
    <col min="5354" max="5354" width="9" bestFit="1" customWidth="1"/>
    <col min="5355" max="5356" width="12" bestFit="1" customWidth="1"/>
    <col min="5357" max="5358" width="11" bestFit="1" customWidth="1"/>
    <col min="5359" max="5359" width="8" bestFit="1" customWidth="1"/>
    <col min="5360" max="5360" width="10" bestFit="1" customWidth="1"/>
    <col min="5361" max="5361" width="7" bestFit="1" customWidth="1"/>
    <col min="5362" max="5362" width="10" bestFit="1" customWidth="1"/>
    <col min="5363" max="5364" width="8" bestFit="1" customWidth="1"/>
    <col min="5365" max="5365" width="7" bestFit="1" customWidth="1"/>
    <col min="5366" max="5367" width="9" bestFit="1" customWidth="1"/>
    <col min="5368" max="5368" width="7" bestFit="1" customWidth="1"/>
    <col min="5369" max="5369" width="8" bestFit="1" customWidth="1"/>
    <col min="5370" max="5370" width="9" bestFit="1" customWidth="1"/>
    <col min="5371" max="5371" width="8" bestFit="1" customWidth="1"/>
    <col min="5372" max="5373" width="7" bestFit="1" customWidth="1"/>
    <col min="5374" max="5374" width="12" bestFit="1" customWidth="1"/>
    <col min="5375" max="5375" width="9" bestFit="1" customWidth="1"/>
    <col min="5376" max="5376" width="8" bestFit="1" customWidth="1"/>
    <col min="5377" max="5377" width="12" bestFit="1" customWidth="1"/>
    <col min="5378" max="5379" width="10" bestFit="1" customWidth="1"/>
    <col min="5380" max="5380" width="11" bestFit="1" customWidth="1"/>
    <col min="5381" max="5381" width="9" bestFit="1" customWidth="1"/>
    <col min="5382" max="5382" width="8" bestFit="1" customWidth="1"/>
    <col min="5383" max="5385" width="12" bestFit="1" customWidth="1"/>
    <col min="5386" max="5386" width="8" bestFit="1" customWidth="1"/>
    <col min="5387" max="5387" width="9" bestFit="1" customWidth="1"/>
    <col min="5388" max="5388" width="10" bestFit="1" customWidth="1"/>
    <col min="5389" max="5390" width="9" bestFit="1" customWidth="1"/>
    <col min="5391" max="5391" width="12" bestFit="1" customWidth="1"/>
    <col min="5392" max="5392" width="10" bestFit="1" customWidth="1"/>
    <col min="5393" max="5396" width="11" bestFit="1" customWidth="1"/>
    <col min="5397" max="5397" width="8" bestFit="1" customWidth="1"/>
    <col min="5398" max="5399" width="9" bestFit="1" customWidth="1"/>
    <col min="5400" max="5400" width="7" bestFit="1" customWidth="1"/>
    <col min="5401" max="5401" width="9" bestFit="1" customWidth="1"/>
    <col min="5402" max="5402" width="7" bestFit="1" customWidth="1"/>
    <col min="5403" max="5403" width="9" bestFit="1" customWidth="1"/>
    <col min="5404" max="5404" width="8" bestFit="1" customWidth="1"/>
    <col min="5405" max="5405" width="12" bestFit="1" customWidth="1"/>
    <col min="5406" max="5406" width="10" bestFit="1" customWidth="1"/>
    <col min="5407" max="5409" width="12" bestFit="1" customWidth="1"/>
    <col min="5410" max="5410" width="11" bestFit="1" customWidth="1"/>
    <col min="5411" max="5411" width="12" bestFit="1" customWidth="1"/>
    <col min="5412" max="5412" width="9" bestFit="1" customWidth="1"/>
    <col min="5413" max="5414" width="11" bestFit="1" customWidth="1"/>
    <col min="5415" max="5415" width="10" bestFit="1" customWidth="1"/>
    <col min="5416" max="5418" width="12" bestFit="1" customWidth="1"/>
    <col min="5419" max="5421" width="10" bestFit="1" customWidth="1"/>
    <col min="5422" max="5423" width="12" bestFit="1" customWidth="1"/>
    <col min="5424" max="5424" width="7" bestFit="1" customWidth="1"/>
    <col min="5425" max="5425" width="8" bestFit="1" customWidth="1"/>
    <col min="5426" max="5426" width="7" bestFit="1" customWidth="1"/>
    <col min="5427" max="5427" width="8" bestFit="1" customWidth="1"/>
    <col min="5428" max="5428" width="12" bestFit="1" customWidth="1"/>
    <col min="5429" max="5429" width="8" bestFit="1" customWidth="1"/>
    <col min="5430" max="5433" width="9" bestFit="1" customWidth="1"/>
    <col min="5434" max="5434" width="10" bestFit="1" customWidth="1"/>
    <col min="5435" max="5435" width="11" bestFit="1" customWidth="1"/>
    <col min="5436" max="5436" width="10" bestFit="1" customWidth="1"/>
    <col min="5437" max="5437" width="9" bestFit="1" customWidth="1"/>
    <col min="5438" max="5439" width="12" bestFit="1" customWidth="1"/>
    <col min="5440" max="5441" width="10" bestFit="1" customWidth="1"/>
    <col min="5442" max="5442" width="7" bestFit="1" customWidth="1"/>
    <col min="5443" max="5443" width="9" bestFit="1" customWidth="1"/>
    <col min="5444" max="5444" width="10" bestFit="1" customWidth="1"/>
    <col min="5445" max="5445" width="9" bestFit="1" customWidth="1"/>
    <col min="5446" max="5447" width="12" bestFit="1" customWidth="1"/>
    <col min="5448" max="5448" width="11" bestFit="1" customWidth="1"/>
    <col min="5449" max="5450" width="9" bestFit="1" customWidth="1"/>
    <col min="5451" max="5451" width="10" bestFit="1" customWidth="1"/>
    <col min="5452" max="5452" width="8" bestFit="1" customWidth="1"/>
    <col min="5453" max="5453" width="10" bestFit="1" customWidth="1"/>
    <col min="5454" max="5454" width="12" bestFit="1" customWidth="1"/>
    <col min="5455" max="5456" width="10" bestFit="1" customWidth="1"/>
    <col min="5457" max="5457" width="9" bestFit="1" customWidth="1"/>
    <col min="5458" max="5458" width="8" bestFit="1" customWidth="1"/>
    <col min="5459" max="5459" width="11" bestFit="1" customWidth="1"/>
    <col min="5460" max="5460" width="7" bestFit="1" customWidth="1"/>
    <col min="5461" max="5461" width="12" bestFit="1" customWidth="1"/>
    <col min="5462" max="5463" width="10" bestFit="1" customWidth="1"/>
    <col min="5464" max="5464" width="12" bestFit="1" customWidth="1"/>
    <col min="5465" max="5465" width="10" bestFit="1" customWidth="1"/>
    <col min="5466" max="5467" width="11" bestFit="1" customWidth="1"/>
    <col min="5468" max="5469" width="9" bestFit="1" customWidth="1"/>
    <col min="5470" max="5470" width="11" bestFit="1" customWidth="1"/>
    <col min="5471" max="5472" width="8" bestFit="1" customWidth="1"/>
    <col min="5473" max="5474" width="12" bestFit="1" customWidth="1"/>
    <col min="5475" max="5475" width="10" bestFit="1" customWidth="1"/>
    <col min="5476" max="5476" width="9" bestFit="1" customWidth="1"/>
    <col min="5477" max="5477" width="8" bestFit="1" customWidth="1"/>
    <col min="5478" max="5478" width="9" bestFit="1" customWidth="1"/>
    <col min="5479" max="5479" width="10" bestFit="1" customWidth="1"/>
    <col min="5480" max="5480" width="11" bestFit="1" customWidth="1"/>
    <col min="5481" max="5482" width="10" bestFit="1" customWidth="1"/>
    <col min="5483" max="5484" width="9" bestFit="1" customWidth="1"/>
    <col min="5485" max="5485" width="12" bestFit="1" customWidth="1"/>
    <col min="5486" max="5486" width="9" bestFit="1" customWidth="1"/>
    <col min="5487" max="5488" width="8" bestFit="1" customWidth="1"/>
    <col min="5489" max="5489" width="10" bestFit="1" customWidth="1"/>
    <col min="5490" max="5490" width="9" bestFit="1" customWidth="1"/>
    <col min="5491" max="5491" width="10" bestFit="1" customWidth="1"/>
    <col min="5492" max="5492" width="8" bestFit="1" customWidth="1"/>
    <col min="5493" max="5494" width="9" bestFit="1" customWidth="1"/>
    <col min="5495" max="5497" width="10" bestFit="1" customWidth="1"/>
    <col min="5498" max="5498" width="11" bestFit="1" customWidth="1"/>
    <col min="5499" max="5499" width="10" bestFit="1" customWidth="1"/>
    <col min="5500" max="5500" width="9" bestFit="1" customWidth="1"/>
    <col min="5501" max="5503" width="8" bestFit="1" customWidth="1"/>
    <col min="5504" max="5504" width="9" bestFit="1" customWidth="1"/>
    <col min="5505" max="5506" width="10" bestFit="1" customWidth="1"/>
    <col min="5507" max="5507" width="12" bestFit="1" customWidth="1"/>
    <col min="5508" max="5509" width="9" bestFit="1" customWidth="1"/>
    <col min="5510" max="5510" width="8" bestFit="1" customWidth="1"/>
    <col min="5511" max="5511" width="12" bestFit="1" customWidth="1"/>
    <col min="5512" max="5512" width="10" bestFit="1" customWidth="1"/>
    <col min="5513" max="5513" width="9" bestFit="1" customWidth="1"/>
    <col min="5514" max="5515" width="10" bestFit="1" customWidth="1"/>
    <col min="5516" max="5516" width="9" bestFit="1" customWidth="1"/>
    <col min="5517" max="5517" width="10" bestFit="1" customWidth="1"/>
    <col min="5518" max="5519" width="8" bestFit="1" customWidth="1"/>
    <col min="5520" max="5520" width="7" bestFit="1" customWidth="1"/>
    <col min="5521" max="5521" width="9" bestFit="1" customWidth="1"/>
    <col min="5522" max="5523" width="7" bestFit="1" customWidth="1"/>
    <col min="5524" max="5524" width="8" bestFit="1" customWidth="1"/>
    <col min="5525" max="5525" width="9" bestFit="1" customWidth="1"/>
    <col min="5526" max="5526" width="8" bestFit="1" customWidth="1"/>
    <col min="5527" max="5527" width="10" bestFit="1" customWidth="1"/>
    <col min="5528" max="5528" width="8" bestFit="1" customWidth="1"/>
    <col min="5529" max="5529" width="10" bestFit="1" customWidth="1"/>
    <col min="5530" max="5530" width="12" bestFit="1" customWidth="1"/>
    <col min="5531" max="5531" width="10" bestFit="1" customWidth="1"/>
    <col min="5532" max="5532" width="9" bestFit="1" customWidth="1"/>
    <col min="5533" max="5533" width="10" bestFit="1" customWidth="1"/>
    <col min="5534" max="5535" width="12" bestFit="1" customWidth="1"/>
    <col min="5536" max="5537" width="9" bestFit="1" customWidth="1"/>
    <col min="5538" max="5538" width="10" bestFit="1" customWidth="1"/>
    <col min="5539" max="5540" width="12" bestFit="1" customWidth="1"/>
    <col min="5541" max="5541" width="8" bestFit="1" customWidth="1"/>
    <col min="5542" max="5542" width="9" bestFit="1" customWidth="1"/>
    <col min="5543" max="5543" width="7" bestFit="1" customWidth="1"/>
    <col min="5544" max="5544" width="12" bestFit="1" customWidth="1"/>
    <col min="5545" max="5545" width="9" bestFit="1" customWidth="1"/>
    <col min="5546" max="5546" width="11" bestFit="1" customWidth="1"/>
    <col min="5547" max="5547" width="10" bestFit="1" customWidth="1"/>
    <col min="5548" max="5548" width="11" bestFit="1" customWidth="1"/>
    <col min="5549" max="5549" width="10" bestFit="1" customWidth="1"/>
    <col min="5550" max="5550" width="8" bestFit="1" customWidth="1"/>
    <col min="5551" max="5552" width="9" bestFit="1" customWidth="1"/>
    <col min="5553" max="5553" width="12" bestFit="1" customWidth="1"/>
    <col min="5554" max="5554" width="9" bestFit="1" customWidth="1"/>
    <col min="5555" max="5555" width="12" bestFit="1" customWidth="1"/>
    <col min="5556" max="5556" width="10" bestFit="1" customWidth="1"/>
    <col min="5557" max="5557" width="9" bestFit="1" customWidth="1"/>
    <col min="5558" max="5559" width="12" bestFit="1" customWidth="1"/>
    <col min="5560" max="5561" width="8" bestFit="1" customWidth="1"/>
    <col min="5562" max="5564" width="10" bestFit="1" customWidth="1"/>
    <col min="5565" max="5566" width="8" bestFit="1" customWidth="1"/>
    <col min="5567" max="5567" width="12" bestFit="1" customWidth="1"/>
    <col min="5568" max="5568" width="9" bestFit="1" customWidth="1"/>
    <col min="5569" max="5569" width="10" bestFit="1" customWidth="1"/>
    <col min="5570" max="5571" width="8" bestFit="1" customWidth="1"/>
    <col min="5572" max="5574" width="11" bestFit="1" customWidth="1"/>
    <col min="5575" max="5575" width="9" bestFit="1" customWidth="1"/>
    <col min="5576" max="5576" width="8" bestFit="1" customWidth="1"/>
    <col min="5577" max="5577" width="12" bestFit="1" customWidth="1"/>
    <col min="5578" max="5578" width="9" bestFit="1" customWidth="1"/>
    <col min="5579" max="5579" width="7" bestFit="1" customWidth="1"/>
    <col min="5580" max="5580" width="8" bestFit="1" customWidth="1"/>
    <col min="5581" max="5582" width="12" bestFit="1" customWidth="1"/>
    <col min="5583" max="5583" width="10" bestFit="1" customWidth="1"/>
    <col min="5584" max="5586" width="7" bestFit="1" customWidth="1"/>
    <col min="5587" max="5587" width="9" bestFit="1" customWidth="1"/>
    <col min="5588" max="5588" width="10" bestFit="1" customWidth="1"/>
    <col min="5589" max="5589" width="12" bestFit="1" customWidth="1"/>
    <col min="5590" max="5590" width="7" bestFit="1" customWidth="1"/>
    <col min="5591" max="5593" width="8" bestFit="1" customWidth="1"/>
    <col min="5594" max="5594" width="9" bestFit="1" customWidth="1"/>
    <col min="5595" max="5595" width="8" bestFit="1" customWidth="1"/>
    <col min="5596" max="5596" width="9" bestFit="1" customWidth="1"/>
    <col min="5597" max="5597" width="8" bestFit="1" customWidth="1"/>
    <col min="5598" max="5599" width="7" bestFit="1" customWidth="1"/>
    <col min="5600" max="5600" width="9" bestFit="1" customWidth="1"/>
    <col min="5601" max="5601" width="8" bestFit="1" customWidth="1"/>
    <col min="5602" max="5602" width="9" bestFit="1" customWidth="1"/>
    <col min="5603" max="5603" width="8" bestFit="1" customWidth="1"/>
    <col min="5604" max="5604" width="12" bestFit="1" customWidth="1"/>
    <col min="5605" max="5605" width="11" bestFit="1" customWidth="1"/>
    <col min="5606" max="5607" width="9" bestFit="1" customWidth="1"/>
    <col min="5608" max="5608" width="6" bestFit="1" customWidth="1"/>
    <col min="5609" max="5609" width="7" bestFit="1" customWidth="1"/>
    <col min="5610" max="5610" width="9" bestFit="1" customWidth="1"/>
    <col min="5611" max="5611" width="10" bestFit="1" customWidth="1"/>
    <col min="5612" max="5612" width="8" bestFit="1" customWidth="1"/>
    <col min="5613" max="5613" width="10" bestFit="1" customWidth="1"/>
    <col min="5614" max="5614" width="7" bestFit="1" customWidth="1"/>
    <col min="5615" max="5615" width="8" bestFit="1" customWidth="1"/>
    <col min="5616" max="5617" width="9" bestFit="1" customWidth="1"/>
    <col min="5618" max="5618" width="11" bestFit="1" customWidth="1"/>
    <col min="5619" max="5619" width="10" bestFit="1" customWidth="1"/>
    <col min="5620" max="5620" width="9" bestFit="1" customWidth="1"/>
    <col min="5621" max="5621" width="8" bestFit="1" customWidth="1"/>
    <col min="5622" max="5623" width="10" bestFit="1" customWidth="1"/>
    <col min="5624" max="5625" width="9" bestFit="1" customWidth="1"/>
    <col min="5626" max="5627" width="11" bestFit="1" customWidth="1"/>
    <col min="5628" max="5629" width="8" bestFit="1" customWidth="1"/>
    <col min="5630" max="5630" width="10" bestFit="1" customWidth="1"/>
    <col min="5631" max="5631" width="9" bestFit="1" customWidth="1"/>
    <col min="5632" max="5632" width="10" bestFit="1" customWidth="1"/>
    <col min="5633" max="5635" width="11" bestFit="1" customWidth="1"/>
    <col min="5636" max="5636" width="12" bestFit="1" customWidth="1"/>
    <col min="5637" max="5637" width="11" bestFit="1" customWidth="1"/>
    <col min="5638" max="5639" width="12" bestFit="1" customWidth="1"/>
    <col min="5640" max="5640" width="10" bestFit="1" customWidth="1"/>
    <col min="5641" max="5641" width="8" bestFit="1" customWidth="1"/>
    <col min="5642" max="5642" width="10" bestFit="1" customWidth="1"/>
    <col min="5643" max="5643" width="8" bestFit="1" customWidth="1"/>
    <col min="5644" max="5644" width="12" bestFit="1" customWidth="1"/>
    <col min="5645" max="5645" width="7" bestFit="1" customWidth="1"/>
    <col min="5646" max="5646" width="12" bestFit="1" customWidth="1"/>
    <col min="5647" max="5647" width="10" bestFit="1" customWidth="1"/>
    <col min="5648" max="5648" width="9" bestFit="1" customWidth="1"/>
    <col min="5649" max="5649" width="10" bestFit="1" customWidth="1"/>
    <col min="5650" max="5650" width="8" bestFit="1" customWidth="1"/>
    <col min="5651" max="5651" width="9" bestFit="1" customWidth="1"/>
    <col min="5652" max="5652" width="10" bestFit="1" customWidth="1"/>
    <col min="5653" max="5653" width="8" bestFit="1" customWidth="1"/>
    <col min="5654" max="5658" width="10" bestFit="1" customWidth="1"/>
    <col min="5659" max="5659" width="12" bestFit="1" customWidth="1"/>
    <col min="5660" max="5662" width="10" bestFit="1" customWidth="1"/>
    <col min="5663" max="5663" width="7" bestFit="1" customWidth="1"/>
    <col min="5664" max="5665" width="12" bestFit="1" customWidth="1"/>
    <col min="5666" max="5666" width="10" bestFit="1" customWidth="1"/>
    <col min="5667" max="5667" width="9" bestFit="1" customWidth="1"/>
    <col min="5668" max="5668" width="11" bestFit="1" customWidth="1"/>
    <col min="5669" max="5669" width="10" bestFit="1" customWidth="1"/>
    <col min="5670" max="5670" width="9" bestFit="1" customWidth="1"/>
    <col min="5671" max="5671" width="10" bestFit="1" customWidth="1"/>
    <col min="5672" max="5672" width="11" bestFit="1" customWidth="1"/>
    <col min="5673" max="5673" width="12" bestFit="1" customWidth="1"/>
    <col min="5674" max="5674" width="11" bestFit="1" customWidth="1"/>
    <col min="5675" max="5677" width="12" bestFit="1" customWidth="1"/>
    <col min="5678" max="5678" width="7" bestFit="1" customWidth="1"/>
    <col min="5679" max="5681" width="10" bestFit="1" customWidth="1"/>
    <col min="5682" max="5682" width="11" bestFit="1" customWidth="1"/>
    <col min="5683" max="5684" width="12" bestFit="1" customWidth="1"/>
    <col min="5685" max="5685" width="10" bestFit="1" customWidth="1"/>
    <col min="5686" max="5686" width="12" bestFit="1" customWidth="1"/>
    <col min="5687" max="5687" width="8" bestFit="1" customWidth="1"/>
    <col min="5688" max="5688" width="10" bestFit="1" customWidth="1"/>
    <col min="5689" max="5689" width="9" bestFit="1" customWidth="1"/>
    <col min="5690" max="5690" width="12" bestFit="1" customWidth="1"/>
    <col min="5691" max="5691" width="10" bestFit="1" customWidth="1"/>
    <col min="5692" max="5693" width="12" bestFit="1" customWidth="1"/>
    <col min="5694" max="5694" width="11" bestFit="1" customWidth="1"/>
    <col min="5695" max="5696" width="9" bestFit="1" customWidth="1"/>
    <col min="5697" max="5697" width="8" bestFit="1" customWidth="1"/>
    <col min="5698" max="5698" width="9" bestFit="1" customWidth="1"/>
    <col min="5699" max="5699" width="12" bestFit="1" customWidth="1"/>
    <col min="5700" max="5700" width="10" bestFit="1" customWidth="1"/>
    <col min="5701" max="5701" width="9" bestFit="1" customWidth="1"/>
    <col min="5702" max="5702" width="10" bestFit="1" customWidth="1"/>
    <col min="5703" max="5703" width="12" bestFit="1" customWidth="1"/>
    <col min="5704" max="5704" width="8" bestFit="1" customWidth="1"/>
    <col min="5705" max="5705" width="7" bestFit="1" customWidth="1"/>
    <col min="5706" max="5706" width="8" bestFit="1" customWidth="1"/>
    <col min="5707" max="5707" width="10" bestFit="1" customWidth="1"/>
    <col min="5708" max="5708" width="11" bestFit="1" customWidth="1"/>
    <col min="5709" max="5709" width="8" bestFit="1" customWidth="1"/>
    <col min="5710" max="5710" width="9" bestFit="1" customWidth="1"/>
    <col min="5711" max="5712" width="10" bestFit="1" customWidth="1"/>
    <col min="5713" max="5713" width="9" bestFit="1" customWidth="1"/>
    <col min="5714" max="5714" width="7" bestFit="1" customWidth="1"/>
    <col min="5715" max="5715" width="8" bestFit="1" customWidth="1"/>
    <col min="5716" max="5718" width="10" bestFit="1" customWidth="1"/>
    <col min="5719" max="5719" width="12" bestFit="1" customWidth="1"/>
    <col min="5720" max="5721" width="8" bestFit="1" customWidth="1"/>
    <col min="5722" max="5722" width="10" bestFit="1" customWidth="1"/>
    <col min="5723" max="5723" width="12" bestFit="1" customWidth="1"/>
    <col min="5724" max="5724" width="7" bestFit="1" customWidth="1"/>
    <col min="5725" max="5725" width="10" bestFit="1" customWidth="1"/>
    <col min="5726" max="5726" width="9" bestFit="1" customWidth="1"/>
    <col min="5727" max="5727" width="8" bestFit="1" customWidth="1"/>
    <col min="5728" max="5729" width="11" bestFit="1" customWidth="1"/>
    <col min="5730" max="5730" width="12" bestFit="1" customWidth="1"/>
    <col min="5731" max="5731" width="11" bestFit="1" customWidth="1"/>
    <col min="5732" max="5733" width="10" bestFit="1" customWidth="1"/>
    <col min="5734" max="5734" width="8" bestFit="1" customWidth="1"/>
    <col min="5735" max="5735" width="10" bestFit="1" customWidth="1"/>
    <col min="5736" max="5736" width="9" bestFit="1" customWidth="1"/>
    <col min="5737" max="5737" width="8" bestFit="1" customWidth="1"/>
    <col min="5738" max="5738" width="9" bestFit="1" customWidth="1"/>
    <col min="5739" max="5739" width="10" bestFit="1" customWidth="1"/>
    <col min="5740" max="5740" width="8" bestFit="1" customWidth="1"/>
    <col min="5741" max="5741" width="5" bestFit="1" customWidth="1"/>
    <col min="5742" max="5742" width="7" bestFit="1" customWidth="1"/>
    <col min="5743" max="5744" width="8" bestFit="1" customWidth="1"/>
    <col min="5745" max="5745" width="10" bestFit="1" customWidth="1"/>
    <col min="5746" max="5750" width="12" bestFit="1" customWidth="1"/>
    <col min="5751" max="5751" width="8" bestFit="1" customWidth="1"/>
    <col min="5752" max="5752" width="9" bestFit="1" customWidth="1"/>
    <col min="5753" max="5754" width="10" bestFit="1" customWidth="1"/>
    <col min="5755" max="5755" width="9" bestFit="1" customWidth="1"/>
    <col min="5756" max="5756" width="7" bestFit="1" customWidth="1"/>
    <col min="5757" max="5757" width="9" bestFit="1" customWidth="1"/>
    <col min="5758" max="5760" width="11" bestFit="1" customWidth="1"/>
    <col min="5761" max="5762" width="12" bestFit="1" customWidth="1"/>
    <col min="5763" max="5764" width="11" bestFit="1" customWidth="1"/>
    <col min="5765" max="5765" width="12" bestFit="1" customWidth="1"/>
    <col min="5766" max="5766" width="11" bestFit="1" customWidth="1"/>
    <col min="5767" max="5767" width="10" bestFit="1" customWidth="1"/>
    <col min="5768" max="5768" width="9" bestFit="1" customWidth="1"/>
    <col min="5769" max="5769" width="10" bestFit="1" customWidth="1"/>
    <col min="5770" max="5770" width="11" bestFit="1" customWidth="1"/>
    <col min="5771" max="5771" width="9" bestFit="1" customWidth="1"/>
    <col min="5772" max="5775" width="10" bestFit="1" customWidth="1"/>
    <col min="5776" max="5776" width="9" bestFit="1" customWidth="1"/>
    <col min="5777" max="5777" width="11" bestFit="1" customWidth="1"/>
    <col min="5778" max="5779" width="10" bestFit="1" customWidth="1"/>
    <col min="5780" max="5781" width="11" bestFit="1" customWidth="1"/>
    <col min="5782" max="5782" width="10" bestFit="1" customWidth="1"/>
    <col min="5783" max="5783" width="9" bestFit="1" customWidth="1"/>
    <col min="5784" max="5784" width="12" bestFit="1" customWidth="1"/>
    <col min="5785" max="5785" width="10" bestFit="1" customWidth="1"/>
    <col min="5786" max="5786" width="12" bestFit="1" customWidth="1"/>
    <col min="5787" max="5787" width="9" bestFit="1" customWidth="1"/>
    <col min="5788" max="5789" width="10" bestFit="1" customWidth="1"/>
    <col min="5790" max="5790" width="9" bestFit="1" customWidth="1"/>
    <col min="5791" max="5791" width="6" bestFit="1" customWidth="1"/>
    <col min="5792" max="5792" width="8" bestFit="1" customWidth="1"/>
    <col min="5793" max="5793" width="11" bestFit="1" customWidth="1"/>
    <col min="5794" max="5795" width="10" bestFit="1" customWidth="1"/>
    <col min="5796" max="5796" width="12" bestFit="1" customWidth="1"/>
    <col min="5797" max="5799" width="11" bestFit="1" customWidth="1"/>
    <col min="5800" max="5800" width="9" bestFit="1" customWidth="1"/>
    <col min="5801" max="5801" width="11" bestFit="1" customWidth="1"/>
    <col min="5802" max="5804" width="10" bestFit="1" customWidth="1"/>
    <col min="5805" max="5805" width="9" bestFit="1" customWidth="1"/>
    <col min="5806" max="5807" width="10" bestFit="1" customWidth="1"/>
    <col min="5808" max="5808" width="12" bestFit="1" customWidth="1"/>
    <col min="5809" max="5810" width="11" bestFit="1" customWidth="1"/>
    <col min="5811" max="5811" width="9" bestFit="1" customWidth="1"/>
    <col min="5812" max="5812" width="12" bestFit="1" customWidth="1"/>
    <col min="5813" max="5815" width="10" bestFit="1" customWidth="1"/>
    <col min="5816" max="5816" width="12" bestFit="1" customWidth="1"/>
    <col min="5817" max="5817" width="9" bestFit="1" customWidth="1"/>
    <col min="5818" max="5819" width="10" bestFit="1" customWidth="1"/>
    <col min="5820" max="5820" width="9" bestFit="1" customWidth="1"/>
    <col min="5821" max="5821" width="10" bestFit="1" customWidth="1"/>
    <col min="5822" max="5823" width="9" bestFit="1" customWidth="1"/>
    <col min="5824" max="5824" width="8" bestFit="1" customWidth="1"/>
    <col min="5825" max="5825" width="6" bestFit="1" customWidth="1"/>
    <col min="5826" max="5826" width="12" bestFit="1" customWidth="1"/>
    <col min="5827" max="5829" width="10" bestFit="1" customWidth="1"/>
    <col min="5830" max="5831" width="12" bestFit="1" customWidth="1"/>
    <col min="5832" max="5833" width="10" bestFit="1" customWidth="1"/>
    <col min="5834" max="5834" width="9" bestFit="1" customWidth="1"/>
    <col min="5835" max="5835" width="12" bestFit="1" customWidth="1"/>
    <col min="5836" max="5836" width="11" bestFit="1" customWidth="1"/>
    <col min="5837" max="5837" width="10" bestFit="1" customWidth="1"/>
    <col min="5838" max="5838" width="11" bestFit="1" customWidth="1"/>
    <col min="5839" max="5839" width="9" bestFit="1" customWidth="1"/>
    <col min="5840" max="5842" width="10" bestFit="1" customWidth="1"/>
    <col min="5843" max="5843" width="11" bestFit="1" customWidth="1"/>
    <col min="5844" max="5846" width="12" bestFit="1" customWidth="1"/>
    <col min="5847" max="5848" width="10" bestFit="1" customWidth="1"/>
    <col min="5849" max="5852" width="9" bestFit="1" customWidth="1"/>
    <col min="5853" max="5853" width="12" bestFit="1" customWidth="1"/>
    <col min="5854" max="5855" width="9" bestFit="1" customWidth="1"/>
    <col min="5856" max="5856" width="10" bestFit="1" customWidth="1"/>
    <col min="5857" max="5857" width="11" bestFit="1" customWidth="1"/>
    <col min="5858" max="5860" width="10" bestFit="1" customWidth="1"/>
    <col min="5861" max="5862" width="9" bestFit="1" customWidth="1"/>
    <col min="5863" max="5863" width="8" bestFit="1" customWidth="1"/>
    <col min="5864" max="5864" width="10" bestFit="1" customWidth="1"/>
    <col min="5865" max="5865" width="8" bestFit="1" customWidth="1"/>
    <col min="5866" max="5866" width="9" bestFit="1" customWidth="1"/>
    <col min="5867" max="5868" width="12" bestFit="1" customWidth="1"/>
    <col min="5869" max="5869" width="10" bestFit="1" customWidth="1"/>
    <col min="5870" max="5870" width="8" bestFit="1" customWidth="1"/>
    <col min="5871" max="5871" width="12" bestFit="1" customWidth="1"/>
    <col min="5872" max="5872" width="11" bestFit="1" customWidth="1"/>
    <col min="5873" max="5878" width="10" bestFit="1" customWidth="1"/>
    <col min="5879" max="5881" width="12" bestFit="1" customWidth="1"/>
    <col min="5882" max="5882" width="10" bestFit="1" customWidth="1"/>
    <col min="5883" max="5884" width="9" bestFit="1" customWidth="1"/>
    <col min="5885" max="5885" width="12" bestFit="1" customWidth="1"/>
    <col min="5886" max="5886" width="6" bestFit="1" customWidth="1"/>
    <col min="5887" max="5887" width="10" bestFit="1" customWidth="1"/>
    <col min="5888" max="5888" width="12" bestFit="1" customWidth="1"/>
    <col min="5889" max="5889" width="8" bestFit="1" customWidth="1"/>
    <col min="5890" max="5890" width="12" bestFit="1" customWidth="1"/>
    <col min="5891" max="5891" width="8" bestFit="1" customWidth="1"/>
    <col min="5892" max="5893" width="10" bestFit="1" customWidth="1"/>
    <col min="5894" max="5894" width="12" bestFit="1" customWidth="1"/>
    <col min="5895" max="5895" width="9" bestFit="1" customWidth="1"/>
    <col min="5896" max="5896" width="10" bestFit="1" customWidth="1"/>
    <col min="5897" max="5897" width="12" bestFit="1" customWidth="1"/>
    <col min="5898" max="5898" width="11" bestFit="1" customWidth="1"/>
    <col min="5899" max="5900" width="9" bestFit="1" customWidth="1"/>
    <col min="5901" max="5901" width="10" bestFit="1" customWidth="1"/>
    <col min="5902" max="5903" width="9" bestFit="1" customWidth="1"/>
    <col min="5904" max="5904" width="8" bestFit="1" customWidth="1"/>
    <col min="5905" max="5905" width="9" bestFit="1" customWidth="1"/>
    <col min="5906" max="5906" width="10" bestFit="1" customWidth="1"/>
    <col min="5907" max="5907" width="9" bestFit="1" customWidth="1"/>
    <col min="5908" max="5908" width="12" bestFit="1" customWidth="1"/>
    <col min="5909" max="5909" width="9" bestFit="1" customWidth="1"/>
    <col min="5910" max="5911" width="12" bestFit="1" customWidth="1"/>
    <col min="5912" max="5912" width="8" bestFit="1" customWidth="1"/>
    <col min="5913" max="5914" width="9" bestFit="1" customWidth="1"/>
    <col min="5915" max="5915" width="11" bestFit="1" customWidth="1"/>
    <col min="5916" max="5917" width="8" bestFit="1" customWidth="1"/>
    <col min="5918" max="5919" width="9" bestFit="1" customWidth="1"/>
    <col min="5920" max="5921" width="10" bestFit="1" customWidth="1"/>
    <col min="5922" max="5922" width="9" bestFit="1" customWidth="1"/>
    <col min="5923" max="5923" width="8" bestFit="1" customWidth="1"/>
    <col min="5924" max="5925" width="12" bestFit="1" customWidth="1"/>
    <col min="5926" max="5926" width="9" bestFit="1" customWidth="1"/>
    <col min="5927" max="5927" width="10" bestFit="1" customWidth="1"/>
    <col min="5928" max="5929" width="11" bestFit="1" customWidth="1"/>
    <col min="5930" max="5932" width="12" bestFit="1" customWidth="1"/>
    <col min="5933" max="5934" width="10" bestFit="1" customWidth="1"/>
    <col min="5935" max="5935" width="8" bestFit="1" customWidth="1"/>
    <col min="5936" max="5936" width="9" bestFit="1" customWidth="1"/>
    <col min="5937" max="5937" width="11" bestFit="1" customWidth="1"/>
    <col min="5938" max="5938" width="9" bestFit="1" customWidth="1"/>
    <col min="5939" max="5939" width="12" bestFit="1" customWidth="1"/>
    <col min="5940" max="5940" width="10" bestFit="1" customWidth="1"/>
    <col min="5941" max="5941" width="11" bestFit="1" customWidth="1"/>
    <col min="5942" max="5942" width="10" bestFit="1" customWidth="1"/>
    <col min="5943" max="5944" width="8" bestFit="1" customWidth="1"/>
    <col min="5945" max="5949" width="10" bestFit="1" customWidth="1"/>
    <col min="5950" max="5950" width="12" bestFit="1" customWidth="1"/>
    <col min="5951" max="5952" width="10" bestFit="1" customWidth="1"/>
    <col min="5953" max="5953" width="11" bestFit="1" customWidth="1"/>
    <col min="5954" max="5957" width="12" bestFit="1" customWidth="1"/>
    <col min="5958" max="5958" width="6" bestFit="1" customWidth="1"/>
    <col min="5959" max="5959" width="12" bestFit="1" customWidth="1"/>
    <col min="5960" max="5960" width="6" bestFit="1" customWidth="1"/>
    <col min="5961" max="5961" width="12" bestFit="1" customWidth="1"/>
    <col min="5962" max="5962" width="10" bestFit="1" customWidth="1"/>
    <col min="5963" max="5963" width="8" bestFit="1" customWidth="1"/>
    <col min="5964" max="5964" width="10" bestFit="1" customWidth="1"/>
    <col min="5965" max="5966" width="11" bestFit="1" customWidth="1"/>
    <col min="5967" max="5967" width="10" bestFit="1" customWidth="1"/>
    <col min="5968" max="5968" width="12" bestFit="1" customWidth="1"/>
    <col min="5969" max="5969" width="11" bestFit="1" customWidth="1"/>
    <col min="5970" max="5971" width="10" bestFit="1" customWidth="1"/>
    <col min="5972" max="5972" width="9" bestFit="1" customWidth="1"/>
    <col min="5973" max="5973" width="10" bestFit="1" customWidth="1"/>
    <col min="5974" max="5974" width="8" bestFit="1" customWidth="1"/>
    <col min="5975" max="5975" width="9" bestFit="1" customWidth="1"/>
    <col min="5976" max="5977" width="12" bestFit="1" customWidth="1"/>
    <col min="5978" max="5981" width="10" bestFit="1" customWidth="1"/>
    <col min="5982" max="5982" width="9" bestFit="1" customWidth="1"/>
    <col min="5983" max="5983" width="10" bestFit="1" customWidth="1"/>
    <col min="5984" max="5984" width="9" bestFit="1" customWidth="1"/>
    <col min="5985" max="5985" width="8" bestFit="1" customWidth="1"/>
    <col min="5986" max="5986" width="11" bestFit="1" customWidth="1"/>
    <col min="5987" max="5988" width="12" bestFit="1" customWidth="1"/>
    <col min="5989" max="5991" width="10" bestFit="1" customWidth="1"/>
    <col min="5992" max="5992" width="9" bestFit="1" customWidth="1"/>
    <col min="5993" max="5997" width="12" bestFit="1" customWidth="1"/>
    <col min="5998" max="5998" width="9" bestFit="1" customWidth="1"/>
    <col min="5999" max="6000" width="11" bestFit="1" customWidth="1"/>
    <col min="6001" max="6005" width="12" bestFit="1" customWidth="1"/>
    <col min="6006" max="6006" width="10" bestFit="1" customWidth="1"/>
    <col min="6007" max="6008" width="9" bestFit="1" customWidth="1"/>
    <col min="6009" max="6010" width="11" bestFit="1" customWidth="1"/>
    <col min="6011" max="6013" width="12" bestFit="1" customWidth="1"/>
    <col min="6014" max="6014" width="11" bestFit="1" customWidth="1"/>
    <col min="6015" max="6015" width="7" bestFit="1" customWidth="1"/>
    <col min="6016" max="6016" width="11" bestFit="1" customWidth="1"/>
    <col min="6017" max="6017" width="9" bestFit="1" customWidth="1"/>
    <col min="6018" max="6019" width="10" bestFit="1" customWidth="1"/>
    <col min="6020" max="6021" width="11" bestFit="1" customWidth="1"/>
    <col min="6022" max="6022" width="12" bestFit="1" customWidth="1"/>
    <col min="6023" max="6024" width="10" bestFit="1" customWidth="1"/>
    <col min="6025" max="6025" width="7" bestFit="1" customWidth="1"/>
    <col min="6026" max="6027" width="11" bestFit="1" customWidth="1"/>
    <col min="6028" max="6030" width="10" bestFit="1" customWidth="1"/>
    <col min="6031" max="6031" width="12" bestFit="1" customWidth="1"/>
    <col min="6032" max="6033" width="11" bestFit="1" customWidth="1"/>
    <col min="6034" max="6036" width="12" bestFit="1" customWidth="1"/>
    <col min="6037" max="6037" width="7" bestFit="1" customWidth="1"/>
    <col min="6038" max="6038" width="10" bestFit="1" customWidth="1"/>
    <col min="6039" max="6039" width="9" bestFit="1" customWidth="1"/>
    <col min="6040" max="6041" width="7" bestFit="1" customWidth="1"/>
    <col min="6042" max="6046" width="12" bestFit="1" customWidth="1"/>
    <col min="6047" max="6048" width="10" bestFit="1" customWidth="1"/>
    <col min="6049" max="6049" width="12" bestFit="1" customWidth="1"/>
    <col min="6050" max="6051" width="10" bestFit="1" customWidth="1"/>
    <col min="6052" max="6052" width="11" bestFit="1" customWidth="1"/>
    <col min="6053" max="6053" width="12" bestFit="1" customWidth="1"/>
    <col min="6054" max="6054" width="11" bestFit="1" customWidth="1"/>
    <col min="6055" max="6055" width="9" bestFit="1" customWidth="1"/>
    <col min="6056" max="6057" width="11" bestFit="1" customWidth="1"/>
    <col min="6058" max="6058" width="12" bestFit="1" customWidth="1"/>
    <col min="6059" max="6059" width="10" bestFit="1" customWidth="1"/>
    <col min="6060" max="6060" width="11" bestFit="1" customWidth="1"/>
    <col min="6061" max="6061" width="10" bestFit="1" customWidth="1"/>
    <col min="6062" max="6062" width="9" bestFit="1" customWidth="1"/>
    <col min="6063" max="6063" width="11" bestFit="1" customWidth="1"/>
    <col min="6064" max="6064" width="10" bestFit="1" customWidth="1"/>
    <col min="6065" max="6065" width="12" bestFit="1" customWidth="1"/>
    <col min="6066" max="6066" width="10" bestFit="1" customWidth="1"/>
    <col min="6067" max="6067" width="9" bestFit="1" customWidth="1"/>
    <col min="6068" max="6069" width="11" bestFit="1" customWidth="1"/>
    <col min="6070" max="6071" width="10" bestFit="1" customWidth="1"/>
    <col min="6072" max="6072" width="11" bestFit="1" customWidth="1"/>
    <col min="6073" max="6073" width="10" bestFit="1" customWidth="1"/>
    <col min="6074" max="6074" width="12" bestFit="1" customWidth="1"/>
    <col min="6075" max="6075" width="9" bestFit="1" customWidth="1"/>
    <col min="6076" max="6076" width="12" bestFit="1" customWidth="1"/>
    <col min="6077" max="6079" width="11" bestFit="1" customWidth="1"/>
    <col min="6080" max="6080" width="10" bestFit="1" customWidth="1"/>
    <col min="6081" max="6081" width="12" bestFit="1" customWidth="1"/>
    <col min="6082" max="6082" width="11" bestFit="1" customWidth="1"/>
    <col min="6083" max="6083" width="10" bestFit="1" customWidth="1"/>
    <col min="6084" max="6091" width="12" bestFit="1" customWidth="1"/>
    <col min="6092" max="6092" width="11" bestFit="1" customWidth="1"/>
    <col min="6093" max="6093" width="9" bestFit="1" customWidth="1"/>
    <col min="6094" max="6094" width="10" bestFit="1" customWidth="1"/>
    <col min="6095" max="6095" width="12" bestFit="1" customWidth="1"/>
    <col min="6096" max="6098" width="9" bestFit="1" customWidth="1"/>
    <col min="6099" max="6099" width="7" bestFit="1" customWidth="1"/>
    <col min="6100" max="6100" width="9" bestFit="1" customWidth="1"/>
    <col min="6101" max="6101" width="10" bestFit="1" customWidth="1"/>
    <col min="6102" max="6102" width="11" bestFit="1" customWidth="1"/>
    <col min="6103" max="6103" width="12" bestFit="1" customWidth="1"/>
    <col min="6104" max="6104" width="11" bestFit="1" customWidth="1"/>
    <col min="6105" max="6105" width="10" bestFit="1" customWidth="1"/>
    <col min="6106" max="6107" width="9" bestFit="1" customWidth="1"/>
    <col min="6108" max="6108" width="11" bestFit="1" customWidth="1"/>
    <col min="6109" max="6109" width="10" bestFit="1" customWidth="1"/>
    <col min="6110" max="6111" width="11" bestFit="1" customWidth="1"/>
    <col min="6112" max="6112" width="9" bestFit="1" customWidth="1"/>
    <col min="6113" max="6113" width="10" bestFit="1" customWidth="1"/>
    <col min="6114" max="6114" width="12" bestFit="1" customWidth="1"/>
    <col min="6115" max="6115" width="11" bestFit="1" customWidth="1"/>
    <col min="6116" max="6116" width="12" bestFit="1" customWidth="1"/>
    <col min="6117" max="6117" width="11" bestFit="1" customWidth="1"/>
    <col min="6118" max="6118" width="12" bestFit="1" customWidth="1"/>
    <col min="6119" max="6120" width="9" bestFit="1" customWidth="1"/>
    <col min="6121" max="6124" width="11" bestFit="1" customWidth="1"/>
    <col min="6125" max="6125" width="7" bestFit="1" customWidth="1"/>
    <col min="6126" max="6128" width="10" bestFit="1" customWidth="1"/>
    <col min="6129" max="6130" width="11" bestFit="1" customWidth="1"/>
    <col min="6131" max="6131" width="12" bestFit="1" customWidth="1"/>
    <col min="6132" max="6132" width="9" bestFit="1" customWidth="1"/>
    <col min="6133" max="6133" width="7" bestFit="1" customWidth="1"/>
    <col min="6134" max="6135" width="10" bestFit="1" customWidth="1"/>
    <col min="6136" max="6137" width="7" bestFit="1" customWidth="1"/>
    <col min="6138" max="6139" width="10" bestFit="1" customWidth="1"/>
    <col min="6140" max="6140" width="11" bestFit="1" customWidth="1"/>
    <col min="6141" max="6141" width="7" bestFit="1" customWidth="1"/>
    <col min="6142" max="6142" width="11" bestFit="1" customWidth="1"/>
    <col min="6143" max="6143" width="10" bestFit="1" customWidth="1"/>
    <col min="6144" max="6144" width="9" bestFit="1" customWidth="1"/>
    <col min="6145" max="6146" width="10" bestFit="1" customWidth="1"/>
    <col min="6147" max="6148" width="7" bestFit="1" customWidth="1"/>
    <col min="6149" max="6150" width="12" bestFit="1" customWidth="1"/>
    <col min="6151" max="6151" width="9" bestFit="1" customWidth="1"/>
    <col min="6152" max="6152" width="12" bestFit="1" customWidth="1"/>
    <col min="6153" max="6153" width="9" bestFit="1" customWidth="1"/>
    <col min="6154" max="6154" width="10" bestFit="1" customWidth="1"/>
    <col min="6155" max="6158" width="12" bestFit="1" customWidth="1"/>
    <col min="6159" max="6159" width="11" bestFit="1" customWidth="1"/>
    <col min="6160" max="6160" width="10" bestFit="1" customWidth="1"/>
    <col min="6161" max="6162" width="12" bestFit="1" customWidth="1"/>
    <col min="6163" max="6163" width="11" bestFit="1" customWidth="1"/>
    <col min="6164" max="6165" width="12" bestFit="1" customWidth="1"/>
    <col min="6166" max="6166" width="9" bestFit="1" customWidth="1"/>
    <col min="6167" max="6168" width="10" bestFit="1" customWidth="1"/>
    <col min="6169" max="6169" width="9" bestFit="1" customWidth="1"/>
    <col min="6170" max="6171" width="11" bestFit="1" customWidth="1"/>
    <col min="6172" max="6175" width="12" bestFit="1" customWidth="1"/>
    <col min="6176" max="6176" width="11" bestFit="1" customWidth="1"/>
    <col min="6177" max="6178" width="12" bestFit="1" customWidth="1"/>
    <col min="6179" max="6179" width="9" bestFit="1" customWidth="1"/>
    <col min="6180" max="6181" width="10" bestFit="1" customWidth="1"/>
    <col min="6182" max="6183" width="12" bestFit="1" customWidth="1"/>
    <col min="6184" max="6184" width="11" bestFit="1" customWidth="1"/>
    <col min="6185" max="6185" width="12" bestFit="1" customWidth="1"/>
    <col min="6186" max="6186" width="11" bestFit="1" customWidth="1"/>
    <col min="6187" max="6187" width="12" bestFit="1" customWidth="1"/>
    <col min="6188" max="6188" width="10" bestFit="1" customWidth="1"/>
    <col min="6189" max="6189" width="7" bestFit="1" customWidth="1"/>
    <col min="6190" max="6190" width="9" bestFit="1" customWidth="1"/>
    <col min="6191" max="6192" width="10" bestFit="1" customWidth="1"/>
    <col min="6193" max="6194" width="7" bestFit="1" customWidth="1"/>
    <col min="6195" max="6196" width="10" bestFit="1" customWidth="1"/>
    <col min="6197" max="6199" width="7" bestFit="1" customWidth="1"/>
    <col min="6200" max="6201" width="12" bestFit="1" customWidth="1"/>
    <col min="6202" max="6202" width="11" bestFit="1" customWidth="1"/>
    <col min="6203" max="6204" width="12" bestFit="1" customWidth="1"/>
    <col min="6205" max="6205" width="10" bestFit="1" customWidth="1"/>
    <col min="6206" max="6206" width="12" bestFit="1" customWidth="1"/>
    <col min="6207" max="6207" width="11" bestFit="1" customWidth="1"/>
    <col min="6208" max="6209" width="12" bestFit="1" customWidth="1"/>
    <col min="6210" max="6210" width="10" bestFit="1" customWidth="1"/>
    <col min="6211" max="6211" width="11" bestFit="1" customWidth="1"/>
    <col min="6212" max="6212" width="8" bestFit="1" customWidth="1"/>
    <col min="6213" max="6214" width="12" bestFit="1" customWidth="1"/>
    <col min="6215" max="6217" width="10" bestFit="1" customWidth="1"/>
    <col min="6218" max="6218" width="12" bestFit="1" customWidth="1"/>
    <col min="6219" max="6219" width="8" bestFit="1" customWidth="1"/>
    <col min="6220" max="6220" width="12" bestFit="1" customWidth="1"/>
    <col min="6221" max="6221" width="8" bestFit="1" customWidth="1"/>
    <col min="6222" max="6223" width="12" bestFit="1" customWidth="1"/>
    <col min="6224" max="6224" width="11" bestFit="1" customWidth="1"/>
    <col min="6225" max="6225" width="12" bestFit="1" customWidth="1"/>
    <col min="6226" max="6226" width="8" bestFit="1" customWidth="1"/>
    <col min="6227" max="6227" width="11" bestFit="1" customWidth="1"/>
    <col min="6228" max="6228" width="10" bestFit="1" customWidth="1"/>
    <col min="6229" max="6229" width="12" bestFit="1" customWidth="1"/>
    <col min="6230" max="6230" width="11" bestFit="1" customWidth="1"/>
    <col min="6231" max="6233" width="12" bestFit="1" customWidth="1"/>
    <col min="6234" max="6234" width="10" bestFit="1" customWidth="1"/>
    <col min="6235" max="6245" width="12" bestFit="1" customWidth="1"/>
    <col min="6246" max="6246" width="11" bestFit="1" customWidth="1"/>
    <col min="6247" max="6247" width="12" bestFit="1" customWidth="1"/>
    <col min="6248" max="6250" width="11" bestFit="1" customWidth="1"/>
    <col min="6251" max="6251" width="10" bestFit="1" customWidth="1"/>
    <col min="6252" max="6252" width="11" bestFit="1" customWidth="1"/>
    <col min="6253" max="6253" width="12" bestFit="1" customWidth="1"/>
    <col min="6254" max="6254" width="8" bestFit="1" customWidth="1"/>
    <col min="6255" max="6255" width="12" bestFit="1" customWidth="1"/>
    <col min="6256" max="6256" width="8" bestFit="1" customWidth="1"/>
    <col min="6257" max="6262" width="12" bestFit="1" customWidth="1"/>
    <col min="6263" max="6263" width="8" bestFit="1" customWidth="1"/>
    <col min="6264" max="6266" width="12" bestFit="1" customWidth="1"/>
    <col min="6267" max="6267" width="8" bestFit="1" customWidth="1"/>
    <col min="6268" max="6268" width="11" bestFit="1" customWidth="1"/>
    <col min="6269" max="6270" width="12" bestFit="1" customWidth="1"/>
    <col min="6271" max="6271" width="11" bestFit="1" customWidth="1"/>
    <col min="6272" max="6272" width="12" bestFit="1" customWidth="1"/>
    <col min="6273" max="6273" width="8" bestFit="1" customWidth="1"/>
    <col min="6274" max="6281" width="12" bestFit="1" customWidth="1"/>
    <col min="6282" max="6283" width="8" bestFit="1" customWidth="1"/>
    <col min="6284" max="6285" width="12" bestFit="1" customWidth="1"/>
    <col min="6286" max="6286" width="8" bestFit="1" customWidth="1"/>
    <col min="6287" max="6288" width="12" bestFit="1" customWidth="1"/>
    <col min="6289" max="6289" width="8" bestFit="1" customWidth="1"/>
    <col min="6290" max="6290" width="11" bestFit="1" customWidth="1"/>
    <col min="6291" max="6291" width="8" bestFit="1" customWidth="1"/>
    <col min="6292" max="6295" width="12" bestFit="1" customWidth="1"/>
    <col min="6296" max="6298" width="8" bestFit="1" customWidth="1"/>
    <col min="6299" max="6299" width="12" bestFit="1" customWidth="1"/>
    <col min="6300" max="6300" width="8" bestFit="1" customWidth="1"/>
    <col min="6301" max="6303" width="12" bestFit="1" customWidth="1"/>
    <col min="6304" max="6304" width="8" bestFit="1" customWidth="1"/>
    <col min="6305" max="6305" width="12" bestFit="1" customWidth="1"/>
    <col min="6306" max="6306" width="10" bestFit="1" customWidth="1"/>
    <col min="6307" max="6311" width="12" bestFit="1" customWidth="1"/>
    <col min="6312" max="6312" width="10" bestFit="1" customWidth="1"/>
    <col min="6313" max="6313" width="12" bestFit="1" customWidth="1"/>
    <col min="6314" max="6314" width="10" bestFit="1" customWidth="1"/>
    <col min="6315" max="6315" width="11" bestFit="1" customWidth="1"/>
    <col min="6316" max="6316" width="12" bestFit="1" customWidth="1"/>
    <col min="6317" max="6317" width="8" bestFit="1" customWidth="1"/>
    <col min="6318" max="6319" width="11" bestFit="1" customWidth="1"/>
    <col min="6320" max="6321" width="10" bestFit="1" customWidth="1"/>
    <col min="6322" max="6322" width="12" bestFit="1" customWidth="1"/>
    <col min="6323" max="6323" width="8" bestFit="1" customWidth="1"/>
    <col min="6324" max="6324" width="10" bestFit="1" customWidth="1"/>
    <col min="6325" max="6327" width="11" bestFit="1" customWidth="1"/>
    <col min="6328" max="6329" width="12" bestFit="1" customWidth="1"/>
    <col min="6330" max="6330" width="11" bestFit="1" customWidth="1"/>
    <col min="6331" max="6333" width="12" bestFit="1" customWidth="1"/>
    <col min="6334" max="6335" width="8" bestFit="1" customWidth="1"/>
    <col min="6336" max="6339" width="12" bestFit="1" customWidth="1"/>
    <col min="6340" max="6340" width="8" bestFit="1" customWidth="1"/>
    <col min="6341" max="6341" width="10" bestFit="1" customWidth="1"/>
    <col min="6342" max="6342" width="12" bestFit="1" customWidth="1"/>
    <col min="6343" max="6343" width="11" bestFit="1" customWidth="1"/>
    <col min="6344" max="6344" width="10" bestFit="1" customWidth="1"/>
    <col min="6345" max="6345" width="11" bestFit="1" customWidth="1"/>
    <col min="6346" max="6346" width="10" bestFit="1" customWidth="1"/>
    <col min="6347" max="6352" width="12" bestFit="1" customWidth="1"/>
    <col min="6353" max="6353" width="8" bestFit="1" customWidth="1"/>
    <col min="6354" max="6357" width="12" bestFit="1" customWidth="1"/>
    <col min="6358" max="6359" width="8" bestFit="1" customWidth="1"/>
    <col min="6360" max="6363" width="9" bestFit="1" customWidth="1"/>
    <col min="6364" max="6367" width="12" bestFit="1" customWidth="1"/>
    <col min="6368" max="6368" width="9" bestFit="1" customWidth="1"/>
    <col min="6369" max="6370" width="12" bestFit="1" customWidth="1"/>
    <col min="6371" max="6371" width="9" bestFit="1" customWidth="1"/>
    <col min="6372" max="6374" width="12" bestFit="1" customWidth="1"/>
    <col min="6375" max="6375" width="9" bestFit="1" customWidth="1"/>
    <col min="6376" max="6378" width="12" bestFit="1" customWidth="1"/>
    <col min="6379" max="6379" width="9" bestFit="1" customWidth="1"/>
    <col min="6380" max="6382" width="12" bestFit="1" customWidth="1"/>
    <col min="6383" max="6383" width="11" bestFit="1" customWidth="1"/>
    <col min="6384" max="6389" width="12" bestFit="1" customWidth="1"/>
    <col min="6390" max="6390" width="9" bestFit="1" customWidth="1"/>
    <col min="6391" max="6394" width="12" bestFit="1" customWidth="1"/>
    <col min="6395" max="6395" width="11" bestFit="1" customWidth="1"/>
    <col min="6396" max="6400" width="12" bestFit="1" customWidth="1"/>
    <col min="6401" max="6401" width="11" bestFit="1" customWidth="1"/>
    <col min="6402" max="6404" width="12" bestFit="1" customWidth="1"/>
    <col min="6405" max="6406" width="11" bestFit="1" customWidth="1"/>
    <col min="6407" max="6407" width="12" bestFit="1" customWidth="1"/>
    <col min="6408" max="6408" width="11" bestFit="1" customWidth="1"/>
    <col min="6409" max="6411" width="12" bestFit="1" customWidth="1"/>
    <col min="6412" max="6412" width="9" bestFit="1" customWidth="1"/>
    <col min="6413" max="6413" width="11" bestFit="1" customWidth="1"/>
    <col min="6414" max="6415" width="9" bestFit="1" customWidth="1"/>
    <col min="6416" max="6419" width="12" bestFit="1" customWidth="1"/>
    <col min="6420" max="6421" width="9" bestFit="1" customWidth="1"/>
    <col min="6422" max="6425" width="12" bestFit="1" customWidth="1"/>
    <col min="6426" max="6426" width="10" bestFit="1" customWidth="1"/>
    <col min="6427" max="6428" width="12" bestFit="1" customWidth="1"/>
    <col min="6429" max="6429" width="7.28515625" bestFit="1" customWidth="1"/>
    <col min="6430" max="6430" width="14.5703125" bestFit="1" customWidth="1"/>
    <col min="6431" max="6431" width="12.7109375" bestFit="1" customWidth="1"/>
    <col min="6432" max="6434" width="11.7109375" bestFit="1" customWidth="1"/>
    <col min="6435" max="6445" width="12.7109375" bestFit="1" customWidth="1"/>
    <col min="6446" max="6446" width="5" bestFit="1" customWidth="1"/>
    <col min="6447" max="6447" width="10" bestFit="1" customWidth="1"/>
    <col min="6448" max="6448" width="8" bestFit="1" customWidth="1"/>
    <col min="6449" max="6449" width="10" bestFit="1" customWidth="1"/>
    <col min="6450" max="6450" width="8" bestFit="1" customWidth="1"/>
    <col min="6451" max="6451" width="10" bestFit="1" customWidth="1"/>
    <col min="6452" max="6453" width="12" bestFit="1" customWidth="1"/>
    <col min="6454" max="6454" width="10" bestFit="1" customWidth="1"/>
    <col min="6455" max="6455" width="11" bestFit="1" customWidth="1"/>
    <col min="6456" max="6456" width="10" bestFit="1" customWidth="1"/>
    <col min="6457" max="6457" width="11" bestFit="1" customWidth="1"/>
    <col min="6458" max="6458" width="12" bestFit="1" customWidth="1"/>
    <col min="6459" max="6459" width="11" bestFit="1" customWidth="1"/>
    <col min="6460" max="6462" width="12" bestFit="1" customWidth="1"/>
    <col min="6463" max="6463" width="10" bestFit="1" customWidth="1"/>
    <col min="6464" max="6465" width="11" bestFit="1" customWidth="1"/>
    <col min="6466" max="6466" width="12" bestFit="1" customWidth="1"/>
    <col min="6467" max="6468" width="10" bestFit="1" customWidth="1"/>
    <col min="6469" max="6469" width="9" bestFit="1" customWidth="1"/>
    <col min="6470" max="6470" width="10" bestFit="1" customWidth="1"/>
    <col min="6471" max="6473" width="11" bestFit="1" customWidth="1"/>
    <col min="6474" max="6474" width="12" bestFit="1" customWidth="1"/>
    <col min="6475" max="6476" width="11" bestFit="1" customWidth="1"/>
    <col min="6477" max="6477" width="10" bestFit="1" customWidth="1"/>
    <col min="6478" max="6478" width="8" bestFit="1" customWidth="1"/>
    <col min="6479" max="6479" width="11" bestFit="1" customWidth="1"/>
    <col min="6480" max="6480" width="10" bestFit="1" customWidth="1"/>
    <col min="6481" max="6481" width="11" bestFit="1" customWidth="1"/>
    <col min="6482" max="6482" width="9" bestFit="1" customWidth="1"/>
    <col min="6483" max="6484" width="10" bestFit="1" customWidth="1"/>
    <col min="6485" max="6485" width="9" bestFit="1" customWidth="1"/>
    <col min="6486" max="6486" width="11" bestFit="1" customWidth="1"/>
    <col min="6487" max="6488" width="10" bestFit="1" customWidth="1"/>
    <col min="6489" max="6489" width="9" bestFit="1" customWidth="1"/>
    <col min="6490" max="6491" width="11" bestFit="1" customWidth="1"/>
    <col min="6492" max="6492" width="10" bestFit="1" customWidth="1"/>
    <col min="6493" max="6493" width="11" bestFit="1" customWidth="1"/>
    <col min="6494" max="6494" width="9" bestFit="1" customWidth="1"/>
    <col min="6495" max="6495" width="10" bestFit="1" customWidth="1"/>
    <col min="6496" max="6496" width="11" bestFit="1" customWidth="1"/>
    <col min="6497" max="6497" width="9" bestFit="1" customWidth="1"/>
    <col min="6498" max="6498" width="11" bestFit="1" customWidth="1"/>
    <col min="6499" max="6500" width="10" bestFit="1" customWidth="1"/>
    <col min="6501" max="6501" width="9" bestFit="1" customWidth="1"/>
    <col min="6502" max="6502" width="11" bestFit="1" customWidth="1"/>
    <col min="6503" max="6504" width="10" bestFit="1" customWidth="1"/>
    <col min="6505" max="6505" width="9" bestFit="1" customWidth="1"/>
    <col min="6506" max="6507" width="11" bestFit="1" customWidth="1"/>
    <col min="6508" max="6508" width="10" bestFit="1" customWidth="1"/>
    <col min="6509" max="6509" width="8" bestFit="1" customWidth="1"/>
    <col min="6510" max="6511" width="11" bestFit="1" customWidth="1"/>
    <col min="6512" max="6512" width="9" bestFit="1" customWidth="1"/>
    <col min="6513" max="6513" width="10" bestFit="1" customWidth="1"/>
    <col min="6514" max="6514" width="9" bestFit="1" customWidth="1"/>
    <col min="6515" max="6517" width="11" bestFit="1" customWidth="1"/>
    <col min="6518" max="6518" width="9" bestFit="1" customWidth="1"/>
    <col min="6519" max="6520" width="10" bestFit="1" customWidth="1"/>
    <col min="6521" max="6521" width="11" bestFit="1" customWidth="1"/>
    <col min="6522" max="6522" width="10" bestFit="1" customWidth="1"/>
    <col min="6523" max="6524" width="11" bestFit="1" customWidth="1"/>
    <col min="6525" max="6525" width="9" bestFit="1" customWidth="1"/>
    <col min="6526" max="6526" width="11" bestFit="1" customWidth="1"/>
    <col min="6527" max="6527" width="9" bestFit="1" customWidth="1"/>
    <col min="6528" max="6528" width="11" bestFit="1" customWidth="1"/>
    <col min="6529" max="6529" width="10" bestFit="1" customWidth="1"/>
    <col min="6530" max="6530" width="11" bestFit="1" customWidth="1"/>
    <col min="6531" max="6531" width="10" bestFit="1" customWidth="1"/>
    <col min="6532" max="6536" width="9" bestFit="1" customWidth="1"/>
    <col min="6537" max="6538" width="11" bestFit="1" customWidth="1"/>
    <col min="6539" max="6539" width="10" bestFit="1" customWidth="1"/>
    <col min="6540" max="6541" width="9" bestFit="1" customWidth="1"/>
    <col min="6542" max="6542" width="11" bestFit="1" customWidth="1"/>
    <col min="6543" max="6543" width="10" bestFit="1" customWidth="1"/>
    <col min="6544" max="6544" width="9" bestFit="1" customWidth="1"/>
    <col min="6545" max="6546" width="11" bestFit="1" customWidth="1"/>
    <col min="6547" max="6548" width="10" bestFit="1" customWidth="1"/>
    <col min="6549" max="6550" width="9" bestFit="1" customWidth="1"/>
    <col min="6551" max="6552" width="10" bestFit="1" customWidth="1"/>
    <col min="6553" max="6554" width="11" bestFit="1" customWidth="1"/>
    <col min="6555" max="6555" width="10" bestFit="1" customWidth="1"/>
    <col min="6556" max="6556" width="11" bestFit="1" customWidth="1"/>
    <col min="6557" max="6557" width="9" bestFit="1" customWidth="1"/>
    <col min="6558" max="6558" width="11" bestFit="1" customWidth="1"/>
    <col min="6559" max="6560" width="9" bestFit="1" customWidth="1"/>
    <col min="6561" max="6562" width="11" bestFit="1" customWidth="1"/>
    <col min="6563" max="6563" width="10" bestFit="1" customWidth="1"/>
    <col min="6564" max="6564" width="9" bestFit="1" customWidth="1"/>
    <col min="6565" max="6566" width="10" bestFit="1" customWidth="1"/>
    <col min="6567" max="6568" width="9" bestFit="1" customWidth="1"/>
    <col min="6569" max="6569" width="11" bestFit="1" customWidth="1"/>
    <col min="6570" max="6570" width="9" bestFit="1" customWidth="1"/>
    <col min="6571" max="6571" width="10" bestFit="1" customWidth="1"/>
    <col min="6572" max="6573" width="11" bestFit="1" customWidth="1"/>
    <col min="6574" max="6575" width="9" bestFit="1" customWidth="1"/>
    <col min="6576" max="6576" width="11" bestFit="1" customWidth="1"/>
    <col min="6577" max="6577" width="8" bestFit="1" customWidth="1"/>
    <col min="6578" max="6578" width="11" bestFit="1" customWidth="1"/>
    <col min="6579" max="6579" width="9" bestFit="1" customWidth="1"/>
    <col min="6580" max="6580" width="10" bestFit="1" customWidth="1"/>
    <col min="6581" max="6581" width="11" bestFit="1" customWidth="1"/>
    <col min="6582" max="6583" width="10" bestFit="1" customWidth="1"/>
    <col min="6584" max="6584" width="11" bestFit="1" customWidth="1"/>
    <col min="6585" max="6585" width="10" bestFit="1" customWidth="1"/>
    <col min="6586" max="6586" width="11" bestFit="1" customWidth="1"/>
    <col min="6587" max="6587" width="12" bestFit="1" customWidth="1"/>
    <col min="6588" max="6588" width="10" bestFit="1" customWidth="1"/>
    <col min="6589" max="6589" width="8" bestFit="1" customWidth="1"/>
    <col min="6590" max="6590" width="9" bestFit="1" customWidth="1"/>
    <col min="6591" max="6591" width="11" bestFit="1" customWidth="1"/>
    <col min="6592" max="6592" width="10" bestFit="1" customWidth="1"/>
    <col min="6593" max="6595" width="11" bestFit="1" customWidth="1"/>
    <col min="6596" max="6596" width="10" bestFit="1" customWidth="1"/>
    <col min="6597" max="6598" width="11" bestFit="1" customWidth="1"/>
    <col min="6599" max="6599" width="9" bestFit="1" customWidth="1"/>
    <col min="6600" max="6603" width="11" bestFit="1" customWidth="1"/>
    <col min="6604" max="6604" width="9" bestFit="1" customWidth="1"/>
    <col min="6605" max="6607" width="11" bestFit="1" customWidth="1"/>
    <col min="6608" max="6608" width="9" bestFit="1" customWidth="1"/>
    <col min="6609" max="6610" width="10" bestFit="1" customWidth="1"/>
    <col min="6611" max="6612" width="11" bestFit="1" customWidth="1"/>
    <col min="6613" max="6613" width="9" bestFit="1" customWidth="1"/>
    <col min="6614" max="6614" width="10" bestFit="1" customWidth="1"/>
    <col min="6615" max="6615" width="9" bestFit="1" customWidth="1"/>
    <col min="6616" max="6616" width="8" bestFit="1" customWidth="1"/>
    <col min="6617" max="6617" width="11" bestFit="1" customWidth="1"/>
    <col min="6618" max="6618" width="9" bestFit="1" customWidth="1"/>
    <col min="6619" max="6619" width="10" bestFit="1" customWidth="1"/>
    <col min="6620" max="6620" width="11" bestFit="1" customWidth="1"/>
    <col min="6621" max="6621" width="10" bestFit="1" customWidth="1"/>
    <col min="6622" max="6622" width="8" bestFit="1" customWidth="1"/>
    <col min="6623" max="6624" width="11" bestFit="1" customWidth="1"/>
    <col min="6625" max="6626" width="9" bestFit="1" customWidth="1"/>
    <col min="6627" max="6627" width="11" bestFit="1" customWidth="1"/>
    <col min="6628" max="6628" width="10" bestFit="1" customWidth="1"/>
    <col min="6629" max="6629" width="11" bestFit="1" customWidth="1"/>
    <col min="6630" max="6630" width="7" bestFit="1" customWidth="1"/>
    <col min="6631" max="6632" width="11" bestFit="1" customWidth="1"/>
    <col min="6633" max="6633" width="10" bestFit="1" customWidth="1"/>
    <col min="6634" max="6634" width="8" bestFit="1" customWidth="1"/>
    <col min="6635" max="6637" width="11" bestFit="1" customWidth="1"/>
    <col min="6638" max="6639" width="10" bestFit="1" customWidth="1"/>
    <col min="6640" max="6642" width="11" bestFit="1" customWidth="1"/>
    <col min="6643" max="6643" width="10" bestFit="1" customWidth="1"/>
    <col min="6644" max="6644" width="9" bestFit="1" customWidth="1"/>
    <col min="6645" max="6646" width="11" bestFit="1" customWidth="1"/>
    <col min="6647" max="6647" width="8" bestFit="1" customWidth="1"/>
    <col min="6648" max="6649" width="11" bestFit="1" customWidth="1"/>
    <col min="6650" max="6650" width="9" bestFit="1" customWidth="1"/>
    <col min="6651" max="6651" width="12" bestFit="1" customWidth="1"/>
    <col min="6652" max="6652" width="11" bestFit="1" customWidth="1"/>
    <col min="6653" max="6653" width="10" bestFit="1" customWidth="1"/>
    <col min="6654" max="6655" width="11" bestFit="1" customWidth="1"/>
    <col min="6656" max="6656" width="9" bestFit="1" customWidth="1"/>
    <col min="6657" max="6657" width="11" bestFit="1" customWidth="1"/>
    <col min="6658" max="6658" width="8" bestFit="1" customWidth="1"/>
    <col min="6659" max="6659" width="9" bestFit="1" customWidth="1"/>
    <col min="6660" max="6663" width="11" bestFit="1" customWidth="1"/>
    <col min="6664" max="6664" width="10" bestFit="1" customWidth="1"/>
    <col min="6665" max="6665" width="9" bestFit="1" customWidth="1"/>
    <col min="6666" max="6669" width="11" bestFit="1" customWidth="1"/>
    <col min="6670" max="6670" width="10" bestFit="1" customWidth="1"/>
    <col min="6671" max="6671" width="9" bestFit="1" customWidth="1"/>
    <col min="6672" max="6672" width="11" bestFit="1" customWidth="1"/>
    <col min="6673" max="6673" width="10" bestFit="1" customWidth="1"/>
    <col min="6674" max="6674" width="11" bestFit="1" customWidth="1"/>
    <col min="6675" max="6675" width="9" bestFit="1" customWidth="1"/>
    <col min="6676" max="6681" width="11" bestFit="1" customWidth="1"/>
    <col min="6682" max="6683" width="9" bestFit="1" customWidth="1"/>
    <col min="6684" max="6684" width="10" bestFit="1" customWidth="1"/>
    <col min="6685" max="6685" width="11" bestFit="1" customWidth="1"/>
    <col min="6686" max="6687" width="10" bestFit="1" customWidth="1"/>
    <col min="6688" max="6688" width="8" bestFit="1" customWidth="1"/>
    <col min="6689" max="6689" width="11" bestFit="1" customWidth="1"/>
    <col min="6690" max="6691" width="10" bestFit="1" customWidth="1"/>
    <col min="6692" max="6692" width="9" bestFit="1" customWidth="1"/>
    <col min="6693" max="6694" width="11" bestFit="1" customWidth="1"/>
    <col min="6695" max="6695" width="9" bestFit="1" customWidth="1"/>
    <col min="6696" max="6697" width="10" bestFit="1" customWidth="1"/>
    <col min="6698" max="6698" width="11" bestFit="1" customWidth="1"/>
    <col min="6699" max="6699" width="10" bestFit="1" customWidth="1"/>
    <col min="6700" max="6701" width="11" bestFit="1" customWidth="1"/>
    <col min="6702" max="6703" width="10" bestFit="1" customWidth="1"/>
    <col min="6704" max="6707" width="11" bestFit="1" customWidth="1"/>
    <col min="6708" max="6708" width="9" bestFit="1" customWidth="1"/>
    <col min="6709" max="6709" width="10" bestFit="1" customWidth="1"/>
    <col min="6710" max="6711" width="9" bestFit="1" customWidth="1"/>
    <col min="6712" max="6712" width="11" bestFit="1" customWidth="1"/>
    <col min="6713" max="6713" width="9" bestFit="1" customWidth="1"/>
    <col min="6714" max="6715" width="11" bestFit="1" customWidth="1"/>
    <col min="6716" max="6716" width="10" bestFit="1" customWidth="1"/>
    <col min="6717" max="6718" width="11" bestFit="1" customWidth="1"/>
    <col min="6719" max="6719" width="9" bestFit="1" customWidth="1"/>
    <col min="6720" max="6720" width="11" bestFit="1" customWidth="1"/>
    <col min="6721" max="6721" width="9" bestFit="1" customWidth="1"/>
    <col min="6722" max="6722" width="11" bestFit="1" customWidth="1"/>
    <col min="6723" max="6723" width="9" bestFit="1" customWidth="1"/>
    <col min="6724" max="6726" width="11" bestFit="1" customWidth="1"/>
    <col min="6727" max="6727" width="10" bestFit="1" customWidth="1"/>
    <col min="6728" max="6728" width="11" bestFit="1" customWidth="1"/>
    <col min="6729" max="6729" width="10" bestFit="1" customWidth="1"/>
    <col min="6730" max="6730" width="9" bestFit="1" customWidth="1"/>
    <col min="6731" max="6731" width="11" bestFit="1" customWidth="1"/>
    <col min="6732" max="6732" width="9" bestFit="1" customWidth="1"/>
    <col min="6733" max="6733" width="10" bestFit="1" customWidth="1"/>
    <col min="6734" max="6734" width="11" bestFit="1" customWidth="1"/>
    <col min="6735" max="6735" width="10" bestFit="1" customWidth="1"/>
    <col min="6736" max="6736" width="9" bestFit="1" customWidth="1"/>
    <col min="6737" max="6737" width="10" bestFit="1" customWidth="1"/>
    <col min="6738" max="6739" width="9" bestFit="1" customWidth="1"/>
    <col min="6740" max="6741" width="10" bestFit="1" customWidth="1"/>
    <col min="6742" max="6743" width="9" bestFit="1" customWidth="1"/>
    <col min="6744" max="6746" width="11" bestFit="1" customWidth="1"/>
    <col min="6747" max="6747" width="9" bestFit="1" customWidth="1"/>
    <col min="6748" max="6748" width="10" bestFit="1" customWidth="1"/>
    <col min="6749" max="6749" width="9" bestFit="1" customWidth="1"/>
    <col min="6750" max="6750" width="8" bestFit="1" customWidth="1"/>
    <col min="6751" max="6752" width="9" bestFit="1" customWidth="1"/>
    <col min="6753" max="6753" width="12" bestFit="1" customWidth="1"/>
    <col min="6754" max="6754" width="9" bestFit="1" customWidth="1"/>
    <col min="6755" max="6755" width="11" bestFit="1" customWidth="1"/>
    <col min="6756" max="6756" width="12" bestFit="1" customWidth="1"/>
    <col min="6757" max="6757" width="10" bestFit="1" customWidth="1"/>
    <col min="6758" max="6760" width="11" bestFit="1" customWidth="1"/>
    <col min="6761" max="6761" width="9" bestFit="1" customWidth="1"/>
    <col min="6762" max="6762" width="11" bestFit="1" customWidth="1"/>
    <col min="6763" max="6763" width="10" bestFit="1" customWidth="1"/>
    <col min="6764" max="6764" width="9" bestFit="1" customWidth="1"/>
    <col min="6765" max="6765" width="10" bestFit="1" customWidth="1"/>
    <col min="6766" max="6766" width="7" bestFit="1" customWidth="1"/>
    <col min="6767" max="6767" width="9" bestFit="1" customWidth="1"/>
    <col min="6768" max="6768" width="10" bestFit="1" customWidth="1"/>
    <col min="6769" max="6769" width="9" bestFit="1" customWidth="1"/>
    <col min="6770" max="6770" width="10" bestFit="1" customWidth="1"/>
    <col min="6771" max="6772" width="9" bestFit="1" customWidth="1"/>
    <col min="6773" max="6775" width="11" bestFit="1" customWidth="1"/>
    <col min="6776" max="6777" width="10" bestFit="1" customWidth="1"/>
    <col min="6778" max="6778" width="9" bestFit="1" customWidth="1"/>
    <col min="6779" max="6779" width="10" bestFit="1" customWidth="1"/>
    <col min="6780" max="6780" width="11" bestFit="1" customWidth="1"/>
    <col min="6781" max="6781" width="9" bestFit="1" customWidth="1"/>
    <col min="6782" max="6783" width="11" bestFit="1" customWidth="1"/>
    <col min="6784" max="6784" width="10" bestFit="1" customWidth="1"/>
    <col min="6785" max="6785" width="9" bestFit="1" customWidth="1"/>
    <col min="6786" max="6786" width="8" bestFit="1" customWidth="1"/>
    <col min="6787" max="6787" width="10" bestFit="1" customWidth="1"/>
    <col min="6788" max="6788" width="12" bestFit="1" customWidth="1"/>
    <col min="6789" max="6789" width="11" bestFit="1" customWidth="1"/>
    <col min="6790" max="6790" width="10" bestFit="1" customWidth="1"/>
    <col min="6791" max="6792" width="11" bestFit="1" customWidth="1"/>
    <col min="6793" max="6793" width="10" bestFit="1" customWidth="1"/>
    <col min="6794" max="6794" width="12" bestFit="1" customWidth="1"/>
    <col min="6795" max="6795" width="10" bestFit="1" customWidth="1"/>
    <col min="6796" max="6796" width="9" bestFit="1" customWidth="1"/>
    <col min="6797" max="6797" width="10" bestFit="1" customWidth="1"/>
    <col min="6798" max="6798" width="11" bestFit="1" customWidth="1"/>
    <col min="6799" max="6800" width="9" bestFit="1" customWidth="1"/>
    <col min="6801" max="6802" width="8" bestFit="1" customWidth="1"/>
    <col min="6803" max="6803" width="11" bestFit="1" customWidth="1"/>
    <col min="6804" max="6804" width="12" bestFit="1" customWidth="1"/>
    <col min="6805" max="6806" width="11" bestFit="1" customWidth="1"/>
    <col min="6807" max="6807" width="10" bestFit="1" customWidth="1"/>
    <col min="6808" max="6808" width="9" bestFit="1" customWidth="1"/>
    <col min="6809" max="6809" width="10" bestFit="1" customWidth="1"/>
    <col min="6810" max="6811" width="11" bestFit="1" customWidth="1"/>
    <col min="6812" max="6812" width="10" bestFit="1" customWidth="1"/>
    <col min="6813" max="6813" width="9" bestFit="1" customWidth="1"/>
    <col min="6814" max="6814" width="8" bestFit="1" customWidth="1"/>
    <col min="6815" max="6816" width="11" bestFit="1" customWidth="1"/>
    <col min="6817" max="6817" width="8" bestFit="1" customWidth="1"/>
    <col min="6818" max="6818" width="9" bestFit="1" customWidth="1"/>
    <col min="6819" max="6819" width="12" bestFit="1" customWidth="1"/>
    <col min="6820" max="6820" width="9" bestFit="1" customWidth="1"/>
    <col min="6821" max="6821" width="10" bestFit="1" customWidth="1"/>
    <col min="6822" max="6823" width="11" bestFit="1" customWidth="1"/>
    <col min="6824" max="6824" width="10" bestFit="1" customWidth="1"/>
    <col min="6825" max="6825" width="11" bestFit="1" customWidth="1"/>
    <col min="6826" max="6826" width="8" bestFit="1" customWidth="1"/>
    <col min="6827" max="6827" width="11" bestFit="1" customWidth="1"/>
    <col min="6828" max="6828" width="10" bestFit="1" customWidth="1"/>
    <col min="6829" max="6829" width="9" bestFit="1" customWidth="1"/>
    <col min="6830" max="6830" width="10" bestFit="1" customWidth="1"/>
    <col min="6831" max="6832" width="11" bestFit="1" customWidth="1"/>
    <col min="6833" max="6833" width="9" bestFit="1" customWidth="1"/>
    <col min="6834" max="6834" width="11" bestFit="1" customWidth="1"/>
    <col min="6835" max="6835" width="12" bestFit="1" customWidth="1"/>
    <col min="6836" max="6836" width="10" bestFit="1" customWidth="1"/>
    <col min="6837" max="6837" width="8" bestFit="1" customWidth="1"/>
    <col min="6838" max="6838" width="9" bestFit="1" customWidth="1"/>
    <col min="6839" max="6839" width="12" bestFit="1" customWidth="1"/>
    <col min="6840" max="6842" width="11" bestFit="1" customWidth="1"/>
    <col min="6843" max="6843" width="9" bestFit="1" customWidth="1"/>
    <col min="6844" max="6844" width="10" bestFit="1" customWidth="1"/>
    <col min="6845" max="6845" width="11" bestFit="1" customWidth="1"/>
    <col min="6846" max="6846" width="8" bestFit="1" customWidth="1"/>
    <col min="6847" max="6847" width="10" bestFit="1" customWidth="1"/>
    <col min="6848" max="6848" width="9" bestFit="1" customWidth="1"/>
    <col min="6849" max="6849" width="10" bestFit="1" customWidth="1"/>
    <col min="6850" max="6850" width="12" bestFit="1" customWidth="1"/>
    <col min="6851" max="6852" width="10" bestFit="1" customWidth="1"/>
    <col min="6853" max="6853" width="9" bestFit="1" customWidth="1"/>
    <col min="6854" max="6854" width="11" bestFit="1" customWidth="1"/>
    <col min="6855" max="6855" width="8" bestFit="1" customWidth="1"/>
    <col min="6856" max="6856" width="10" bestFit="1" customWidth="1"/>
    <col min="6857" max="6857" width="9" bestFit="1" customWidth="1"/>
    <col min="6858" max="6858" width="10" bestFit="1" customWidth="1"/>
    <col min="6859" max="6859" width="8" bestFit="1" customWidth="1"/>
    <col min="6860" max="6860" width="7" bestFit="1" customWidth="1"/>
    <col min="6861" max="6862" width="10" bestFit="1" customWidth="1"/>
    <col min="6863" max="6863" width="9" bestFit="1" customWidth="1"/>
    <col min="6864" max="6864" width="10" bestFit="1" customWidth="1"/>
    <col min="6865" max="6867" width="11" bestFit="1" customWidth="1"/>
    <col min="6868" max="6868" width="9" bestFit="1" customWidth="1"/>
    <col min="6869" max="6869" width="11" bestFit="1" customWidth="1"/>
    <col min="6870" max="6870" width="10" bestFit="1" customWidth="1"/>
    <col min="6871" max="6871" width="11" bestFit="1" customWidth="1"/>
    <col min="6872" max="6872" width="10" bestFit="1" customWidth="1"/>
    <col min="6873" max="6874" width="9" bestFit="1" customWidth="1"/>
    <col min="6875" max="6876" width="6" bestFit="1" customWidth="1"/>
    <col min="6877" max="6877" width="9" bestFit="1" customWidth="1"/>
    <col min="6878" max="6878" width="10" bestFit="1" customWidth="1"/>
    <col min="6879" max="6879" width="9" bestFit="1" customWidth="1"/>
    <col min="6880" max="6882" width="10" bestFit="1" customWidth="1"/>
    <col min="6883" max="6883" width="9" bestFit="1" customWidth="1"/>
    <col min="6884" max="6884" width="10" bestFit="1" customWidth="1"/>
    <col min="6885" max="6885" width="11" bestFit="1" customWidth="1"/>
    <col min="6886" max="6886" width="10" bestFit="1" customWidth="1"/>
    <col min="6887" max="6887" width="11" bestFit="1" customWidth="1"/>
    <col min="6888" max="6890" width="12" bestFit="1" customWidth="1"/>
    <col min="6891" max="6893" width="10" bestFit="1" customWidth="1"/>
    <col min="6894" max="6894" width="11" bestFit="1" customWidth="1"/>
    <col min="6895" max="6895" width="10" bestFit="1" customWidth="1"/>
    <col min="6896" max="6896" width="11" bestFit="1" customWidth="1"/>
    <col min="6897" max="6897" width="10" bestFit="1" customWidth="1"/>
    <col min="6898" max="6898" width="7" bestFit="1" customWidth="1"/>
    <col min="6899" max="6899" width="10" bestFit="1" customWidth="1"/>
    <col min="6900" max="6901" width="9" bestFit="1" customWidth="1"/>
    <col min="6902" max="6902" width="11" bestFit="1" customWidth="1"/>
    <col min="6903" max="6904" width="9" bestFit="1" customWidth="1"/>
    <col min="6905" max="6905" width="11" bestFit="1" customWidth="1"/>
    <col min="6906" max="6906" width="7" bestFit="1" customWidth="1"/>
    <col min="6907" max="6907" width="8" bestFit="1" customWidth="1"/>
    <col min="6908" max="6909" width="9" bestFit="1" customWidth="1"/>
    <col min="6910" max="6910" width="7" bestFit="1" customWidth="1"/>
    <col min="6911" max="6911" width="9" bestFit="1" customWidth="1"/>
    <col min="6912" max="6912" width="11" bestFit="1" customWidth="1"/>
    <col min="6913" max="6913" width="10" bestFit="1" customWidth="1"/>
    <col min="6914" max="6914" width="9" bestFit="1" customWidth="1"/>
    <col min="6915" max="6916" width="10" bestFit="1" customWidth="1"/>
    <col min="6917" max="6917" width="11" bestFit="1" customWidth="1"/>
    <col min="6918" max="6918" width="12" bestFit="1" customWidth="1"/>
    <col min="6919" max="6919" width="11" bestFit="1" customWidth="1"/>
    <col min="6920" max="6920" width="8" bestFit="1" customWidth="1"/>
    <col min="6921" max="6921" width="10" bestFit="1" customWidth="1"/>
    <col min="6922" max="6923" width="9" bestFit="1" customWidth="1"/>
    <col min="6924" max="6924" width="7" bestFit="1" customWidth="1"/>
    <col min="6925" max="6925" width="8" bestFit="1" customWidth="1"/>
    <col min="6926" max="6926" width="10" bestFit="1" customWidth="1"/>
    <col min="6927" max="6927" width="11" bestFit="1" customWidth="1"/>
    <col min="6928" max="6928" width="9" bestFit="1" customWidth="1"/>
    <col min="6929" max="6930" width="12" bestFit="1" customWidth="1"/>
    <col min="6931" max="6931" width="9" bestFit="1" customWidth="1"/>
    <col min="6932" max="6932" width="12" bestFit="1" customWidth="1"/>
    <col min="6933" max="6933" width="10" bestFit="1" customWidth="1"/>
    <col min="6934" max="6934" width="12" bestFit="1" customWidth="1"/>
    <col min="6935" max="6937" width="10" bestFit="1" customWidth="1"/>
    <col min="6938" max="6938" width="12" bestFit="1" customWidth="1"/>
    <col min="6939" max="6942" width="10" bestFit="1" customWidth="1"/>
    <col min="6943" max="6943" width="11" bestFit="1" customWidth="1"/>
    <col min="6944" max="6944" width="10" bestFit="1" customWidth="1"/>
    <col min="6945" max="6945" width="9" bestFit="1" customWidth="1"/>
    <col min="6946" max="6946" width="8" bestFit="1" customWidth="1"/>
    <col min="6947" max="6947" width="9" bestFit="1" customWidth="1"/>
    <col min="6948" max="6948" width="8" bestFit="1" customWidth="1"/>
    <col min="6949" max="6950" width="12" bestFit="1" customWidth="1"/>
    <col min="6951" max="6951" width="10" bestFit="1" customWidth="1"/>
    <col min="6952" max="6952" width="11" bestFit="1" customWidth="1"/>
    <col min="6953" max="6954" width="10" bestFit="1" customWidth="1"/>
    <col min="6955" max="6955" width="12" bestFit="1" customWidth="1"/>
    <col min="6956" max="6956" width="8" bestFit="1" customWidth="1"/>
    <col min="6957" max="6957" width="10" bestFit="1" customWidth="1"/>
    <col min="6958" max="6958" width="8" bestFit="1" customWidth="1"/>
    <col min="6959" max="6959" width="10" bestFit="1" customWidth="1"/>
    <col min="6960" max="6960" width="12" bestFit="1" customWidth="1"/>
    <col min="6961" max="6961" width="9" bestFit="1" customWidth="1"/>
    <col min="6962" max="6963" width="12" bestFit="1" customWidth="1"/>
    <col min="6964" max="6965" width="11" bestFit="1" customWidth="1"/>
    <col min="6966" max="6966" width="8" bestFit="1" customWidth="1"/>
    <col min="6967" max="6967" width="10" bestFit="1" customWidth="1"/>
    <col min="6968" max="6968" width="7" bestFit="1" customWidth="1"/>
    <col min="6969" max="6969" width="10" bestFit="1" customWidth="1"/>
    <col min="6970" max="6971" width="8" bestFit="1" customWidth="1"/>
    <col min="6972" max="6972" width="7" bestFit="1" customWidth="1"/>
    <col min="6973" max="6974" width="9" bestFit="1" customWidth="1"/>
    <col min="6975" max="6975" width="7" bestFit="1" customWidth="1"/>
    <col min="6976" max="6976" width="8" bestFit="1" customWidth="1"/>
    <col min="6977" max="6977" width="9" bestFit="1" customWidth="1"/>
    <col min="6978" max="6978" width="8" bestFit="1" customWidth="1"/>
    <col min="6979" max="6980" width="7" bestFit="1" customWidth="1"/>
    <col min="6981" max="6981" width="12" bestFit="1" customWidth="1"/>
    <col min="6982" max="6982" width="9" bestFit="1" customWidth="1"/>
    <col min="6983" max="6983" width="8" bestFit="1" customWidth="1"/>
    <col min="6984" max="6984" width="12" bestFit="1" customWidth="1"/>
    <col min="6985" max="6986" width="10" bestFit="1" customWidth="1"/>
    <col min="6987" max="6987" width="11" bestFit="1" customWidth="1"/>
    <col min="6988" max="6988" width="9" bestFit="1" customWidth="1"/>
    <col min="6989" max="6989" width="8" bestFit="1" customWidth="1"/>
    <col min="6990" max="6992" width="12" bestFit="1" customWidth="1"/>
    <col min="6993" max="6993" width="8" bestFit="1" customWidth="1"/>
    <col min="6994" max="6994" width="9" bestFit="1" customWidth="1"/>
    <col min="6995" max="6995" width="10" bestFit="1" customWidth="1"/>
    <col min="6996" max="6997" width="9" bestFit="1" customWidth="1"/>
    <col min="6998" max="6998" width="12" bestFit="1" customWidth="1"/>
    <col min="6999" max="6999" width="10" bestFit="1" customWidth="1"/>
    <col min="7000" max="7003" width="11" bestFit="1" customWidth="1"/>
    <col min="7004" max="7004" width="8" bestFit="1" customWidth="1"/>
    <col min="7005" max="7006" width="9" bestFit="1" customWidth="1"/>
    <col min="7007" max="7007" width="7" bestFit="1" customWidth="1"/>
    <col min="7008" max="7008" width="9" bestFit="1" customWidth="1"/>
    <col min="7009" max="7009" width="7" bestFit="1" customWidth="1"/>
    <col min="7010" max="7010" width="9" bestFit="1" customWidth="1"/>
    <col min="7011" max="7011" width="8" bestFit="1" customWidth="1"/>
    <col min="7012" max="7012" width="12" bestFit="1" customWidth="1"/>
    <col min="7013" max="7013" width="10" bestFit="1" customWidth="1"/>
    <col min="7014" max="7016" width="12" bestFit="1" customWidth="1"/>
    <col min="7017" max="7017" width="11" bestFit="1" customWidth="1"/>
    <col min="7018" max="7018" width="12" bestFit="1" customWidth="1"/>
    <col min="7019" max="7019" width="9" bestFit="1" customWidth="1"/>
    <col min="7020" max="7021" width="11" bestFit="1" customWidth="1"/>
    <col min="7022" max="7022" width="10" bestFit="1" customWidth="1"/>
    <col min="7023" max="7025" width="12" bestFit="1" customWidth="1"/>
    <col min="7026" max="7028" width="10" bestFit="1" customWidth="1"/>
    <col min="7029" max="7030" width="12" bestFit="1" customWidth="1"/>
    <col min="7031" max="7031" width="7" bestFit="1" customWidth="1"/>
    <col min="7032" max="7032" width="8" bestFit="1" customWidth="1"/>
    <col min="7033" max="7033" width="7" bestFit="1" customWidth="1"/>
    <col min="7034" max="7034" width="8" bestFit="1" customWidth="1"/>
    <col min="7035" max="7035" width="12" bestFit="1" customWidth="1"/>
    <col min="7036" max="7036" width="8" bestFit="1" customWidth="1"/>
    <col min="7037" max="7040" width="9" bestFit="1" customWidth="1"/>
    <col min="7041" max="7041" width="10" bestFit="1" customWidth="1"/>
    <col min="7042" max="7042" width="11" bestFit="1" customWidth="1"/>
    <col min="7043" max="7043" width="10" bestFit="1" customWidth="1"/>
    <col min="7044" max="7044" width="9" bestFit="1" customWidth="1"/>
    <col min="7045" max="7046" width="12" bestFit="1" customWidth="1"/>
    <col min="7047" max="7048" width="10" bestFit="1" customWidth="1"/>
    <col min="7049" max="7049" width="7" bestFit="1" customWidth="1"/>
    <col min="7050" max="7050" width="9" bestFit="1" customWidth="1"/>
    <col min="7051" max="7051" width="10" bestFit="1" customWidth="1"/>
    <col min="7052" max="7052" width="9" bestFit="1" customWidth="1"/>
    <col min="7053" max="7054" width="12" bestFit="1" customWidth="1"/>
    <col min="7055" max="7055" width="11" bestFit="1" customWidth="1"/>
    <col min="7056" max="7057" width="9" bestFit="1" customWidth="1"/>
    <col min="7058" max="7058" width="10" bestFit="1" customWidth="1"/>
    <col min="7059" max="7059" width="8" bestFit="1" customWidth="1"/>
    <col min="7060" max="7060" width="10" bestFit="1" customWidth="1"/>
    <col min="7061" max="7061" width="12" bestFit="1" customWidth="1"/>
    <col min="7062" max="7063" width="10" bestFit="1" customWidth="1"/>
    <col min="7064" max="7064" width="9" bestFit="1" customWidth="1"/>
    <col min="7065" max="7065" width="8" bestFit="1" customWidth="1"/>
    <col min="7066" max="7066" width="11" bestFit="1" customWidth="1"/>
    <col min="7067" max="7067" width="7" bestFit="1" customWidth="1"/>
    <col min="7068" max="7068" width="12" bestFit="1" customWidth="1"/>
    <col min="7069" max="7070" width="10" bestFit="1" customWidth="1"/>
    <col min="7071" max="7071" width="12" bestFit="1" customWidth="1"/>
    <col min="7072" max="7072" width="10" bestFit="1" customWidth="1"/>
    <col min="7073" max="7074" width="11" bestFit="1" customWidth="1"/>
    <col min="7075" max="7076" width="9" bestFit="1" customWidth="1"/>
    <col min="7077" max="7077" width="11" bestFit="1" customWidth="1"/>
    <col min="7078" max="7079" width="8" bestFit="1" customWidth="1"/>
    <col min="7080" max="7081" width="12" bestFit="1" customWidth="1"/>
    <col min="7082" max="7082" width="10" bestFit="1" customWidth="1"/>
    <col min="7083" max="7083" width="9" bestFit="1" customWidth="1"/>
    <col min="7084" max="7084" width="8" bestFit="1" customWidth="1"/>
    <col min="7085" max="7085" width="9" bestFit="1" customWidth="1"/>
    <col min="7086" max="7086" width="10" bestFit="1" customWidth="1"/>
    <col min="7087" max="7087" width="11" bestFit="1" customWidth="1"/>
    <col min="7088" max="7089" width="10" bestFit="1" customWidth="1"/>
    <col min="7090" max="7091" width="9" bestFit="1" customWidth="1"/>
    <col min="7092" max="7092" width="12" bestFit="1" customWidth="1"/>
    <col min="7093" max="7093" width="9" bestFit="1" customWidth="1"/>
    <col min="7094" max="7095" width="8" bestFit="1" customWidth="1"/>
    <col min="7096" max="7096" width="10" bestFit="1" customWidth="1"/>
    <col min="7097" max="7097" width="9" bestFit="1" customWidth="1"/>
    <col min="7098" max="7098" width="10" bestFit="1" customWidth="1"/>
    <col min="7099" max="7099" width="8" bestFit="1" customWidth="1"/>
    <col min="7100" max="7101" width="9" bestFit="1" customWidth="1"/>
    <col min="7102" max="7104" width="10" bestFit="1" customWidth="1"/>
    <col min="7105" max="7105" width="11" bestFit="1" customWidth="1"/>
    <col min="7106" max="7106" width="10" bestFit="1" customWidth="1"/>
    <col min="7107" max="7107" width="9" bestFit="1" customWidth="1"/>
    <col min="7108" max="7110" width="8" bestFit="1" customWidth="1"/>
    <col min="7111" max="7111" width="9" bestFit="1" customWidth="1"/>
    <col min="7112" max="7113" width="10" bestFit="1" customWidth="1"/>
    <col min="7114" max="7114" width="12" bestFit="1" customWidth="1"/>
    <col min="7115" max="7116" width="9" bestFit="1" customWidth="1"/>
    <col min="7117" max="7117" width="8" bestFit="1" customWidth="1"/>
    <col min="7118" max="7118" width="12" bestFit="1" customWidth="1"/>
    <col min="7119" max="7119" width="10" bestFit="1" customWidth="1"/>
    <col min="7120" max="7120" width="9" bestFit="1" customWidth="1"/>
    <col min="7121" max="7122" width="10" bestFit="1" customWidth="1"/>
    <col min="7123" max="7123" width="9" bestFit="1" customWidth="1"/>
    <col min="7124" max="7124" width="10" bestFit="1" customWidth="1"/>
    <col min="7125" max="7126" width="8" bestFit="1" customWidth="1"/>
    <col min="7127" max="7127" width="7" bestFit="1" customWidth="1"/>
    <col min="7128" max="7128" width="9" bestFit="1" customWidth="1"/>
    <col min="7129" max="7130" width="7" bestFit="1" customWidth="1"/>
    <col min="7131" max="7131" width="8" bestFit="1" customWidth="1"/>
    <col min="7132" max="7132" width="9" bestFit="1" customWidth="1"/>
    <col min="7133" max="7133" width="8" bestFit="1" customWidth="1"/>
    <col min="7134" max="7134" width="10" bestFit="1" customWidth="1"/>
    <col min="7135" max="7135" width="8" bestFit="1" customWidth="1"/>
    <col min="7136" max="7136" width="10" bestFit="1" customWidth="1"/>
    <col min="7137" max="7137" width="12" bestFit="1" customWidth="1"/>
    <col min="7138" max="7138" width="10" bestFit="1" customWidth="1"/>
    <col min="7139" max="7139" width="9" bestFit="1" customWidth="1"/>
    <col min="7140" max="7140" width="10" bestFit="1" customWidth="1"/>
    <col min="7141" max="7142" width="12" bestFit="1" customWidth="1"/>
    <col min="7143" max="7144" width="9" bestFit="1" customWidth="1"/>
    <col min="7145" max="7145" width="10" bestFit="1" customWidth="1"/>
    <col min="7146" max="7147" width="12" bestFit="1" customWidth="1"/>
    <col min="7148" max="7148" width="8" bestFit="1" customWidth="1"/>
    <col min="7149" max="7149" width="9" bestFit="1" customWidth="1"/>
    <col min="7150" max="7150" width="7" bestFit="1" customWidth="1"/>
    <col min="7151" max="7151" width="12" bestFit="1" customWidth="1"/>
    <col min="7152" max="7152" width="9" bestFit="1" customWidth="1"/>
    <col min="7153" max="7153" width="11" bestFit="1" customWidth="1"/>
    <col min="7154" max="7154" width="10" bestFit="1" customWidth="1"/>
    <col min="7155" max="7155" width="11" bestFit="1" customWidth="1"/>
    <col min="7156" max="7156" width="10" bestFit="1" customWidth="1"/>
    <col min="7157" max="7157" width="8" bestFit="1" customWidth="1"/>
    <col min="7158" max="7159" width="9" bestFit="1" customWidth="1"/>
    <col min="7160" max="7160" width="12" bestFit="1" customWidth="1"/>
    <col min="7161" max="7161" width="9" bestFit="1" customWidth="1"/>
    <col min="7162" max="7162" width="12" bestFit="1" customWidth="1"/>
    <col min="7163" max="7163" width="10" bestFit="1" customWidth="1"/>
    <col min="7164" max="7164" width="9" bestFit="1" customWidth="1"/>
    <col min="7165" max="7166" width="12" bestFit="1" customWidth="1"/>
    <col min="7167" max="7168" width="8" bestFit="1" customWidth="1"/>
    <col min="7169" max="7171" width="10" bestFit="1" customWidth="1"/>
    <col min="7172" max="7173" width="8" bestFit="1" customWidth="1"/>
    <col min="7174" max="7174" width="12" bestFit="1" customWidth="1"/>
    <col min="7175" max="7175" width="9" bestFit="1" customWidth="1"/>
    <col min="7176" max="7176" width="10" bestFit="1" customWidth="1"/>
    <col min="7177" max="7178" width="8" bestFit="1" customWidth="1"/>
    <col min="7179" max="7181" width="11" bestFit="1" customWidth="1"/>
    <col min="7182" max="7182" width="9" bestFit="1" customWidth="1"/>
    <col min="7183" max="7183" width="8" bestFit="1" customWidth="1"/>
    <col min="7184" max="7184" width="12" bestFit="1" customWidth="1"/>
    <col min="7185" max="7185" width="9" bestFit="1" customWidth="1"/>
    <col min="7186" max="7186" width="7" bestFit="1" customWidth="1"/>
    <col min="7187" max="7187" width="8" bestFit="1" customWidth="1"/>
    <col min="7188" max="7189" width="12" bestFit="1" customWidth="1"/>
    <col min="7190" max="7190" width="10" bestFit="1" customWidth="1"/>
    <col min="7191" max="7193" width="7" bestFit="1" customWidth="1"/>
    <col min="7194" max="7194" width="9" bestFit="1" customWidth="1"/>
    <col min="7195" max="7195" width="10" bestFit="1" customWidth="1"/>
    <col min="7196" max="7196" width="12" bestFit="1" customWidth="1"/>
    <col min="7197" max="7197" width="7" bestFit="1" customWidth="1"/>
    <col min="7198" max="7200" width="8" bestFit="1" customWidth="1"/>
    <col min="7201" max="7201" width="9" bestFit="1" customWidth="1"/>
    <col min="7202" max="7202" width="8" bestFit="1" customWidth="1"/>
    <col min="7203" max="7203" width="9" bestFit="1" customWidth="1"/>
    <col min="7204" max="7204" width="8" bestFit="1" customWidth="1"/>
    <col min="7205" max="7206" width="7" bestFit="1" customWidth="1"/>
    <col min="7207" max="7207" width="9" bestFit="1" customWidth="1"/>
    <col min="7208" max="7208" width="8" bestFit="1" customWidth="1"/>
    <col min="7209" max="7209" width="9" bestFit="1" customWidth="1"/>
    <col min="7210" max="7210" width="8" bestFit="1" customWidth="1"/>
    <col min="7211" max="7211" width="12" bestFit="1" customWidth="1"/>
    <col min="7212" max="7212" width="11" bestFit="1" customWidth="1"/>
    <col min="7213" max="7214" width="9" bestFit="1" customWidth="1"/>
    <col min="7215" max="7215" width="6" bestFit="1" customWidth="1"/>
    <col min="7216" max="7216" width="7" bestFit="1" customWidth="1"/>
    <col min="7217" max="7217" width="9" bestFit="1" customWidth="1"/>
    <col min="7218" max="7218" width="10" bestFit="1" customWidth="1"/>
    <col min="7219" max="7219" width="8" bestFit="1" customWidth="1"/>
    <col min="7220" max="7220" width="10" bestFit="1" customWidth="1"/>
    <col min="7221" max="7221" width="7" bestFit="1" customWidth="1"/>
    <col min="7222" max="7222" width="8" bestFit="1" customWidth="1"/>
    <col min="7223" max="7224" width="9" bestFit="1" customWidth="1"/>
    <col min="7225" max="7225" width="11" bestFit="1" customWidth="1"/>
    <col min="7226" max="7226" width="10" bestFit="1" customWidth="1"/>
    <col min="7227" max="7227" width="9" bestFit="1" customWidth="1"/>
    <col min="7228" max="7228" width="8" bestFit="1" customWidth="1"/>
    <col min="7229" max="7230" width="10" bestFit="1" customWidth="1"/>
    <col min="7231" max="7232" width="9" bestFit="1" customWidth="1"/>
    <col min="7233" max="7234" width="11" bestFit="1" customWidth="1"/>
    <col min="7235" max="7236" width="8" bestFit="1" customWidth="1"/>
    <col min="7237" max="7237" width="10" bestFit="1" customWidth="1"/>
    <col min="7238" max="7238" width="9" bestFit="1" customWidth="1"/>
    <col min="7239" max="7239" width="10" bestFit="1" customWidth="1"/>
    <col min="7240" max="7242" width="11" bestFit="1" customWidth="1"/>
    <col min="7243" max="7243" width="12" bestFit="1" customWidth="1"/>
    <col min="7244" max="7244" width="11" bestFit="1" customWidth="1"/>
    <col min="7245" max="7246" width="12" bestFit="1" customWidth="1"/>
    <col min="7247" max="7247" width="10" bestFit="1" customWidth="1"/>
    <col min="7248" max="7248" width="8" bestFit="1" customWidth="1"/>
    <col min="7249" max="7249" width="10" bestFit="1" customWidth="1"/>
    <col min="7250" max="7250" width="8" bestFit="1" customWidth="1"/>
    <col min="7251" max="7251" width="12" bestFit="1" customWidth="1"/>
    <col min="7252" max="7252" width="7" bestFit="1" customWidth="1"/>
    <col min="7253" max="7253" width="12" bestFit="1" customWidth="1"/>
    <col min="7254" max="7254" width="10" bestFit="1" customWidth="1"/>
    <col min="7255" max="7255" width="9" bestFit="1" customWidth="1"/>
    <col min="7256" max="7256" width="10" bestFit="1" customWidth="1"/>
    <col min="7257" max="7257" width="8" bestFit="1" customWidth="1"/>
    <col min="7258" max="7258" width="9" bestFit="1" customWidth="1"/>
    <col min="7259" max="7259" width="10" bestFit="1" customWidth="1"/>
    <col min="7260" max="7260" width="8" bestFit="1" customWidth="1"/>
    <col min="7261" max="7265" width="10" bestFit="1" customWidth="1"/>
    <col min="7266" max="7266" width="12" bestFit="1" customWidth="1"/>
    <col min="7267" max="7269" width="10" bestFit="1" customWidth="1"/>
    <col min="7270" max="7270" width="7" bestFit="1" customWidth="1"/>
    <col min="7271" max="7272" width="12" bestFit="1" customWidth="1"/>
    <col min="7273" max="7273" width="10" bestFit="1" customWidth="1"/>
    <col min="7274" max="7274" width="9" bestFit="1" customWidth="1"/>
    <col min="7275" max="7275" width="11" bestFit="1" customWidth="1"/>
    <col min="7276" max="7276" width="10" bestFit="1" customWidth="1"/>
    <col min="7277" max="7277" width="9" bestFit="1" customWidth="1"/>
    <col min="7278" max="7278" width="10" bestFit="1" customWidth="1"/>
    <col min="7279" max="7279" width="11" bestFit="1" customWidth="1"/>
    <col min="7280" max="7280" width="12" bestFit="1" customWidth="1"/>
    <col min="7281" max="7281" width="11" bestFit="1" customWidth="1"/>
    <col min="7282" max="7284" width="12" bestFit="1" customWidth="1"/>
    <col min="7285" max="7285" width="7" bestFit="1" customWidth="1"/>
    <col min="7286" max="7288" width="10" bestFit="1" customWidth="1"/>
    <col min="7289" max="7289" width="11" bestFit="1" customWidth="1"/>
    <col min="7290" max="7291" width="12" bestFit="1" customWidth="1"/>
    <col min="7292" max="7292" width="10" bestFit="1" customWidth="1"/>
    <col min="7293" max="7293" width="12" bestFit="1" customWidth="1"/>
    <col min="7294" max="7294" width="8" bestFit="1" customWidth="1"/>
    <col min="7295" max="7295" width="10" bestFit="1" customWidth="1"/>
    <col min="7296" max="7296" width="9" bestFit="1" customWidth="1"/>
    <col min="7297" max="7297" width="12" bestFit="1" customWidth="1"/>
    <col min="7298" max="7298" width="10" bestFit="1" customWidth="1"/>
    <col min="7299" max="7300" width="12" bestFit="1" customWidth="1"/>
    <col min="7301" max="7301" width="11" bestFit="1" customWidth="1"/>
    <col min="7302" max="7303" width="9" bestFit="1" customWidth="1"/>
    <col min="7304" max="7304" width="8" bestFit="1" customWidth="1"/>
    <col min="7305" max="7305" width="9" bestFit="1" customWidth="1"/>
    <col min="7306" max="7306" width="12" bestFit="1" customWidth="1"/>
    <col min="7307" max="7307" width="10" bestFit="1" customWidth="1"/>
    <col min="7308" max="7308" width="9" bestFit="1" customWidth="1"/>
    <col min="7309" max="7309" width="10" bestFit="1" customWidth="1"/>
    <col min="7310" max="7310" width="12" bestFit="1" customWidth="1"/>
    <col min="7311" max="7311" width="8" bestFit="1" customWidth="1"/>
    <col min="7312" max="7312" width="7" bestFit="1" customWidth="1"/>
    <col min="7313" max="7313" width="8" bestFit="1" customWidth="1"/>
    <col min="7314" max="7314" width="10" bestFit="1" customWidth="1"/>
    <col min="7315" max="7315" width="11" bestFit="1" customWidth="1"/>
    <col min="7316" max="7316" width="8" bestFit="1" customWidth="1"/>
    <col min="7317" max="7317" width="9" bestFit="1" customWidth="1"/>
    <col min="7318" max="7319" width="10" bestFit="1" customWidth="1"/>
    <col min="7320" max="7320" width="9" bestFit="1" customWidth="1"/>
    <col min="7321" max="7321" width="7" bestFit="1" customWidth="1"/>
    <col min="7322" max="7322" width="8" bestFit="1" customWidth="1"/>
    <col min="7323" max="7325" width="10" bestFit="1" customWidth="1"/>
    <col min="7326" max="7326" width="12" bestFit="1" customWidth="1"/>
    <col min="7327" max="7328" width="8" bestFit="1" customWidth="1"/>
    <col min="7329" max="7329" width="10" bestFit="1" customWidth="1"/>
    <col min="7330" max="7330" width="12" bestFit="1" customWidth="1"/>
    <col min="7331" max="7331" width="7" bestFit="1" customWidth="1"/>
    <col min="7332" max="7332" width="10" bestFit="1" customWidth="1"/>
    <col min="7333" max="7333" width="9" bestFit="1" customWidth="1"/>
    <col min="7334" max="7334" width="8" bestFit="1" customWidth="1"/>
    <col min="7335" max="7336" width="11" bestFit="1" customWidth="1"/>
    <col min="7337" max="7337" width="12" bestFit="1" customWidth="1"/>
    <col min="7338" max="7338" width="11" bestFit="1" customWidth="1"/>
    <col min="7339" max="7340" width="10" bestFit="1" customWidth="1"/>
    <col min="7341" max="7341" width="8" bestFit="1" customWidth="1"/>
    <col min="7342" max="7342" width="10" bestFit="1" customWidth="1"/>
    <col min="7343" max="7343" width="9" bestFit="1" customWidth="1"/>
    <col min="7344" max="7344" width="8" bestFit="1" customWidth="1"/>
    <col min="7345" max="7345" width="9" bestFit="1" customWidth="1"/>
    <col min="7346" max="7346" width="10" bestFit="1" customWidth="1"/>
    <col min="7347" max="7347" width="8" bestFit="1" customWidth="1"/>
    <col min="7348" max="7348" width="5" bestFit="1" customWidth="1"/>
    <col min="7349" max="7349" width="7" bestFit="1" customWidth="1"/>
    <col min="7350" max="7351" width="8" bestFit="1" customWidth="1"/>
    <col min="7352" max="7352" width="10" bestFit="1" customWidth="1"/>
    <col min="7353" max="7357" width="12" bestFit="1" customWidth="1"/>
    <col min="7358" max="7358" width="8" bestFit="1" customWidth="1"/>
    <col min="7359" max="7359" width="9" bestFit="1" customWidth="1"/>
    <col min="7360" max="7361" width="10" bestFit="1" customWidth="1"/>
    <col min="7362" max="7362" width="9" bestFit="1" customWidth="1"/>
    <col min="7363" max="7363" width="7" bestFit="1" customWidth="1"/>
    <col min="7364" max="7364" width="9" bestFit="1" customWidth="1"/>
    <col min="7365" max="7367" width="11" bestFit="1" customWidth="1"/>
    <col min="7368" max="7369" width="12" bestFit="1" customWidth="1"/>
    <col min="7370" max="7371" width="11" bestFit="1" customWidth="1"/>
    <col min="7372" max="7372" width="12" bestFit="1" customWidth="1"/>
    <col min="7373" max="7373" width="11" bestFit="1" customWidth="1"/>
    <col min="7374" max="7374" width="10" bestFit="1" customWidth="1"/>
    <col min="7375" max="7375" width="9" bestFit="1" customWidth="1"/>
    <col min="7376" max="7376" width="10" bestFit="1" customWidth="1"/>
    <col min="7377" max="7377" width="11" bestFit="1" customWidth="1"/>
    <col min="7378" max="7378" width="9" bestFit="1" customWidth="1"/>
    <col min="7379" max="7382" width="10" bestFit="1" customWidth="1"/>
    <col min="7383" max="7383" width="9" bestFit="1" customWidth="1"/>
    <col min="7384" max="7384" width="11" bestFit="1" customWidth="1"/>
    <col min="7385" max="7386" width="10" bestFit="1" customWidth="1"/>
    <col min="7387" max="7388" width="11" bestFit="1" customWidth="1"/>
    <col min="7389" max="7389" width="10" bestFit="1" customWidth="1"/>
    <col min="7390" max="7390" width="9" bestFit="1" customWidth="1"/>
    <col min="7391" max="7391" width="12" bestFit="1" customWidth="1"/>
    <col min="7392" max="7392" width="10" bestFit="1" customWidth="1"/>
    <col min="7393" max="7393" width="12" bestFit="1" customWidth="1"/>
    <col min="7394" max="7394" width="9" bestFit="1" customWidth="1"/>
    <col min="7395" max="7396" width="10" bestFit="1" customWidth="1"/>
    <col min="7397" max="7397" width="9" bestFit="1" customWidth="1"/>
    <col min="7398" max="7398" width="6" bestFit="1" customWidth="1"/>
    <col min="7399" max="7399" width="8" bestFit="1" customWidth="1"/>
    <col min="7400" max="7400" width="11" bestFit="1" customWidth="1"/>
    <col min="7401" max="7402" width="10" bestFit="1" customWidth="1"/>
    <col min="7403" max="7403" width="12" bestFit="1" customWidth="1"/>
    <col min="7404" max="7406" width="11" bestFit="1" customWidth="1"/>
    <col min="7407" max="7407" width="9" bestFit="1" customWidth="1"/>
    <col min="7408" max="7408" width="11" bestFit="1" customWidth="1"/>
    <col min="7409" max="7411" width="10" bestFit="1" customWidth="1"/>
    <col min="7412" max="7412" width="9" bestFit="1" customWidth="1"/>
    <col min="7413" max="7414" width="10" bestFit="1" customWidth="1"/>
    <col min="7415" max="7415" width="12" bestFit="1" customWidth="1"/>
    <col min="7416" max="7417" width="11" bestFit="1" customWidth="1"/>
    <col min="7418" max="7418" width="9" bestFit="1" customWidth="1"/>
    <col min="7419" max="7419" width="12" bestFit="1" customWidth="1"/>
    <col min="7420" max="7422" width="10" bestFit="1" customWidth="1"/>
    <col min="7423" max="7423" width="12" bestFit="1" customWidth="1"/>
    <col min="7424" max="7424" width="9" bestFit="1" customWidth="1"/>
    <col min="7425" max="7426" width="10" bestFit="1" customWidth="1"/>
    <col min="7427" max="7427" width="9" bestFit="1" customWidth="1"/>
    <col min="7428" max="7428" width="10" bestFit="1" customWidth="1"/>
    <col min="7429" max="7430" width="9" bestFit="1" customWidth="1"/>
    <col min="7431" max="7431" width="8" bestFit="1" customWidth="1"/>
    <col min="7432" max="7432" width="6" bestFit="1" customWidth="1"/>
    <col min="7433" max="7433" width="12" bestFit="1" customWidth="1"/>
    <col min="7434" max="7436" width="10" bestFit="1" customWidth="1"/>
    <col min="7437" max="7438" width="12" bestFit="1" customWidth="1"/>
    <col min="7439" max="7440" width="10" bestFit="1" customWidth="1"/>
    <col min="7441" max="7441" width="9" bestFit="1" customWidth="1"/>
    <col min="7442" max="7442" width="12" bestFit="1" customWidth="1"/>
    <col min="7443" max="7443" width="11" bestFit="1" customWidth="1"/>
    <col min="7444" max="7444" width="10" bestFit="1" customWidth="1"/>
    <col min="7445" max="7445" width="11" bestFit="1" customWidth="1"/>
    <col min="7446" max="7446" width="9" bestFit="1" customWidth="1"/>
    <col min="7447" max="7449" width="10" bestFit="1" customWidth="1"/>
    <col min="7450" max="7450" width="11" bestFit="1" customWidth="1"/>
    <col min="7451" max="7453" width="12" bestFit="1" customWidth="1"/>
    <col min="7454" max="7455" width="10" bestFit="1" customWidth="1"/>
    <col min="7456" max="7459" width="9" bestFit="1" customWidth="1"/>
    <col min="7460" max="7460" width="12" bestFit="1" customWidth="1"/>
    <col min="7461" max="7462" width="9" bestFit="1" customWidth="1"/>
    <col min="7463" max="7463" width="10" bestFit="1" customWidth="1"/>
    <col min="7464" max="7464" width="11" bestFit="1" customWidth="1"/>
    <col min="7465" max="7467" width="10" bestFit="1" customWidth="1"/>
    <col min="7468" max="7469" width="9" bestFit="1" customWidth="1"/>
    <col min="7470" max="7470" width="8" bestFit="1" customWidth="1"/>
    <col min="7471" max="7471" width="10" bestFit="1" customWidth="1"/>
    <col min="7472" max="7472" width="8" bestFit="1" customWidth="1"/>
    <col min="7473" max="7473" width="9" bestFit="1" customWidth="1"/>
    <col min="7474" max="7475" width="12" bestFit="1" customWidth="1"/>
    <col min="7476" max="7476" width="10" bestFit="1" customWidth="1"/>
    <col min="7477" max="7477" width="8" bestFit="1" customWidth="1"/>
    <col min="7478" max="7478" width="12" bestFit="1" customWidth="1"/>
    <col min="7479" max="7479" width="11" bestFit="1" customWidth="1"/>
    <col min="7480" max="7485" width="10" bestFit="1" customWidth="1"/>
    <col min="7486" max="7488" width="12" bestFit="1" customWidth="1"/>
    <col min="7489" max="7489" width="10" bestFit="1" customWidth="1"/>
    <col min="7490" max="7491" width="9" bestFit="1" customWidth="1"/>
    <col min="7492" max="7492" width="12" bestFit="1" customWidth="1"/>
    <col min="7493" max="7493" width="6" bestFit="1" customWidth="1"/>
    <col min="7494" max="7494" width="10" bestFit="1" customWidth="1"/>
    <col min="7495" max="7495" width="12" bestFit="1" customWidth="1"/>
    <col min="7496" max="7496" width="8" bestFit="1" customWidth="1"/>
    <col min="7497" max="7497" width="12" bestFit="1" customWidth="1"/>
    <col min="7498" max="7498" width="8" bestFit="1" customWidth="1"/>
    <col min="7499" max="7500" width="10" bestFit="1" customWidth="1"/>
    <col min="7501" max="7501" width="12" bestFit="1" customWidth="1"/>
    <col min="7502" max="7502" width="9" bestFit="1" customWidth="1"/>
    <col min="7503" max="7503" width="10" bestFit="1" customWidth="1"/>
    <col min="7504" max="7504" width="12" bestFit="1" customWidth="1"/>
    <col min="7505" max="7505" width="11" bestFit="1" customWidth="1"/>
    <col min="7506" max="7507" width="9" bestFit="1" customWidth="1"/>
    <col min="7508" max="7508" width="10" bestFit="1" customWidth="1"/>
    <col min="7509" max="7510" width="9" bestFit="1" customWidth="1"/>
    <col min="7511" max="7511" width="8" bestFit="1" customWidth="1"/>
    <col min="7512" max="7512" width="9" bestFit="1" customWidth="1"/>
    <col min="7513" max="7513" width="10" bestFit="1" customWidth="1"/>
    <col min="7514" max="7514" width="9" bestFit="1" customWidth="1"/>
    <col min="7515" max="7515" width="12" bestFit="1" customWidth="1"/>
    <col min="7516" max="7516" width="9" bestFit="1" customWidth="1"/>
    <col min="7517" max="7518" width="12" bestFit="1" customWidth="1"/>
    <col min="7519" max="7519" width="8" bestFit="1" customWidth="1"/>
    <col min="7520" max="7521" width="9" bestFit="1" customWidth="1"/>
    <col min="7522" max="7522" width="11" bestFit="1" customWidth="1"/>
    <col min="7523" max="7524" width="8" bestFit="1" customWidth="1"/>
    <col min="7525" max="7526" width="9" bestFit="1" customWidth="1"/>
    <col min="7527" max="7528" width="10" bestFit="1" customWidth="1"/>
    <col min="7529" max="7529" width="9" bestFit="1" customWidth="1"/>
    <col min="7530" max="7530" width="8" bestFit="1" customWidth="1"/>
    <col min="7531" max="7532" width="12" bestFit="1" customWidth="1"/>
    <col min="7533" max="7533" width="9" bestFit="1" customWidth="1"/>
    <col min="7534" max="7534" width="10" bestFit="1" customWidth="1"/>
    <col min="7535" max="7536" width="11" bestFit="1" customWidth="1"/>
    <col min="7537" max="7539" width="12" bestFit="1" customWidth="1"/>
    <col min="7540" max="7541" width="10" bestFit="1" customWidth="1"/>
    <col min="7542" max="7542" width="8" bestFit="1" customWidth="1"/>
    <col min="7543" max="7543" width="9" bestFit="1" customWidth="1"/>
    <col min="7544" max="7544" width="11" bestFit="1" customWidth="1"/>
    <col min="7545" max="7545" width="9" bestFit="1" customWidth="1"/>
    <col min="7546" max="7546" width="12" bestFit="1" customWidth="1"/>
    <col min="7547" max="7547" width="10" bestFit="1" customWidth="1"/>
    <col min="7548" max="7548" width="11" bestFit="1" customWidth="1"/>
    <col min="7549" max="7549" width="10" bestFit="1" customWidth="1"/>
    <col min="7550" max="7551" width="8" bestFit="1" customWidth="1"/>
    <col min="7552" max="7556" width="10" bestFit="1" customWidth="1"/>
    <col min="7557" max="7557" width="12" bestFit="1" customWidth="1"/>
    <col min="7558" max="7559" width="10" bestFit="1" customWidth="1"/>
    <col min="7560" max="7560" width="11" bestFit="1" customWidth="1"/>
    <col min="7561" max="7564" width="12" bestFit="1" customWidth="1"/>
    <col min="7565" max="7565" width="6" bestFit="1" customWidth="1"/>
    <col min="7566" max="7566" width="12" bestFit="1" customWidth="1"/>
    <col min="7567" max="7567" width="6" bestFit="1" customWidth="1"/>
    <col min="7568" max="7568" width="12" bestFit="1" customWidth="1"/>
    <col min="7569" max="7569" width="10" bestFit="1" customWidth="1"/>
    <col min="7570" max="7570" width="8" bestFit="1" customWidth="1"/>
    <col min="7571" max="7571" width="10" bestFit="1" customWidth="1"/>
    <col min="7572" max="7573" width="11" bestFit="1" customWidth="1"/>
    <col min="7574" max="7574" width="10" bestFit="1" customWidth="1"/>
    <col min="7575" max="7575" width="12" bestFit="1" customWidth="1"/>
    <col min="7576" max="7576" width="11" bestFit="1" customWidth="1"/>
    <col min="7577" max="7578" width="10" bestFit="1" customWidth="1"/>
    <col min="7579" max="7579" width="9" bestFit="1" customWidth="1"/>
    <col min="7580" max="7580" width="10" bestFit="1" customWidth="1"/>
    <col min="7581" max="7581" width="8" bestFit="1" customWidth="1"/>
    <col min="7582" max="7582" width="9" bestFit="1" customWidth="1"/>
    <col min="7583" max="7584" width="12" bestFit="1" customWidth="1"/>
    <col min="7585" max="7588" width="10" bestFit="1" customWidth="1"/>
    <col min="7589" max="7589" width="9" bestFit="1" customWidth="1"/>
    <col min="7590" max="7590" width="10" bestFit="1" customWidth="1"/>
    <col min="7591" max="7591" width="9" bestFit="1" customWidth="1"/>
    <col min="7592" max="7592" width="8" bestFit="1" customWidth="1"/>
    <col min="7593" max="7593" width="11" bestFit="1" customWidth="1"/>
    <col min="7594" max="7595" width="12" bestFit="1" customWidth="1"/>
    <col min="7596" max="7598" width="10" bestFit="1" customWidth="1"/>
    <col min="7599" max="7599" width="9" bestFit="1" customWidth="1"/>
    <col min="7600" max="7604" width="12" bestFit="1" customWidth="1"/>
    <col min="7605" max="7605" width="9" bestFit="1" customWidth="1"/>
    <col min="7606" max="7607" width="11" bestFit="1" customWidth="1"/>
    <col min="7608" max="7612" width="12" bestFit="1" customWidth="1"/>
    <col min="7613" max="7613" width="10" bestFit="1" customWidth="1"/>
    <col min="7614" max="7615" width="9" bestFit="1" customWidth="1"/>
    <col min="7616" max="7617" width="11" bestFit="1" customWidth="1"/>
    <col min="7618" max="7620" width="12" bestFit="1" customWidth="1"/>
    <col min="7621" max="7621" width="11" bestFit="1" customWidth="1"/>
    <col min="7622" max="7622" width="7" bestFit="1" customWidth="1"/>
    <col min="7623" max="7623" width="11" bestFit="1" customWidth="1"/>
    <col min="7624" max="7624" width="9" bestFit="1" customWidth="1"/>
    <col min="7625" max="7626" width="10" bestFit="1" customWidth="1"/>
    <col min="7627" max="7628" width="11" bestFit="1" customWidth="1"/>
    <col min="7629" max="7629" width="12" bestFit="1" customWidth="1"/>
    <col min="7630" max="7631" width="10" bestFit="1" customWidth="1"/>
    <col min="7632" max="7632" width="7" bestFit="1" customWidth="1"/>
    <col min="7633" max="7634" width="11" bestFit="1" customWidth="1"/>
    <col min="7635" max="7637" width="10" bestFit="1" customWidth="1"/>
    <col min="7638" max="7638" width="12" bestFit="1" customWidth="1"/>
    <col min="7639" max="7640" width="11" bestFit="1" customWidth="1"/>
    <col min="7641" max="7643" width="12" bestFit="1" customWidth="1"/>
    <col min="7644" max="7644" width="7" bestFit="1" customWidth="1"/>
    <col min="7645" max="7645" width="10" bestFit="1" customWidth="1"/>
    <col min="7646" max="7646" width="9" bestFit="1" customWidth="1"/>
    <col min="7647" max="7648" width="7" bestFit="1" customWidth="1"/>
    <col min="7649" max="7653" width="12" bestFit="1" customWidth="1"/>
    <col min="7654" max="7655" width="10" bestFit="1" customWidth="1"/>
    <col min="7656" max="7656" width="12" bestFit="1" customWidth="1"/>
    <col min="7657" max="7658" width="10" bestFit="1" customWidth="1"/>
    <col min="7659" max="7659" width="11" bestFit="1" customWidth="1"/>
    <col min="7660" max="7660" width="12" bestFit="1" customWidth="1"/>
    <col min="7661" max="7661" width="11" bestFit="1" customWidth="1"/>
    <col min="7662" max="7662" width="9" bestFit="1" customWidth="1"/>
    <col min="7663" max="7664" width="11" bestFit="1" customWidth="1"/>
    <col min="7665" max="7665" width="12" bestFit="1" customWidth="1"/>
    <col min="7666" max="7666" width="10" bestFit="1" customWidth="1"/>
    <col min="7667" max="7667" width="11" bestFit="1" customWidth="1"/>
    <col min="7668" max="7668" width="10" bestFit="1" customWidth="1"/>
    <col min="7669" max="7669" width="9" bestFit="1" customWidth="1"/>
    <col min="7670" max="7670" width="11" bestFit="1" customWidth="1"/>
    <col min="7671" max="7671" width="10" bestFit="1" customWidth="1"/>
    <col min="7672" max="7672" width="12" bestFit="1" customWidth="1"/>
    <col min="7673" max="7673" width="10" bestFit="1" customWidth="1"/>
    <col min="7674" max="7674" width="9" bestFit="1" customWidth="1"/>
    <col min="7675" max="7676" width="11" bestFit="1" customWidth="1"/>
    <col min="7677" max="7678" width="10" bestFit="1" customWidth="1"/>
    <col min="7679" max="7679" width="11" bestFit="1" customWidth="1"/>
    <col min="7680" max="7680" width="10" bestFit="1" customWidth="1"/>
    <col min="7681" max="7681" width="12" bestFit="1" customWidth="1"/>
    <col min="7682" max="7682" width="9" bestFit="1" customWidth="1"/>
    <col min="7683" max="7683" width="12" bestFit="1" customWidth="1"/>
    <col min="7684" max="7686" width="11" bestFit="1" customWidth="1"/>
    <col min="7687" max="7687" width="10" bestFit="1" customWidth="1"/>
    <col min="7688" max="7688" width="12" bestFit="1" customWidth="1"/>
    <col min="7689" max="7689" width="11" bestFit="1" customWidth="1"/>
    <col min="7690" max="7690" width="10" bestFit="1" customWidth="1"/>
    <col min="7691" max="7698" width="12" bestFit="1" customWidth="1"/>
    <col min="7699" max="7699" width="11" bestFit="1" customWidth="1"/>
    <col min="7700" max="7700" width="9" bestFit="1" customWidth="1"/>
    <col min="7701" max="7701" width="10" bestFit="1" customWidth="1"/>
    <col min="7702" max="7702" width="12" bestFit="1" customWidth="1"/>
    <col min="7703" max="7705" width="9" bestFit="1" customWidth="1"/>
    <col min="7706" max="7706" width="7" bestFit="1" customWidth="1"/>
    <col min="7707" max="7707" width="9" bestFit="1" customWidth="1"/>
    <col min="7708" max="7708" width="10" bestFit="1" customWidth="1"/>
    <col min="7709" max="7709" width="11" bestFit="1" customWidth="1"/>
    <col min="7710" max="7710" width="12" bestFit="1" customWidth="1"/>
    <col min="7711" max="7711" width="11" bestFit="1" customWidth="1"/>
    <col min="7712" max="7712" width="10" bestFit="1" customWidth="1"/>
    <col min="7713" max="7714" width="9" bestFit="1" customWidth="1"/>
    <col min="7715" max="7715" width="11" bestFit="1" customWidth="1"/>
    <col min="7716" max="7716" width="10" bestFit="1" customWidth="1"/>
    <col min="7717" max="7718" width="11" bestFit="1" customWidth="1"/>
    <col min="7719" max="7719" width="9" bestFit="1" customWidth="1"/>
    <col min="7720" max="7720" width="10" bestFit="1" customWidth="1"/>
    <col min="7721" max="7721" width="12" bestFit="1" customWidth="1"/>
    <col min="7722" max="7722" width="11" bestFit="1" customWidth="1"/>
    <col min="7723" max="7723" width="12" bestFit="1" customWidth="1"/>
    <col min="7724" max="7724" width="11" bestFit="1" customWidth="1"/>
    <col min="7725" max="7725" width="12" bestFit="1" customWidth="1"/>
    <col min="7726" max="7727" width="9" bestFit="1" customWidth="1"/>
    <col min="7728" max="7731" width="11" bestFit="1" customWidth="1"/>
    <col min="7732" max="7732" width="7" bestFit="1" customWidth="1"/>
    <col min="7733" max="7735" width="10" bestFit="1" customWidth="1"/>
    <col min="7736" max="7737" width="11" bestFit="1" customWidth="1"/>
    <col min="7738" max="7738" width="12" bestFit="1" customWidth="1"/>
    <col min="7739" max="7739" width="9" bestFit="1" customWidth="1"/>
    <col min="7740" max="7740" width="7" bestFit="1" customWidth="1"/>
    <col min="7741" max="7742" width="10" bestFit="1" customWidth="1"/>
    <col min="7743" max="7744" width="7" bestFit="1" customWidth="1"/>
    <col min="7745" max="7746" width="10" bestFit="1" customWidth="1"/>
    <col min="7747" max="7747" width="11" bestFit="1" customWidth="1"/>
    <col min="7748" max="7748" width="7" bestFit="1" customWidth="1"/>
    <col min="7749" max="7749" width="11" bestFit="1" customWidth="1"/>
    <col min="7750" max="7750" width="10" bestFit="1" customWidth="1"/>
    <col min="7751" max="7751" width="9" bestFit="1" customWidth="1"/>
    <col min="7752" max="7753" width="10" bestFit="1" customWidth="1"/>
    <col min="7754" max="7755" width="7" bestFit="1" customWidth="1"/>
    <col min="7756" max="7757" width="12" bestFit="1" customWidth="1"/>
    <col min="7758" max="7758" width="9" bestFit="1" customWidth="1"/>
    <col min="7759" max="7759" width="12" bestFit="1" customWidth="1"/>
    <col min="7760" max="7760" width="9" bestFit="1" customWidth="1"/>
    <col min="7761" max="7761" width="10" bestFit="1" customWidth="1"/>
    <col min="7762" max="7765" width="12" bestFit="1" customWidth="1"/>
    <col min="7766" max="7766" width="11" bestFit="1" customWidth="1"/>
    <col min="7767" max="7767" width="10" bestFit="1" customWidth="1"/>
    <col min="7768" max="7769" width="12" bestFit="1" customWidth="1"/>
    <col min="7770" max="7770" width="11" bestFit="1" customWidth="1"/>
    <col min="7771" max="7772" width="12" bestFit="1" customWidth="1"/>
    <col min="7773" max="7773" width="9" bestFit="1" customWidth="1"/>
    <col min="7774" max="7775" width="10" bestFit="1" customWidth="1"/>
    <col min="7776" max="7776" width="9" bestFit="1" customWidth="1"/>
    <col min="7777" max="7778" width="11" bestFit="1" customWidth="1"/>
    <col min="7779" max="7782" width="12" bestFit="1" customWidth="1"/>
    <col min="7783" max="7783" width="11" bestFit="1" customWidth="1"/>
    <col min="7784" max="7785" width="12" bestFit="1" customWidth="1"/>
    <col min="7786" max="7786" width="9" bestFit="1" customWidth="1"/>
    <col min="7787" max="7788" width="10" bestFit="1" customWidth="1"/>
    <col min="7789" max="7790" width="12" bestFit="1" customWidth="1"/>
    <col min="7791" max="7791" width="11" bestFit="1" customWidth="1"/>
    <col min="7792" max="7792" width="12" bestFit="1" customWidth="1"/>
    <col min="7793" max="7793" width="11" bestFit="1" customWidth="1"/>
    <col min="7794" max="7794" width="12" bestFit="1" customWidth="1"/>
    <col min="7795" max="7795" width="10" bestFit="1" customWidth="1"/>
    <col min="7796" max="7796" width="7" bestFit="1" customWidth="1"/>
    <col min="7797" max="7797" width="9" bestFit="1" customWidth="1"/>
    <col min="7798" max="7799" width="10" bestFit="1" customWidth="1"/>
    <col min="7800" max="7801" width="7" bestFit="1" customWidth="1"/>
    <col min="7802" max="7803" width="10" bestFit="1" customWidth="1"/>
    <col min="7804" max="7806" width="7" bestFit="1" customWidth="1"/>
    <col min="7807" max="7808" width="12" bestFit="1" customWidth="1"/>
    <col min="7809" max="7809" width="11" bestFit="1" customWidth="1"/>
    <col min="7810" max="7811" width="12" bestFit="1" customWidth="1"/>
    <col min="7812" max="7812" width="10" bestFit="1" customWidth="1"/>
    <col min="7813" max="7813" width="12" bestFit="1" customWidth="1"/>
    <col min="7814" max="7814" width="11" bestFit="1" customWidth="1"/>
    <col min="7815" max="7816" width="12" bestFit="1" customWidth="1"/>
    <col min="7817" max="7817" width="10" bestFit="1" customWidth="1"/>
    <col min="7818" max="7818" width="11" bestFit="1" customWidth="1"/>
    <col min="7819" max="7819" width="8" bestFit="1" customWidth="1"/>
    <col min="7820" max="7821" width="12" bestFit="1" customWidth="1"/>
    <col min="7822" max="7824" width="10" bestFit="1" customWidth="1"/>
    <col min="7825" max="7825" width="12" bestFit="1" customWidth="1"/>
    <col min="7826" max="7826" width="8" bestFit="1" customWidth="1"/>
    <col min="7827" max="7827" width="12" bestFit="1" customWidth="1"/>
    <col min="7828" max="7828" width="8" bestFit="1" customWidth="1"/>
    <col min="7829" max="7830" width="12" bestFit="1" customWidth="1"/>
    <col min="7831" max="7831" width="11" bestFit="1" customWidth="1"/>
    <col min="7832" max="7832" width="12" bestFit="1" customWidth="1"/>
    <col min="7833" max="7833" width="8" bestFit="1" customWidth="1"/>
    <col min="7834" max="7834" width="11" bestFit="1" customWidth="1"/>
    <col min="7835" max="7835" width="10" bestFit="1" customWidth="1"/>
    <col min="7836" max="7836" width="12" bestFit="1" customWidth="1"/>
    <col min="7837" max="7837" width="11" bestFit="1" customWidth="1"/>
    <col min="7838" max="7840" width="12" bestFit="1" customWidth="1"/>
    <col min="7841" max="7841" width="10" bestFit="1" customWidth="1"/>
    <col min="7842" max="7852" width="12" bestFit="1" customWidth="1"/>
    <col min="7853" max="7853" width="11" bestFit="1" customWidth="1"/>
    <col min="7854" max="7854" width="12" bestFit="1" customWidth="1"/>
    <col min="7855" max="7857" width="11" bestFit="1" customWidth="1"/>
    <col min="7858" max="7858" width="10" bestFit="1" customWidth="1"/>
    <col min="7859" max="7859" width="11" bestFit="1" customWidth="1"/>
    <col min="7860" max="7860" width="12" bestFit="1" customWidth="1"/>
    <col min="7861" max="7861" width="8" bestFit="1" customWidth="1"/>
    <col min="7862" max="7862" width="12" bestFit="1" customWidth="1"/>
    <col min="7863" max="7863" width="8" bestFit="1" customWidth="1"/>
    <col min="7864" max="7869" width="12" bestFit="1" customWidth="1"/>
    <col min="7870" max="7870" width="8" bestFit="1" customWidth="1"/>
    <col min="7871" max="7873" width="12" bestFit="1" customWidth="1"/>
    <col min="7874" max="7874" width="8" bestFit="1" customWidth="1"/>
    <col min="7875" max="7875" width="11" bestFit="1" customWidth="1"/>
    <col min="7876" max="7877" width="12" bestFit="1" customWidth="1"/>
    <col min="7878" max="7878" width="11" bestFit="1" customWidth="1"/>
    <col min="7879" max="7879" width="12" bestFit="1" customWidth="1"/>
    <col min="7880" max="7880" width="8" bestFit="1" customWidth="1"/>
    <col min="7881" max="7888" width="12" bestFit="1" customWidth="1"/>
    <col min="7889" max="7890" width="8" bestFit="1" customWidth="1"/>
    <col min="7891" max="7892" width="12" bestFit="1" customWidth="1"/>
    <col min="7893" max="7893" width="8" bestFit="1" customWidth="1"/>
    <col min="7894" max="7895" width="12" bestFit="1" customWidth="1"/>
    <col min="7896" max="7896" width="8" bestFit="1" customWidth="1"/>
    <col min="7897" max="7897" width="11" bestFit="1" customWidth="1"/>
    <col min="7898" max="7898" width="8" bestFit="1" customWidth="1"/>
    <col min="7899" max="7902" width="12" bestFit="1" customWidth="1"/>
    <col min="7903" max="7905" width="8" bestFit="1" customWidth="1"/>
    <col min="7906" max="7906" width="12" bestFit="1" customWidth="1"/>
    <col min="7907" max="7907" width="8" bestFit="1" customWidth="1"/>
    <col min="7908" max="7910" width="12" bestFit="1" customWidth="1"/>
    <col min="7911" max="7911" width="8" bestFit="1" customWidth="1"/>
    <col min="7912" max="7912" width="12" bestFit="1" customWidth="1"/>
    <col min="7913" max="7913" width="10" bestFit="1" customWidth="1"/>
    <col min="7914" max="7918" width="12" bestFit="1" customWidth="1"/>
    <col min="7919" max="7919" width="10" bestFit="1" customWidth="1"/>
    <col min="7920" max="7920" width="12" bestFit="1" customWidth="1"/>
    <col min="7921" max="7921" width="10" bestFit="1" customWidth="1"/>
    <col min="7922" max="7922" width="11" bestFit="1" customWidth="1"/>
    <col min="7923" max="7923" width="12" bestFit="1" customWidth="1"/>
    <col min="7924" max="7924" width="8" bestFit="1" customWidth="1"/>
    <col min="7925" max="7926" width="11" bestFit="1" customWidth="1"/>
    <col min="7927" max="7928" width="10" bestFit="1" customWidth="1"/>
    <col min="7929" max="7929" width="12" bestFit="1" customWidth="1"/>
    <col min="7930" max="7930" width="8" bestFit="1" customWidth="1"/>
    <col min="7931" max="7931" width="10" bestFit="1" customWidth="1"/>
    <col min="7932" max="7934" width="11" bestFit="1" customWidth="1"/>
    <col min="7935" max="7936" width="12" bestFit="1" customWidth="1"/>
    <col min="7937" max="7937" width="11" bestFit="1" customWidth="1"/>
    <col min="7938" max="7940" width="12" bestFit="1" customWidth="1"/>
    <col min="7941" max="7942" width="8" bestFit="1" customWidth="1"/>
    <col min="7943" max="7946" width="12" bestFit="1" customWidth="1"/>
    <col min="7947" max="7947" width="8" bestFit="1" customWidth="1"/>
    <col min="7948" max="7948" width="10" bestFit="1" customWidth="1"/>
    <col min="7949" max="7949" width="12" bestFit="1" customWidth="1"/>
    <col min="7950" max="7950" width="11" bestFit="1" customWidth="1"/>
    <col min="7951" max="7951" width="10" bestFit="1" customWidth="1"/>
    <col min="7952" max="7952" width="11" bestFit="1" customWidth="1"/>
    <col min="7953" max="7953" width="10" bestFit="1" customWidth="1"/>
    <col min="7954" max="7959" width="12" bestFit="1" customWidth="1"/>
    <col min="7960" max="7960" width="8" bestFit="1" customWidth="1"/>
    <col min="7961" max="7964" width="12" bestFit="1" customWidth="1"/>
    <col min="7965" max="7966" width="8" bestFit="1" customWidth="1"/>
    <col min="7967" max="7970" width="9" bestFit="1" customWidth="1"/>
    <col min="7971" max="7974" width="12" bestFit="1" customWidth="1"/>
    <col min="7975" max="7975" width="9" bestFit="1" customWidth="1"/>
    <col min="7976" max="7977" width="12" bestFit="1" customWidth="1"/>
    <col min="7978" max="7978" width="9" bestFit="1" customWidth="1"/>
    <col min="7979" max="7981" width="12" bestFit="1" customWidth="1"/>
    <col min="7982" max="7982" width="9" bestFit="1" customWidth="1"/>
    <col min="7983" max="7985" width="12" bestFit="1" customWidth="1"/>
    <col min="7986" max="7986" width="9" bestFit="1" customWidth="1"/>
    <col min="7987" max="7989" width="12" bestFit="1" customWidth="1"/>
    <col min="7990" max="7990" width="11" bestFit="1" customWidth="1"/>
    <col min="7991" max="7996" width="12" bestFit="1" customWidth="1"/>
    <col min="7997" max="7997" width="9" bestFit="1" customWidth="1"/>
    <col min="7998" max="8001" width="12" bestFit="1" customWidth="1"/>
    <col min="8002" max="8002" width="11" bestFit="1" customWidth="1"/>
    <col min="8003" max="8007" width="12" bestFit="1" customWidth="1"/>
    <col min="8008" max="8008" width="11" bestFit="1" customWidth="1"/>
    <col min="8009" max="8011" width="12" bestFit="1" customWidth="1"/>
    <col min="8012" max="8013" width="11" bestFit="1" customWidth="1"/>
    <col min="8014" max="8014" width="12" bestFit="1" customWidth="1"/>
    <col min="8015" max="8015" width="11" bestFit="1" customWidth="1"/>
    <col min="8016" max="8018" width="12" bestFit="1" customWidth="1"/>
    <col min="8019" max="8019" width="9" bestFit="1" customWidth="1"/>
    <col min="8020" max="8020" width="11" bestFit="1" customWidth="1"/>
    <col min="8021" max="8022" width="9" bestFit="1" customWidth="1"/>
    <col min="8023" max="8026" width="12" bestFit="1" customWidth="1"/>
    <col min="8027" max="8028" width="9" bestFit="1" customWidth="1"/>
    <col min="8029" max="8032" width="12" bestFit="1" customWidth="1"/>
    <col min="8033" max="8033" width="10" bestFit="1" customWidth="1"/>
    <col min="8034" max="8035" width="12" bestFit="1" customWidth="1"/>
    <col min="8036" max="8036" width="7.28515625" bestFit="1" customWidth="1"/>
    <col min="8037" max="8041" width="19.5703125" bestFit="1" customWidth="1"/>
  </cols>
  <sheetData>
    <row r="3" spans="1:21" x14ac:dyDescent="0.25">
      <c r="A3" s="69" t="s">
        <v>344</v>
      </c>
      <c r="B3" s="15" t="s">
        <v>346</v>
      </c>
      <c r="C3" s="15" t="s">
        <v>347</v>
      </c>
      <c r="D3" s="15" t="s">
        <v>348</v>
      </c>
      <c r="E3" s="15" t="s">
        <v>349</v>
      </c>
      <c r="F3" s="15" t="s">
        <v>350</v>
      </c>
      <c r="G3" s="15" t="s">
        <v>351</v>
      </c>
    </row>
    <row r="4" spans="1:21" x14ac:dyDescent="0.25">
      <c r="A4" s="70" t="s">
        <v>44</v>
      </c>
      <c r="B4" s="73">
        <v>347587507.91351247</v>
      </c>
      <c r="C4" s="73">
        <v>353284981.9854095</v>
      </c>
      <c r="D4" s="73">
        <v>349724549.14933574</v>
      </c>
      <c r="E4" s="73">
        <v>359701739.34826648</v>
      </c>
      <c r="F4" s="73">
        <v>363638808.05568469</v>
      </c>
      <c r="G4" s="73">
        <v>360187592.55246609</v>
      </c>
      <c r="I4" s="74"/>
      <c r="J4" s="74"/>
      <c r="K4" s="74"/>
      <c r="L4" s="74"/>
      <c r="M4" s="74"/>
      <c r="N4" s="74"/>
      <c r="P4" s="37">
        <f>GETPIVOTDATA("Sum of  2,007 ",$A$3,"Level 1","Agriculture")-I4</f>
        <v>347587507.91351247</v>
      </c>
      <c r="Q4" s="37">
        <f>GETPIVOTDATA("Sum of  2,008 ",$A$3,"Level 1","Agriculture")-J4</f>
        <v>353284981.9854095</v>
      </c>
      <c r="R4" s="37">
        <f>GETPIVOTDATA("Sum of  2,009 ",$A$3,"Level 1","Agriculture")-K4</f>
        <v>349724549.14933574</v>
      </c>
      <c r="S4" s="37">
        <f>GETPIVOTDATA("Sum of  2,010 ",$A$3,"Level 1","Agriculture")-L4</f>
        <v>359701739.34826648</v>
      </c>
      <c r="T4" s="37">
        <f>M4-GETPIVOTDATA("Sum of  2,011 ",$A$3,"Level 1","Agriculture")</f>
        <v>-363638808.05568469</v>
      </c>
      <c r="U4" s="37">
        <f>N4-GETPIVOTDATA("Sum of  2,012 ",$A$3,"Level 1","Agriculture")</f>
        <v>-360187592.55246609</v>
      </c>
    </row>
    <row r="5" spans="1:21" x14ac:dyDescent="0.25">
      <c r="A5" s="71" t="s">
        <v>76</v>
      </c>
      <c r="B5" s="73">
        <v>50574033.462857142</v>
      </c>
      <c r="C5" s="73">
        <v>52928956.079999998</v>
      </c>
      <c r="D5" s="73">
        <v>54645737.142857157</v>
      </c>
      <c r="E5" s="73">
        <v>58076808.994285718</v>
      </c>
      <c r="F5" s="73">
        <v>60679391.142857142</v>
      </c>
      <c r="G5" s="73">
        <v>58998210.479999989</v>
      </c>
      <c r="I5" s="74"/>
      <c r="J5" s="74"/>
      <c r="K5" s="74"/>
      <c r="L5" s="74"/>
      <c r="M5" s="74"/>
      <c r="N5" s="74"/>
      <c r="P5" s="37">
        <f t="shared" ref="P5:P12" si="0">GETPIVOTDATA("Sum of  2,007 ",$A$3,"Level 1","Agriculture")-I5</f>
        <v>347587507.91351247</v>
      </c>
      <c r="Q5" s="37">
        <f t="shared" ref="Q5:Q12" si="1">GETPIVOTDATA("Sum of  2,008 ",$A$3,"Level 1","Agriculture")-J5</f>
        <v>353284981.9854095</v>
      </c>
      <c r="R5" s="37">
        <f t="shared" ref="R5:R12" si="2">GETPIVOTDATA("Sum of  2,009 ",$A$3,"Level 1","Agriculture")-K5</f>
        <v>349724549.14933574</v>
      </c>
      <c r="S5" s="37">
        <f t="shared" ref="S5:S12" si="3">GETPIVOTDATA("Sum of  2,010 ",$A$3,"Level 1","Agriculture")-L5</f>
        <v>359701739.34826648</v>
      </c>
      <c r="T5" s="37">
        <f t="shared" ref="T5:T12" si="4">M5-GETPIVOTDATA("Sum of  2,011 ",$A$3,"Level 1","Agriculture")</f>
        <v>-363638808.05568469</v>
      </c>
      <c r="U5" s="37">
        <f t="shared" ref="U5:U12" si="5">N5-GETPIVOTDATA("Sum of  2,012 ",$A$3,"Level 1","Agriculture")</f>
        <v>-360187592.55246609</v>
      </c>
    </row>
    <row r="6" spans="1:21" x14ac:dyDescent="0.25">
      <c r="A6" s="71" t="s">
        <v>97</v>
      </c>
      <c r="B6" s="73">
        <v>191507846.74300003</v>
      </c>
      <c r="C6" s="73">
        <v>191791592.9387981</v>
      </c>
      <c r="D6" s="73">
        <v>192074000.34940746</v>
      </c>
      <c r="E6" s="73">
        <v>194998731.75219366</v>
      </c>
      <c r="F6" s="73">
        <v>195167366.68234682</v>
      </c>
      <c r="G6" s="73">
        <v>195336001.61249998</v>
      </c>
      <c r="I6" s="74"/>
      <c r="J6" s="74"/>
      <c r="K6" s="74"/>
      <c r="L6" s="74"/>
      <c r="M6" s="74"/>
      <c r="N6" s="74"/>
      <c r="P6" s="37">
        <f t="shared" si="0"/>
        <v>347587507.91351247</v>
      </c>
      <c r="Q6" s="37">
        <f t="shared" si="1"/>
        <v>353284981.9854095</v>
      </c>
      <c r="R6" s="37">
        <f t="shared" si="2"/>
        <v>349724549.14933574</v>
      </c>
      <c r="S6" s="37">
        <f t="shared" si="3"/>
        <v>359701739.34826648</v>
      </c>
      <c r="T6" s="37">
        <f t="shared" si="4"/>
        <v>-363638808.05568469</v>
      </c>
      <c r="U6" s="37">
        <f t="shared" si="5"/>
        <v>-360187592.55246609</v>
      </c>
    </row>
    <row r="7" spans="1:21" x14ac:dyDescent="0.25">
      <c r="A7" s="71" t="s">
        <v>105</v>
      </c>
      <c r="B7" s="73">
        <v>17295053.105463497</v>
      </c>
      <c r="C7" s="73">
        <v>17278127.969899114</v>
      </c>
      <c r="D7" s="73">
        <v>17261137.895755544</v>
      </c>
      <c r="E7" s="73">
        <v>17717964.858001512</v>
      </c>
      <c r="F7" s="73">
        <v>17661144.654708754</v>
      </c>
      <c r="G7" s="73">
        <v>17604324.451416001</v>
      </c>
      <c r="I7" s="74"/>
      <c r="J7" s="74"/>
      <c r="K7" s="74"/>
      <c r="L7" s="74"/>
      <c r="M7" s="74"/>
      <c r="N7" s="74"/>
      <c r="P7" s="37">
        <f t="shared" si="0"/>
        <v>347587507.91351247</v>
      </c>
      <c r="Q7" s="37">
        <f t="shared" si="1"/>
        <v>353284981.9854095</v>
      </c>
      <c r="R7" s="37">
        <f t="shared" si="2"/>
        <v>349724549.14933574</v>
      </c>
      <c r="S7" s="37">
        <f t="shared" si="3"/>
        <v>359701739.34826648</v>
      </c>
      <c r="T7" s="37">
        <f t="shared" si="4"/>
        <v>-363638808.05568469</v>
      </c>
      <c r="U7" s="37">
        <f t="shared" si="5"/>
        <v>-360187592.55246609</v>
      </c>
    </row>
    <row r="8" spans="1:21" x14ac:dyDescent="0.25">
      <c r="A8" s="71" t="s">
        <v>88</v>
      </c>
      <c r="B8" s="73">
        <v>5680684.2641918492</v>
      </c>
      <c r="C8" s="73">
        <v>5561654.6266122321</v>
      </c>
      <c r="D8" s="73">
        <v>5373231.5870555798</v>
      </c>
      <c r="E8" s="73">
        <v>5873574.8381255716</v>
      </c>
      <c r="F8" s="73">
        <v>6243374.6079719681</v>
      </c>
      <c r="G8" s="73">
        <v>6155913.3070501192</v>
      </c>
      <c r="I8" s="74"/>
      <c r="J8" s="74"/>
      <c r="K8" s="74"/>
      <c r="L8" s="74"/>
      <c r="M8" s="74"/>
      <c r="N8" s="74"/>
      <c r="P8" s="37">
        <f t="shared" si="0"/>
        <v>347587507.91351247</v>
      </c>
      <c r="Q8" s="37">
        <f t="shared" si="1"/>
        <v>353284981.9854095</v>
      </c>
      <c r="R8" s="37">
        <f t="shared" si="2"/>
        <v>349724549.14933574</v>
      </c>
      <c r="S8" s="37">
        <f t="shared" si="3"/>
        <v>359701739.34826648</v>
      </c>
      <c r="T8" s="37">
        <f t="shared" si="4"/>
        <v>-363638808.05568469</v>
      </c>
      <c r="U8" s="37">
        <f t="shared" si="5"/>
        <v>-360187592.55246609</v>
      </c>
    </row>
    <row r="9" spans="1:21" x14ac:dyDescent="0.25">
      <c r="A9" s="71" t="s">
        <v>85</v>
      </c>
      <c r="B9" s="73">
        <v>82529890.338</v>
      </c>
      <c r="C9" s="73">
        <v>85724650.370099992</v>
      </c>
      <c r="D9" s="73">
        <v>80370442.174260005</v>
      </c>
      <c r="E9" s="73">
        <v>83034658.905659989</v>
      </c>
      <c r="F9" s="73">
        <v>83887530.967800006</v>
      </c>
      <c r="G9" s="73">
        <v>82093142.701499999</v>
      </c>
      <c r="I9" s="74"/>
      <c r="J9" s="74"/>
      <c r="K9" s="74"/>
      <c r="L9" s="74"/>
      <c r="M9" s="74"/>
      <c r="N9" s="74"/>
      <c r="P9" s="37">
        <f t="shared" si="0"/>
        <v>347587507.91351247</v>
      </c>
      <c r="Q9" s="37">
        <f t="shared" si="1"/>
        <v>353284981.9854095</v>
      </c>
      <c r="R9" s="37">
        <f t="shared" si="2"/>
        <v>349724549.14933574</v>
      </c>
      <c r="S9" s="37">
        <f t="shared" si="3"/>
        <v>359701739.34826648</v>
      </c>
      <c r="T9" s="37">
        <f t="shared" si="4"/>
        <v>-363638808.05568469</v>
      </c>
      <c r="U9" s="37">
        <f t="shared" si="5"/>
        <v>-360187592.55246609</v>
      </c>
    </row>
    <row r="10" spans="1:21" x14ac:dyDescent="0.25">
      <c r="A10" s="70" t="s">
        <v>11</v>
      </c>
      <c r="B10" s="73">
        <v>1411935156.4323142</v>
      </c>
      <c r="C10" s="73">
        <v>1495743700.8379858</v>
      </c>
      <c r="D10" s="73">
        <v>1595005154.9199417</v>
      </c>
      <c r="E10" s="73">
        <v>1645743592.6307003</v>
      </c>
      <c r="F10" s="73">
        <v>1732589227.603039</v>
      </c>
      <c r="G10" s="73">
        <v>1861164239.2961464</v>
      </c>
      <c r="I10" s="74"/>
      <c r="J10" s="74"/>
      <c r="K10" s="74"/>
      <c r="L10" s="74"/>
      <c r="M10" s="74"/>
      <c r="N10" s="74"/>
      <c r="P10" s="37">
        <f t="shared" si="0"/>
        <v>347587507.91351247</v>
      </c>
      <c r="Q10" s="37">
        <f t="shared" si="1"/>
        <v>353284981.9854095</v>
      </c>
      <c r="R10" s="37">
        <f t="shared" si="2"/>
        <v>349724549.14933574</v>
      </c>
      <c r="S10" s="37">
        <f t="shared" si="3"/>
        <v>359701739.34826648</v>
      </c>
      <c r="T10" s="37">
        <f t="shared" si="4"/>
        <v>-363638808.05568469</v>
      </c>
      <c r="U10" s="37">
        <f t="shared" si="5"/>
        <v>-360187592.55246609</v>
      </c>
    </row>
    <row r="11" spans="1:21" x14ac:dyDescent="0.25">
      <c r="A11" s="71" t="s">
        <v>12</v>
      </c>
      <c r="B11" s="73">
        <v>1376007487.5689261</v>
      </c>
      <c r="C11" s="73">
        <v>1458966927.9034281</v>
      </c>
      <c r="D11" s="73">
        <v>1551885077.3122399</v>
      </c>
      <c r="E11" s="73">
        <v>1599151774.0968995</v>
      </c>
      <c r="F11" s="73">
        <v>1687731711.8772926</v>
      </c>
      <c r="G11" s="73">
        <v>1819447043.9680712</v>
      </c>
      <c r="I11" s="74"/>
      <c r="J11" s="74"/>
      <c r="K11" s="74"/>
      <c r="L11" s="74"/>
      <c r="M11" s="74"/>
      <c r="N11" s="74"/>
      <c r="P11" s="37">
        <f t="shared" si="0"/>
        <v>347587507.91351247</v>
      </c>
      <c r="Q11" s="37">
        <f t="shared" si="1"/>
        <v>353284981.9854095</v>
      </c>
      <c r="R11" s="37">
        <f t="shared" si="2"/>
        <v>349724549.14933574</v>
      </c>
      <c r="S11" s="37">
        <f t="shared" si="3"/>
        <v>359701739.34826648</v>
      </c>
      <c r="T11" s="37">
        <f t="shared" si="4"/>
        <v>-363638808.05568469</v>
      </c>
      <c r="U11" s="37">
        <f t="shared" si="5"/>
        <v>-360187592.55246609</v>
      </c>
    </row>
    <row r="12" spans="1:21" x14ac:dyDescent="0.25">
      <c r="A12" s="72" t="s">
        <v>44</v>
      </c>
      <c r="B12" s="73">
        <v>18317138.640137941</v>
      </c>
      <c r="C12" s="73">
        <v>19202184.900288574</v>
      </c>
      <c r="D12" s="73">
        <v>21384443.956661977</v>
      </c>
      <c r="E12" s="73">
        <v>22636063.494396761</v>
      </c>
      <c r="F12" s="73">
        <v>25009325.218969639</v>
      </c>
      <c r="G12" s="73">
        <v>27765853.103611484</v>
      </c>
      <c r="I12" s="74"/>
      <c r="J12" s="74"/>
      <c r="K12" s="74"/>
      <c r="L12" s="74"/>
      <c r="M12" s="74"/>
      <c r="N12" s="74"/>
      <c r="P12" s="37">
        <f t="shared" si="0"/>
        <v>347587507.91351247</v>
      </c>
      <c r="Q12" s="37">
        <f t="shared" si="1"/>
        <v>353284981.9854095</v>
      </c>
      <c r="R12" s="37">
        <f t="shared" si="2"/>
        <v>349724549.14933574</v>
      </c>
      <c r="S12" s="37">
        <f t="shared" si="3"/>
        <v>359701739.34826648</v>
      </c>
      <c r="T12" s="37">
        <f t="shared" si="4"/>
        <v>-363638808.05568469</v>
      </c>
      <c r="U12" s="37">
        <f t="shared" si="5"/>
        <v>-360187592.55246609</v>
      </c>
    </row>
    <row r="13" spans="1:21" x14ac:dyDescent="0.25">
      <c r="A13" s="72" t="s">
        <v>263</v>
      </c>
      <c r="B13" s="73">
        <v>-76551193.060418338</v>
      </c>
      <c r="C13" s="73">
        <v>-89953704.40918386</v>
      </c>
      <c r="D13" s="73">
        <v>-98095143.28673552</v>
      </c>
      <c r="E13" s="73">
        <v>-110461070.40562227</v>
      </c>
      <c r="F13" s="73">
        <v>-120573211.83295411</v>
      </c>
      <c r="G13" s="73">
        <v>-130756484.19876517</v>
      </c>
      <c r="I13" s="74"/>
      <c r="J13" s="74"/>
      <c r="K13" s="74"/>
      <c r="L13" s="74"/>
      <c r="M13" s="74"/>
      <c r="N13" s="74"/>
      <c r="P13" s="37">
        <f t="shared" ref="P13:P34" si="6">GETPIVOTDATA("Sum of  2,007 ",$A$3,"Level 1","Agriculture")-I14</f>
        <v>347587507.91351247</v>
      </c>
      <c r="Q13" s="37">
        <f t="shared" ref="Q13:Q34" si="7">GETPIVOTDATA("Sum of  2,008 ",$A$3,"Level 1","Agriculture")-J14</f>
        <v>353284981.9854095</v>
      </c>
      <c r="R13" s="37">
        <f t="shared" ref="R13:R34" si="8">GETPIVOTDATA("Sum of  2,009 ",$A$3,"Level 1","Agriculture")-K14</f>
        <v>349724549.14933574</v>
      </c>
      <c r="S13" s="37">
        <f t="shared" ref="S13:S34" si="9">GETPIVOTDATA("Sum of  2,010 ",$A$3,"Level 1","Agriculture")-L14</f>
        <v>359701739.34826648</v>
      </c>
      <c r="T13" s="37">
        <f t="shared" ref="T13:T34" si="10">M14-GETPIVOTDATA("Sum of  2,011 ",$A$3,"Level 1","Agriculture")</f>
        <v>-363638808.05568469</v>
      </c>
      <c r="U13" s="37">
        <f t="shared" ref="U13:U34" si="11">N14-GETPIVOTDATA("Sum of  2,012 ",$A$3,"Level 1","Agriculture")</f>
        <v>-360187592.55246609</v>
      </c>
    </row>
    <row r="14" spans="1:21" x14ac:dyDescent="0.25">
      <c r="A14" s="72" t="s">
        <v>157</v>
      </c>
      <c r="B14" s="73">
        <v>28971222.669617999</v>
      </c>
      <c r="C14" s="73">
        <v>30914929.189040747</v>
      </c>
      <c r="D14" s="73">
        <v>34205552.170655996</v>
      </c>
      <c r="E14" s="73">
        <v>38465247.562592007</v>
      </c>
      <c r="F14" s="73">
        <v>30227284.118779995</v>
      </c>
      <c r="G14" s="73">
        <v>36944184.874545</v>
      </c>
      <c r="I14" s="74"/>
      <c r="J14" s="74"/>
      <c r="K14" s="74"/>
      <c r="L14" s="74"/>
      <c r="M14" s="74"/>
      <c r="N14" s="74"/>
      <c r="P14" s="37">
        <f t="shared" si="6"/>
        <v>347587507.91351247</v>
      </c>
      <c r="Q14" s="37">
        <f t="shared" si="7"/>
        <v>353284981.9854095</v>
      </c>
      <c r="R14" s="37">
        <f t="shared" si="8"/>
        <v>349724549.14933574</v>
      </c>
      <c r="S14" s="37">
        <f t="shared" si="9"/>
        <v>359701739.34826648</v>
      </c>
      <c r="T14" s="37">
        <f t="shared" si="10"/>
        <v>-363638808.05568469</v>
      </c>
      <c r="U14" s="37">
        <f t="shared" si="11"/>
        <v>-360187592.55246609</v>
      </c>
    </row>
    <row r="15" spans="1:21" x14ac:dyDescent="0.25">
      <c r="A15" s="72" t="s">
        <v>43</v>
      </c>
      <c r="B15" s="73">
        <v>6819788.2946520876</v>
      </c>
      <c r="C15" s="73">
        <v>7514691.429604305</v>
      </c>
      <c r="D15" s="73">
        <v>8464767.7104497794</v>
      </c>
      <c r="E15" s="73">
        <v>9438995.9525870048</v>
      </c>
      <c r="F15" s="73">
        <v>10335369.979126405</v>
      </c>
      <c r="G15" s="73">
        <v>11263677.876382375</v>
      </c>
      <c r="I15" s="74"/>
      <c r="J15" s="74"/>
      <c r="K15" s="74"/>
      <c r="L15" s="74"/>
      <c r="M15" s="74"/>
      <c r="N15" s="74"/>
      <c r="P15" s="37">
        <f t="shared" si="6"/>
        <v>347587507.91351247</v>
      </c>
      <c r="Q15" s="37">
        <f t="shared" si="7"/>
        <v>353284981.9854095</v>
      </c>
      <c r="R15" s="37">
        <f t="shared" si="8"/>
        <v>349724549.14933574</v>
      </c>
      <c r="S15" s="37">
        <f t="shared" si="9"/>
        <v>359701739.34826648</v>
      </c>
      <c r="T15" s="37">
        <f t="shared" si="10"/>
        <v>-363638808.05568469</v>
      </c>
      <c r="U15" s="37">
        <f t="shared" si="11"/>
        <v>-360187592.55246609</v>
      </c>
    </row>
    <row r="16" spans="1:21" x14ac:dyDescent="0.25">
      <c r="A16" s="72" t="s">
        <v>236</v>
      </c>
      <c r="B16" s="73">
        <v>4564.2025000000003</v>
      </c>
      <c r="C16" s="73">
        <v>796224.91639999999</v>
      </c>
      <c r="D16" s="73">
        <v>270374.11629999999</v>
      </c>
      <c r="E16" s="73">
        <v>1714.1292095000001</v>
      </c>
      <c r="F16" s="73">
        <v>5.2795639999999997</v>
      </c>
      <c r="G16" s="73">
        <v>4036.8464699999995</v>
      </c>
      <c r="I16" s="74"/>
      <c r="J16" s="74"/>
      <c r="K16" s="74"/>
      <c r="L16" s="74"/>
      <c r="M16" s="74"/>
      <c r="N16" s="74"/>
      <c r="P16" s="37">
        <f t="shared" si="6"/>
        <v>347587507.91351247</v>
      </c>
      <c r="Q16" s="37">
        <f t="shared" si="7"/>
        <v>353284981.9854095</v>
      </c>
      <c r="R16" s="37">
        <f t="shared" si="8"/>
        <v>349724549.14933574</v>
      </c>
      <c r="S16" s="37">
        <f t="shared" si="9"/>
        <v>359701739.34826648</v>
      </c>
      <c r="T16" s="37">
        <f t="shared" si="10"/>
        <v>-363638808.05568469</v>
      </c>
      <c r="U16" s="37">
        <f t="shared" si="11"/>
        <v>-360187592.55246609</v>
      </c>
    </row>
    <row r="17" spans="1:21" x14ac:dyDescent="0.25">
      <c r="A17" s="72" t="s">
        <v>48</v>
      </c>
      <c r="B17" s="73">
        <v>3789213.5353189656</v>
      </c>
      <c r="C17" s="73">
        <v>3789521.518567611</v>
      </c>
      <c r="D17" s="73">
        <v>3971189.1622795151</v>
      </c>
      <c r="E17" s="73">
        <v>4147974.9265258876</v>
      </c>
      <c r="F17" s="73">
        <v>4355463.1884668386</v>
      </c>
      <c r="G17" s="73">
        <v>4582808.1059908662</v>
      </c>
      <c r="I17" s="74"/>
      <c r="J17" s="74"/>
      <c r="K17" s="74"/>
      <c r="L17" s="74"/>
      <c r="M17" s="74"/>
      <c r="N17" s="74"/>
      <c r="P17" s="37">
        <f t="shared" si="6"/>
        <v>347587507.91351247</v>
      </c>
      <c r="Q17" s="37">
        <f t="shared" si="7"/>
        <v>353284981.9854095</v>
      </c>
      <c r="R17" s="37">
        <f t="shared" si="8"/>
        <v>349724549.14933574</v>
      </c>
      <c r="S17" s="37">
        <f t="shared" si="9"/>
        <v>359701739.34826648</v>
      </c>
      <c r="T17" s="37">
        <f t="shared" si="10"/>
        <v>-363638808.05568469</v>
      </c>
      <c r="U17" s="37">
        <f t="shared" si="11"/>
        <v>-360187592.55246609</v>
      </c>
    </row>
    <row r="18" spans="1:21" x14ac:dyDescent="0.25">
      <c r="A18" s="72" t="s">
        <v>237</v>
      </c>
      <c r="B18" s="73">
        <v>10335703.081134504</v>
      </c>
      <c r="C18" s="73">
        <v>14082676.173788</v>
      </c>
      <c r="D18" s="73">
        <v>15521755.061775248</v>
      </c>
      <c r="E18" s="73">
        <v>10674119.597937752</v>
      </c>
      <c r="F18" s="73">
        <v>16471038.113922</v>
      </c>
      <c r="G18" s="73">
        <v>11681190.048727501</v>
      </c>
      <c r="I18" s="74"/>
      <c r="J18" s="74"/>
      <c r="K18" s="74"/>
      <c r="L18" s="74"/>
      <c r="M18" s="74"/>
      <c r="N18" s="74"/>
      <c r="P18" s="37">
        <f t="shared" si="6"/>
        <v>347587507.91351247</v>
      </c>
      <c r="Q18" s="37">
        <f t="shared" si="7"/>
        <v>353284981.9854095</v>
      </c>
      <c r="R18" s="37">
        <f t="shared" si="8"/>
        <v>349724549.14933574</v>
      </c>
      <c r="S18" s="37">
        <f t="shared" si="9"/>
        <v>359701739.34826648</v>
      </c>
      <c r="T18" s="37">
        <f t="shared" si="10"/>
        <v>-363638808.05568469</v>
      </c>
      <c r="U18" s="37">
        <f t="shared" si="11"/>
        <v>-360187592.55246609</v>
      </c>
    </row>
    <row r="19" spans="1:21" x14ac:dyDescent="0.25">
      <c r="A19" s="72" t="s">
        <v>56</v>
      </c>
      <c r="B19" s="73">
        <v>84854288.391023085</v>
      </c>
      <c r="C19" s="73">
        <v>97241819.481044874</v>
      </c>
      <c r="D19" s="73">
        <v>104544658.51260315</v>
      </c>
      <c r="E19" s="73">
        <v>119234264.7355195</v>
      </c>
      <c r="F19" s="73">
        <v>130265923.37141675</v>
      </c>
      <c r="G19" s="73">
        <v>138957754.29116786</v>
      </c>
      <c r="I19" s="74"/>
      <c r="J19" s="74"/>
      <c r="K19" s="74"/>
      <c r="L19" s="74"/>
      <c r="M19" s="74"/>
      <c r="N19" s="74"/>
      <c r="P19" s="37">
        <f t="shared" si="6"/>
        <v>347587507.91351247</v>
      </c>
      <c r="Q19" s="37">
        <f t="shared" si="7"/>
        <v>353284981.9854095</v>
      </c>
      <c r="R19" s="37">
        <f t="shared" si="8"/>
        <v>349724549.14933574</v>
      </c>
      <c r="S19" s="37">
        <f t="shared" si="9"/>
        <v>359701739.34826648</v>
      </c>
      <c r="T19" s="37">
        <f t="shared" si="10"/>
        <v>-363638808.05568469</v>
      </c>
      <c r="U19" s="37">
        <f t="shared" si="11"/>
        <v>-360187592.55246609</v>
      </c>
    </row>
    <row r="20" spans="1:21" x14ac:dyDescent="0.25">
      <c r="A20" s="72" t="s">
        <v>240</v>
      </c>
      <c r="B20" s="73">
        <v>183418065.64768371</v>
      </c>
      <c r="C20" s="73">
        <v>179520555.94977027</v>
      </c>
      <c r="D20" s="73">
        <v>198347056.32860294</v>
      </c>
      <c r="E20" s="73">
        <v>200960737.74104995</v>
      </c>
      <c r="F20" s="73">
        <v>200233997.24740005</v>
      </c>
      <c r="G20" s="73">
        <v>215157897.71934998</v>
      </c>
      <c r="I20" s="74"/>
      <c r="J20" s="74"/>
      <c r="K20" s="74"/>
      <c r="L20" s="74"/>
      <c r="M20" s="74"/>
      <c r="N20" s="74"/>
      <c r="P20" s="37">
        <f t="shared" si="6"/>
        <v>347587507.91351247</v>
      </c>
      <c r="Q20" s="37">
        <f t="shared" si="7"/>
        <v>353284981.9854095</v>
      </c>
      <c r="R20" s="37">
        <f t="shared" si="8"/>
        <v>349724549.14933574</v>
      </c>
      <c r="S20" s="37">
        <f t="shared" si="9"/>
        <v>359701739.34826648</v>
      </c>
      <c r="T20" s="37">
        <f t="shared" si="10"/>
        <v>-363638808.05568469</v>
      </c>
      <c r="U20" s="37">
        <f t="shared" si="11"/>
        <v>-360187592.55246609</v>
      </c>
    </row>
    <row r="21" spans="1:21" x14ac:dyDescent="0.25">
      <c r="A21" s="72" t="s">
        <v>243</v>
      </c>
      <c r="B21" s="73">
        <v>5855365.8081577523</v>
      </c>
      <c r="C21" s="73">
        <v>6214852.5854465002</v>
      </c>
      <c r="D21" s="73">
        <v>9313017.8522654958</v>
      </c>
      <c r="E21" s="73">
        <v>5579556.1230377518</v>
      </c>
      <c r="F21" s="73">
        <v>3513505.7989517502</v>
      </c>
      <c r="G21" s="73">
        <v>18911555.255545001</v>
      </c>
      <c r="I21" s="74"/>
      <c r="J21" s="74"/>
      <c r="K21" s="74"/>
      <c r="L21" s="74"/>
      <c r="M21" s="74"/>
      <c r="N21" s="74"/>
      <c r="P21" s="37">
        <f t="shared" si="6"/>
        <v>347587507.91351247</v>
      </c>
      <c r="Q21" s="37">
        <f t="shared" si="7"/>
        <v>353284981.9854095</v>
      </c>
      <c r="R21" s="37">
        <f t="shared" si="8"/>
        <v>349724549.14933574</v>
      </c>
      <c r="S21" s="37">
        <f t="shared" si="9"/>
        <v>359701739.34826648</v>
      </c>
      <c r="T21" s="37">
        <f t="shared" si="10"/>
        <v>-363638808.05568469</v>
      </c>
      <c r="U21" s="37">
        <f t="shared" si="11"/>
        <v>-360187592.55246609</v>
      </c>
    </row>
    <row r="22" spans="1:21" x14ac:dyDescent="0.25">
      <c r="A22" s="72" t="s">
        <v>244</v>
      </c>
      <c r="B22" s="73">
        <v>789385.89875000005</v>
      </c>
      <c r="C22" s="73">
        <v>869347.00385049998</v>
      </c>
      <c r="D22" s="73">
        <v>1130040.7997835001</v>
      </c>
      <c r="E22" s="73">
        <v>834230.20524999988</v>
      </c>
      <c r="F22" s="73">
        <v>776491.02025000006</v>
      </c>
      <c r="G22" s="73">
        <v>1281185.415</v>
      </c>
      <c r="I22" s="74"/>
      <c r="J22" s="74"/>
      <c r="K22" s="74"/>
      <c r="L22" s="74"/>
      <c r="M22" s="74"/>
      <c r="N22" s="74"/>
      <c r="P22" s="37">
        <f t="shared" si="6"/>
        <v>347587507.91351247</v>
      </c>
      <c r="Q22" s="37">
        <f t="shared" si="7"/>
        <v>353284981.9854095</v>
      </c>
      <c r="R22" s="37">
        <f t="shared" si="8"/>
        <v>349724549.14933574</v>
      </c>
      <c r="S22" s="37">
        <f t="shared" si="9"/>
        <v>359701739.34826648</v>
      </c>
      <c r="T22" s="37">
        <f t="shared" si="10"/>
        <v>-363638808.05568469</v>
      </c>
      <c r="U22" s="37">
        <f t="shared" si="11"/>
        <v>-360187592.55246609</v>
      </c>
    </row>
    <row r="23" spans="1:21" x14ac:dyDescent="0.25">
      <c r="A23" s="72" t="s">
        <v>245</v>
      </c>
      <c r="B23" s="73">
        <v>16791</v>
      </c>
      <c r="C23" s="73">
        <v>20939.856250000001</v>
      </c>
      <c r="D23" s="73">
        <v>72378.106250000012</v>
      </c>
      <c r="E23" s="73">
        <v>67926.433287499996</v>
      </c>
      <c r="F23" s="73">
        <v>60817.413485000012</v>
      </c>
      <c r="G23" s="73">
        <v>41512.850507499999</v>
      </c>
      <c r="I23" s="74"/>
      <c r="J23" s="74"/>
      <c r="K23" s="74"/>
      <c r="L23" s="74"/>
      <c r="M23" s="74"/>
      <c r="N23" s="74"/>
      <c r="P23" s="37">
        <f t="shared" si="6"/>
        <v>347587507.91351247</v>
      </c>
      <c r="Q23" s="37">
        <f t="shared" si="7"/>
        <v>353284981.9854095</v>
      </c>
      <c r="R23" s="37">
        <f t="shared" si="8"/>
        <v>349724549.14933574</v>
      </c>
      <c r="S23" s="37">
        <f t="shared" si="9"/>
        <v>359701739.34826648</v>
      </c>
      <c r="T23" s="37">
        <f t="shared" si="10"/>
        <v>-363638808.05568469</v>
      </c>
      <c r="U23" s="37">
        <f t="shared" si="11"/>
        <v>-360187592.55246609</v>
      </c>
    </row>
    <row r="24" spans="1:21" x14ac:dyDescent="0.25">
      <c r="A24" s="72" t="s">
        <v>247</v>
      </c>
      <c r="B24" s="73">
        <v>14214637.712525001</v>
      </c>
      <c r="C24" s="73">
        <v>18540297.764624998</v>
      </c>
      <c r="D24" s="73">
        <v>20642748.070999995</v>
      </c>
      <c r="E24" s="73">
        <v>28911518.076326754</v>
      </c>
      <c r="F24" s="73">
        <v>41478735.105122253</v>
      </c>
      <c r="G24" s="73">
        <v>48491121.388459995</v>
      </c>
      <c r="I24" s="74"/>
      <c r="J24" s="74"/>
      <c r="K24" s="74"/>
      <c r="L24" s="74"/>
      <c r="M24" s="74"/>
      <c r="N24" s="74"/>
      <c r="P24" s="37">
        <f t="shared" si="6"/>
        <v>347587507.91351247</v>
      </c>
      <c r="Q24" s="37">
        <f t="shared" si="7"/>
        <v>353284981.9854095</v>
      </c>
      <c r="R24" s="37">
        <f t="shared" si="8"/>
        <v>349724549.14933574</v>
      </c>
      <c r="S24" s="37">
        <f t="shared" si="9"/>
        <v>359701739.34826648</v>
      </c>
      <c r="T24" s="37">
        <f t="shared" si="10"/>
        <v>-363638808.05568469</v>
      </c>
      <c r="U24" s="37">
        <f t="shared" si="11"/>
        <v>-360187592.55246609</v>
      </c>
    </row>
    <row r="25" spans="1:21" x14ac:dyDescent="0.25">
      <c r="A25" s="72" t="s">
        <v>253</v>
      </c>
      <c r="B25" s="73">
        <v>75949603.314287975</v>
      </c>
      <c r="C25" s="73">
        <v>96277249.375847489</v>
      </c>
      <c r="D25" s="73">
        <v>99672693.279852986</v>
      </c>
      <c r="E25" s="73">
        <v>85778066.195519999</v>
      </c>
      <c r="F25" s="73">
        <v>82187874.272625014</v>
      </c>
      <c r="G25" s="73">
        <v>89090928.834275499</v>
      </c>
      <c r="I25" s="74"/>
      <c r="J25" s="74"/>
      <c r="K25" s="74"/>
      <c r="L25" s="74"/>
      <c r="M25" s="74"/>
      <c r="N25" s="74"/>
      <c r="P25" s="37">
        <f t="shared" si="6"/>
        <v>347587507.91351247</v>
      </c>
      <c r="Q25" s="37">
        <f t="shared" si="7"/>
        <v>353284981.9854095</v>
      </c>
      <c r="R25" s="37">
        <f t="shared" si="8"/>
        <v>349724549.14933574</v>
      </c>
      <c r="S25" s="37">
        <f t="shared" si="9"/>
        <v>359701739.34826648</v>
      </c>
      <c r="T25" s="37">
        <f t="shared" si="10"/>
        <v>-363638808.05568469</v>
      </c>
      <c r="U25" s="37">
        <f t="shared" si="11"/>
        <v>-360187592.55246609</v>
      </c>
    </row>
    <row r="26" spans="1:21" x14ac:dyDescent="0.25">
      <c r="A26" s="72" t="s">
        <v>256</v>
      </c>
      <c r="B26" s="73">
        <v>2433592.57631225</v>
      </c>
      <c r="C26" s="73">
        <v>2734078.1922987499</v>
      </c>
      <c r="D26" s="73">
        <v>4362688.6885297513</v>
      </c>
      <c r="E26" s="73">
        <v>2994135.1039125002</v>
      </c>
      <c r="F26" s="73">
        <v>3052923.9909782493</v>
      </c>
      <c r="G26" s="73">
        <v>4661363.86739075</v>
      </c>
      <c r="I26" s="74"/>
      <c r="J26" s="74"/>
      <c r="K26" s="74"/>
      <c r="L26" s="74"/>
      <c r="M26" s="74"/>
      <c r="N26" s="74"/>
      <c r="P26" s="37">
        <f t="shared" si="6"/>
        <v>347587507.91351247</v>
      </c>
      <c r="Q26" s="37">
        <f t="shared" si="7"/>
        <v>353284981.9854095</v>
      </c>
      <c r="R26" s="37">
        <f t="shared" si="8"/>
        <v>349724549.14933574</v>
      </c>
      <c r="S26" s="37">
        <f t="shared" si="9"/>
        <v>359701739.34826648</v>
      </c>
      <c r="T26" s="37">
        <f t="shared" si="10"/>
        <v>-363638808.05568469</v>
      </c>
      <c r="U26" s="37">
        <f t="shared" si="11"/>
        <v>-360187592.55246609</v>
      </c>
    </row>
    <row r="27" spans="1:21" x14ac:dyDescent="0.25">
      <c r="A27" s="72" t="s">
        <v>257</v>
      </c>
      <c r="B27" s="73">
        <v>10217879.073441973</v>
      </c>
      <c r="C27" s="73">
        <v>10650717.757251982</v>
      </c>
      <c r="D27" s="73">
        <v>11253789.27129139</v>
      </c>
      <c r="E27" s="73">
        <v>11808802.607365215</v>
      </c>
      <c r="F27" s="73">
        <v>12116779.589712694</v>
      </c>
      <c r="G27" s="73">
        <v>12395328.143385284</v>
      </c>
      <c r="I27" s="74"/>
      <c r="J27" s="74"/>
      <c r="K27" s="74"/>
      <c r="L27" s="74"/>
      <c r="M27" s="74"/>
      <c r="N27" s="74"/>
      <c r="P27" s="37">
        <f t="shared" si="6"/>
        <v>347587507.91351247</v>
      </c>
      <c r="Q27" s="37">
        <f t="shared" si="7"/>
        <v>353284981.9854095</v>
      </c>
      <c r="R27" s="37">
        <f t="shared" si="8"/>
        <v>349724549.14933574</v>
      </c>
      <c r="S27" s="37">
        <f t="shared" si="9"/>
        <v>359701739.34826648</v>
      </c>
      <c r="T27" s="37">
        <f t="shared" si="10"/>
        <v>-363638808.05568469</v>
      </c>
      <c r="U27" s="37">
        <f t="shared" si="11"/>
        <v>-360187592.55246609</v>
      </c>
    </row>
    <row r="28" spans="1:21" x14ac:dyDescent="0.25">
      <c r="A28" s="72" t="s">
        <v>258</v>
      </c>
      <c r="B28" s="73">
        <v>31799569.15892924</v>
      </c>
      <c r="C28" s="73">
        <v>35503552.355064869</v>
      </c>
      <c r="D28" s="73">
        <v>40860753.502937675</v>
      </c>
      <c r="E28" s="73">
        <v>43486078.848491929</v>
      </c>
      <c r="F28" s="73">
        <v>45563783.965453923</v>
      </c>
      <c r="G28" s="73">
        <v>44957402.857377648</v>
      </c>
      <c r="I28" s="74"/>
      <c r="J28" s="74"/>
      <c r="K28" s="74"/>
      <c r="L28" s="74"/>
      <c r="M28" s="74"/>
      <c r="N28" s="74"/>
      <c r="P28" s="37">
        <f t="shared" si="6"/>
        <v>347587507.91351247</v>
      </c>
      <c r="Q28" s="37">
        <f t="shared" si="7"/>
        <v>353284981.9854095</v>
      </c>
      <c r="R28" s="37">
        <f t="shared" si="8"/>
        <v>349724549.14933574</v>
      </c>
      <c r="S28" s="37">
        <f t="shared" si="9"/>
        <v>359701739.34826648</v>
      </c>
      <c r="T28" s="37">
        <f t="shared" si="10"/>
        <v>-363638808.05568469</v>
      </c>
      <c r="U28" s="37">
        <f t="shared" si="11"/>
        <v>-360187592.55246609</v>
      </c>
    </row>
    <row r="29" spans="1:21" x14ac:dyDescent="0.25">
      <c r="A29" s="72" t="s">
        <v>49</v>
      </c>
      <c r="B29" s="73">
        <v>673606016.58586097</v>
      </c>
      <c r="C29" s="73">
        <v>717523810.08726788</v>
      </c>
      <c r="D29" s="73">
        <v>755835221.80837429</v>
      </c>
      <c r="E29" s="73">
        <v>794257663.56377006</v>
      </c>
      <c r="F29" s="73">
        <v>852168629.34944141</v>
      </c>
      <c r="G29" s="73">
        <v>916391452.8376528</v>
      </c>
      <c r="I29" s="74"/>
      <c r="J29" s="74"/>
      <c r="K29" s="74"/>
      <c r="L29" s="74"/>
      <c r="M29" s="74"/>
      <c r="N29" s="74"/>
      <c r="P29" s="37">
        <f t="shared" si="6"/>
        <v>347587507.91351247</v>
      </c>
      <c r="Q29" s="37">
        <f t="shared" si="7"/>
        <v>353284981.9854095</v>
      </c>
      <c r="R29" s="37">
        <f t="shared" si="8"/>
        <v>349724549.14933574</v>
      </c>
      <c r="S29" s="37">
        <f t="shared" si="9"/>
        <v>359701739.34826648</v>
      </c>
      <c r="T29" s="37">
        <f t="shared" si="10"/>
        <v>-363638808.05568469</v>
      </c>
      <c r="U29" s="37">
        <f t="shared" si="11"/>
        <v>-360187592.55246609</v>
      </c>
    </row>
    <row r="30" spans="1:21" x14ac:dyDescent="0.25">
      <c r="A30" s="72" t="s">
        <v>259</v>
      </c>
      <c r="B30" s="73">
        <v>12199466.987849999</v>
      </c>
      <c r="C30" s="73">
        <v>13171108.631030999</v>
      </c>
      <c r="D30" s="73">
        <v>14389552.995027</v>
      </c>
      <c r="E30" s="73">
        <v>12281887.242374999</v>
      </c>
      <c r="F30" s="73">
        <v>11673240.746125</v>
      </c>
      <c r="G30" s="73">
        <v>12035393.735749999</v>
      </c>
      <c r="I30" s="74"/>
      <c r="J30" s="74"/>
      <c r="K30" s="74"/>
      <c r="L30" s="74"/>
      <c r="M30" s="74"/>
      <c r="N30" s="74"/>
      <c r="P30" s="37">
        <f t="shared" si="6"/>
        <v>347587507.91351247</v>
      </c>
      <c r="Q30" s="37">
        <f t="shared" si="7"/>
        <v>353284981.9854095</v>
      </c>
      <c r="R30" s="37">
        <f t="shared" si="8"/>
        <v>349724549.14933574</v>
      </c>
      <c r="S30" s="37">
        <f t="shared" si="9"/>
        <v>359701739.34826648</v>
      </c>
      <c r="T30" s="37">
        <f t="shared" si="10"/>
        <v>-363638808.05568469</v>
      </c>
      <c r="U30" s="37">
        <f t="shared" si="11"/>
        <v>-360187592.55246609</v>
      </c>
    </row>
    <row r="31" spans="1:21" x14ac:dyDescent="0.25">
      <c r="A31" s="72" t="s">
        <v>33</v>
      </c>
      <c r="B31" s="73">
        <v>103491182.76573569</v>
      </c>
      <c r="C31" s="73">
        <v>104228797.49906911</v>
      </c>
      <c r="D31" s="73">
        <v>104686726.32840748</v>
      </c>
      <c r="E31" s="73">
        <v>106014301.00641517</v>
      </c>
      <c r="F31" s="73">
        <v>106895303.18838818</v>
      </c>
      <c r="G31" s="73">
        <v>106199625.060266</v>
      </c>
      <c r="I31" s="74"/>
      <c r="J31" s="74"/>
      <c r="K31" s="74"/>
      <c r="L31" s="74"/>
      <c r="M31" s="74"/>
      <c r="N31" s="74"/>
      <c r="P31" s="37">
        <f t="shared" si="6"/>
        <v>347587507.91351247</v>
      </c>
      <c r="Q31" s="37">
        <f t="shared" si="7"/>
        <v>353284981.9854095</v>
      </c>
      <c r="R31" s="37">
        <f t="shared" si="8"/>
        <v>349724549.14933574</v>
      </c>
      <c r="S31" s="37">
        <f t="shared" si="9"/>
        <v>359701739.34826648</v>
      </c>
      <c r="T31" s="37">
        <f t="shared" si="10"/>
        <v>-363638808.05568469</v>
      </c>
      <c r="U31" s="37">
        <f t="shared" si="11"/>
        <v>-360187592.55246609</v>
      </c>
    </row>
    <row r="32" spans="1:21" x14ac:dyDescent="0.25">
      <c r="A32" s="72" t="s">
        <v>260</v>
      </c>
      <c r="B32" s="73">
        <v>18696665.388277251</v>
      </c>
      <c r="C32" s="73">
        <v>19886073.012777749</v>
      </c>
      <c r="D32" s="73">
        <v>18899144.222262502</v>
      </c>
      <c r="E32" s="73">
        <v>16372310.028049998</v>
      </c>
      <c r="F32" s="73">
        <v>15485669.446199998</v>
      </c>
      <c r="G32" s="73">
        <v>16321107.787592502</v>
      </c>
      <c r="I32" s="74"/>
      <c r="J32" s="74"/>
      <c r="K32" s="74"/>
      <c r="L32" s="74"/>
      <c r="M32" s="74"/>
      <c r="N32" s="74"/>
      <c r="P32" s="37">
        <f t="shared" si="6"/>
        <v>347587507.91351247</v>
      </c>
      <c r="Q32" s="37">
        <f t="shared" si="7"/>
        <v>353284981.9854095</v>
      </c>
      <c r="R32" s="37">
        <f t="shared" si="8"/>
        <v>349724549.14933574</v>
      </c>
      <c r="S32" s="37">
        <f t="shared" si="9"/>
        <v>359701739.34826648</v>
      </c>
      <c r="T32" s="37">
        <f t="shared" si="10"/>
        <v>-363638808.05568469</v>
      </c>
      <c r="U32" s="37">
        <f t="shared" si="11"/>
        <v>-360187592.55246609</v>
      </c>
    </row>
    <row r="33" spans="1:21" x14ac:dyDescent="0.25">
      <c r="A33" s="72" t="s">
        <v>13</v>
      </c>
      <c r="B33" s="73">
        <v>164100767.53022975</v>
      </c>
      <c r="C33" s="73">
        <v>167869165.90796342</v>
      </c>
      <c r="D33" s="73">
        <v>179222923.42395431</v>
      </c>
      <c r="E33" s="73">
        <v>194159045.55331451</v>
      </c>
      <c r="F33" s="73">
        <v>215401257.24378002</v>
      </c>
      <c r="G33" s="73">
        <v>229871423.58199844</v>
      </c>
      <c r="I33" s="74"/>
      <c r="J33" s="74"/>
      <c r="K33" s="74"/>
      <c r="L33" s="74"/>
      <c r="M33" s="74"/>
      <c r="N33" s="74"/>
      <c r="P33" s="37">
        <f t="shared" si="6"/>
        <v>347587507.91351247</v>
      </c>
      <c r="Q33" s="37">
        <f t="shared" si="7"/>
        <v>353284981.9854095</v>
      </c>
      <c r="R33" s="37">
        <f t="shared" si="8"/>
        <v>349724549.14933574</v>
      </c>
      <c r="S33" s="37">
        <f t="shared" si="9"/>
        <v>359701739.34826648</v>
      </c>
      <c r="T33" s="37">
        <f t="shared" si="10"/>
        <v>-363638808.05568469</v>
      </c>
      <c r="U33" s="37">
        <f t="shared" si="11"/>
        <v>-360187592.55246609</v>
      </c>
    </row>
    <row r="34" spans="1:21" x14ac:dyDescent="0.25">
      <c r="A34" s="72" t="s">
        <v>261</v>
      </c>
      <c r="B34" s="73">
        <v>2514122.6657139999</v>
      </c>
      <c r="C34" s="73">
        <v>2043136.6618630001</v>
      </c>
      <c r="D34" s="73">
        <v>2512566.3309605005</v>
      </c>
      <c r="E34" s="73">
        <v>1295331.9049124997</v>
      </c>
      <c r="F34" s="73">
        <v>891812.85688750003</v>
      </c>
      <c r="G34" s="73">
        <v>2968661.8772149999</v>
      </c>
      <c r="I34" s="74"/>
      <c r="J34" s="74"/>
      <c r="K34" s="74"/>
      <c r="L34" s="74"/>
      <c r="M34" s="74"/>
      <c r="N34" s="74"/>
      <c r="P34" s="37">
        <f t="shared" si="6"/>
        <v>347587507.91351247</v>
      </c>
      <c r="Q34" s="37">
        <f t="shared" si="7"/>
        <v>353284981.9854095</v>
      </c>
      <c r="R34" s="37">
        <f t="shared" si="8"/>
        <v>349724549.14933574</v>
      </c>
      <c r="S34" s="37">
        <f t="shared" si="9"/>
        <v>359701739.34826648</v>
      </c>
      <c r="T34" s="37">
        <f t="shared" si="10"/>
        <v>-363638808.05568469</v>
      </c>
      <c r="U34" s="37">
        <f t="shared" si="11"/>
        <v>-360187592.55246609</v>
      </c>
    </row>
    <row r="35" spans="1:21" x14ac:dyDescent="0.25">
      <c r="A35" s="72" t="s">
        <v>262</v>
      </c>
      <c r="B35" s="73">
        <v>163649.70120425001</v>
      </c>
      <c r="C35" s="73">
        <v>324902.06349999999</v>
      </c>
      <c r="D35" s="73">
        <v>416178.89874999999</v>
      </c>
      <c r="E35" s="73">
        <v>212873.47067499999</v>
      </c>
      <c r="F35" s="73">
        <v>139693.2052</v>
      </c>
      <c r="G35" s="73">
        <v>228061.80817499998</v>
      </c>
      <c r="I35" s="74"/>
      <c r="J35" s="74"/>
      <c r="K35" s="74"/>
      <c r="L35" s="74"/>
      <c r="M35" s="74"/>
      <c r="N35" s="74"/>
      <c r="P35" s="37">
        <f>GETPIVOTDATA("Sum of  2,007 ",$A$3,"Level 1","Agriculture")-I13</f>
        <v>347587507.91351247</v>
      </c>
      <c r="Q35" s="37">
        <f>GETPIVOTDATA("Sum of  2,008 ",$A$3,"Level 1","Agriculture")-J13</f>
        <v>353284981.9854095</v>
      </c>
      <c r="R35" s="37">
        <f>GETPIVOTDATA("Sum of  2,009 ",$A$3,"Level 1","Agriculture")-K13</f>
        <v>349724549.14933574</v>
      </c>
      <c r="S35" s="37">
        <f>GETPIVOTDATA("Sum of  2,010 ",$A$3,"Level 1","Agriculture")-L13</f>
        <v>359701739.34826648</v>
      </c>
      <c r="T35" s="37">
        <f>M13-GETPIVOTDATA("Sum of  2,011 ",$A$3,"Level 1","Agriculture")</f>
        <v>-363638808.05568469</v>
      </c>
      <c r="U35" s="37">
        <f>N13-GETPIVOTDATA("Sum of  2,012 ",$A$3,"Level 1","Agriculture")</f>
        <v>-360187592.55246609</v>
      </c>
    </row>
    <row r="36" spans="1:21" x14ac:dyDescent="0.25">
      <c r="A36" s="71" t="s">
        <v>59</v>
      </c>
      <c r="B36" s="73">
        <v>35927668.863388173</v>
      </c>
      <c r="C36" s="73">
        <v>36776772.934557587</v>
      </c>
      <c r="D36" s="73">
        <v>43120077.60770189</v>
      </c>
      <c r="E36" s="73">
        <v>46591818.533800811</v>
      </c>
      <c r="F36" s="73">
        <v>44857515.725746349</v>
      </c>
      <c r="G36" s="73">
        <v>41717195.328075133</v>
      </c>
      <c r="I36" s="74"/>
      <c r="J36" s="74"/>
      <c r="K36" s="74"/>
      <c r="L36" s="74"/>
      <c r="M36" s="74"/>
      <c r="N36" s="74"/>
      <c r="P36" s="37">
        <f>GETPIVOTDATA("Sum of  2,007 ",$A$3,"Level 1","Agriculture")-I36</f>
        <v>347587507.91351247</v>
      </c>
      <c r="Q36" s="37">
        <f>GETPIVOTDATA("Sum of  2,008 ",$A$3,"Level 1","Agriculture")-J36</f>
        <v>353284981.9854095</v>
      </c>
      <c r="R36" s="37">
        <f>GETPIVOTDATA("Sum of  2,009 ",$A$3,"Level 1","Agriculture")-K36</f>
        <v>349724549.14933574</v>
      </c>
      <c r="S36" s="37">
        <f>GETPIVOTDATA("Sum of  2,010 ",$A$3,"Level 1","Agriculture")-L36</f>
        <v>359701739.34826648</v>
      </c>
      <c r="T36" s="37">
        <f>M36-GETPIVOTDATA("Sum of  2,011 ",$A$3,"Level 1","Agriculture")</f>
        <v>-363638808.05568469</v>
      </c>
      <c r="U36" s="37">
        <f>N36-GETPIVOTDATA("Sum of  2,012 ",$A$3,"Level 1","Agriculture")</f>
        <v>-360187592.55246609</v>
      </c>
    </row>
    <row r="37" spans="1:21" x14ac:dyDescent="0.25">
      <c r="A37" s="72" t="s">
        <v>60</v>
      </c>
      <c r="B37" s="73">
        <v>35927668.863388173</v>
      </c>
      <c r="C37" s="73">
        <v>36776772.934557587</v>
      </c>
      <c r="D37" s="73">
        <v>43120077.60770189</v>
      </c>
      <c r="E37" s="73">
        <v>46591818.533800811</v>
      </c>
      <c r="F37" s="73">
        <v>44857515.725746349</v>
      </c>
      <c r="G37" s="73">
        <v>41717195.328075133</v>
      </c>
      <c r="I37" s="75"/>
      <c r="J37" s="75"/>
      <c r="K37" s="75"/>
      <c r="L37" s="75"/>
      <c r="M37" s="75"/>
      <c r="N37" s="75"/>
      <c r="P37" s="37">
        <f>GETPIVOTDATA("Sum of  2,007 ",$A$3,"Level 1","Agriculture")-I37</f>
        <v>347587507.91351247</v>
      </c>
      <c r="Q37" s="37">
        <f>GETPIVOTDATA("Sum of  2,008 ",$A$3,"Level 1","Agriculture")-J37</f>
        <v>353284981.9854095</v>
      </c>
      <c r="R37" s="37">
        <f>GETPIVOTDATA("Sum of  2,009 ",$A$3,"Level 1","Agriculture")-K37</f>
        <v>349724549.14933574</v>
      </c>
      <c r="S37" s="37">
        <f>GETPIVOTDATA("Sum of  2,010 ",$A$3,"Level 1","Agriculture")-L37</f>
        <v>359701739.34826648</v>
      </c>
      <c r="T37" s="37">
        <f>M37-GETPIVOTDATA("Sum of  2,011 ",$A$3,"Level 1","Agriculture")</f>
        <v>-363638808.05568469</v>
      </c>
      <c r="U37" s="37">
        <f>N37-GETPIVOTDATA("Sum of  2,012 ",$A$3,"Level 1","Agriculture")</f>
        <v>-360187592.55246609</v>
      </c>
    </row>
    <row r="38" spans="1:21" x14ac:dyDescent="0.25">
      <c r="A38" s="70" t="s">
        <v>154</v>
      </c>
      <c r="B38" s="73">
        <v>119868942.70886366</v>
      </c>
      <c r="C38" s="73">
        <v>124238431.62614088</v>
      </c>
      <c r="D38" s="73">
        <v>133335659.98515117</v>
      </c>
      <c r="E38" s="73">
        <v>148271506.59010303</v>
      </c>
      <c r="F38" s="73">
        <v>161459122.11776686</v>
      </c>
      <c r="G38" s="73">
        <v>168434824.37734535</v>
      </c>
      <c r="I38" s="74"/>
      <c r="J38" s="74"/>
      <c r="K38" s="74"/>
      <c r="L38" s="74"/>
      <c r="M38" s="74"/>
      <c r="N38" s="74"/>
      <c r="P38" s="37">
        <f>GETPIVOTDATA("Sum of  2,007 ",$A$3,"Level 1","Agriculture")-I38</f>
        <v>347587507.91351247</v>
      </c>
      <c r="Q38" s="37">
        <f>GETPIVOTDATA("Sum of  2,008 ",$A$3,"Level 1","Agriculture")-J38</f>
        <v>353284981.9854095</v>
      </c>
      <c r="R38" s="37">
        <f>GETPIVOTDATA("Sum of  2,009 ",$A$3,"Level 1","Agriculture")-K38</f>
        <v>349724549.14933574</v>
      </c>
      <c r="S38" s="37">
        <f>GETPIVOTDATA("Sum of  2,010 ",$A$3,"Level 1","Agriculture")-L38</f>
        <v>359701739.34826648</v>
      </c>
      <c r="T38" s="37">
        <f>M38-GETPIVOTDATA("Sum of  2,011 ",$A$3,"Level 1","Agriculture")</f>
        <v>-363638808.05568469</v>
      </c>
      <c r="U38" s="37">
        <f>N38-GETPIVOTDATA("Sum of  2,012 ",$A$3,"Level 1","Agriculture")</f>
        <v>-360187592.55246609</v>
      </c>
    </row>
    <row r="39" spans="1:21" x14ac:dyDescent="0.25">
      <c r="A39" s="71" t="s">
        <v>281</v>
      </c>
      <c r="B39" s="73">
        <v>33238433.901477654</v>
      </c>
      <c r="C39" s="73">
        <v>32996259.483734533</v>
      </c>
      <c r="D39" s="73">
        <v>35330398.544234052</v>
      </c>
      <c r="E39" s="73">
        <v>38035465.883501329</v>
      </c>
      <c r="F39" s="73">
        <v>40939815.142583728</v>
      </c>
      <c r="G39" s="73">
        <v>39917287.147745103</v>
      </c>
      <c r="I39" s="74"/>
      <c r="J39" s="74"/>
      <c r="K39" s="74"/>
      <c r="L39" s="74"/>
      <c r="M39" s="74"/>
      <c r="N39" s="74"/>
      <c r="P39" s="37">
        <f t="shared" ref="P39:P44" si="12">GETPIVOTDATA("Sum of  2,007 ",$A$3,"Level 1","Agriculture")-I41</f>
        <v>347587507.91351247</v>
      </c>
      <c r="Q39" s="37">
        <f t="shared" ref="Q39:Q44" si="13">GETPIVOTDATA("Sum of  2,008 ",$A$3,"Level 1","Agriculture")-J41</f>
        <v>353284981.9854095</v>
      </c>
      <c r="R39" s="37">
        <f t="shared" ref="R39:R44" si="14">GETPIVOTDATA("Sum of  2,009 ",$A$3,"Level 1","Agriculture")-K41</f>
        <v>349724549.14933574</v>
      </c>
      <c r="S39" s="37">
        <f t="shared" ref="S39:S44" si="15">GETPIVOTDATA("Sum of  2,010 ",$A$3,"Level 1","Agriculture")-L41</f>
        <v>359701739.34826648</v>
      </c>
      <c r="T39" s="37">
        <f t="shared" ref="T39:T44" si="16">M41-GETPIVOTDATA("Sum of  2,011 ",$A$3,"Level 1","Agriculture")</f>
        <v>-363638808.05568469</v>
      </c>
      <c r="U39" s="37">
        <f t="shared" ref="U39:U44" si="17">N41-GETPIVOTDATA("Sum of  2,012 ",$A$3,"Level 1","Agriculture")</f>
        <v>-360187592.55246609</v>
      </c>
    </row>
    <row r="40" spans="1:21" x14ac:dyDescent="0.25">
      <c r="A40" s="71" t="s">
        <v>301</v>
      </c>
      <c r="B40" s="73">
        <v>10212884.680878038</v>
      </c>
      <c r="C40" s="73">
        <v>10860540.424443159</v>
      </c>
      <c r="D40" s="73">
        <v>10173624.545255408</v>
      </c>
      <c r="E40" s="73">
        <v>12987135.345632644</v>
      </c>
      <c r="F40" s="73">
        <v>18672230.084541224</v>
      </c>
      <c r="G40" s="73">
        <v>17997129.574524812</v>
      </c>
      <c r="P40" s="37">
        <f t="shared" si="12"/>
        <v>347587507.91351247</v>
      </c>
      <c r="Q40" s="37">
        <f t="shared" si="13"/>
        <v>353284981.9854095</v>
      </c>
      <c r="R40" s="37">
        <f t="shared" si="14"/>
        <v>349724549.14933574</v>
      </c>
      <c r="S40" s="37">
        <f t="shared" si="15"/>
        <v>359701739.34826648</v>
      </c>
      <c r="T40" s="37">
        <f t="shared" si="16"/>
        <v>-363638808.05568469</v>
      </c>
      <c r="U40" s="37">
        <f t="shared" si="17"/>
        <v>-360187592.55246609</v>
      </c>
    </row>
    <row r="41" spans="1:21" x14ac:dyDescent="0.25">
      <c r="A41" s="71" t="s">
        <v>270</v>
      </c>
      <c r="B41" s="73">
        <v>72234676.039845347</v>
      </c>
      <c r="C41" s="73">
        <v>76806208.957165286</v>
      </c>
      <c r="D41" s="73">
        <v>84234709.552309021</v>
      </c>
      <c r="E41" s="73">
        <v>92519823.852522075</v>
      </c>
      <c r="F41" s="73">
        <v>96428114.450797394</v>
      </c>
      <c r="G41" s="73">
        <v>105256414.19355793</v>
      </c>
      <c r="I41" s="74"/>
      <c r="J41" s="74"/>
      <c r="K41" s="74"/>
      <c r="L41" s="74"/>
      <c r="M41" s="74"/>
      <c r="N41" s="74"/>
      <c r="P41" s="37">
        <f t="shared" si="12"/>
        <v>347587507.91351247</v>
      </c>
      <c r="Q41" s="37">
        <f t="shared" si="13"/>
        <v>353284981.9854095</v>
      </c>
      <c r="R41" s="37">
        <f t="shared" si="14"/>
        <v>349724549.14933574</v>
      </c>
      <c r="S41" s="37">
        <f t="shared" si="15"/>
        <v>359701739.34826648</v>
      </c>
      <c r="T41" s="37">
        <f t="shared" si="16"/>
        <v>-363638808.05568469</v>
      </c>
      <c r="U41" s="37">
        <f t="shared" si="17"/>
        <v>-360187592.55246609</v>
      </c>
    </row>
    <row r="42" spans="1:21" x14ac:dyDescent="0.25">
      <c r="A42" s="71" t="s">
        <v>314</v>
      </c>
      <c r="B42" s="73">
        <v>4182948.0866626198</v>
      </c>
      <c r="C42" s="73">
        <v>3575422.7607979011</v>
      </c>
      <c r="D42" s="73">
        <v>3596927.3433526885</v>
      </c>
      <c r="E42" s="73">
        <v>4729081.5084469914</v>
      </c>
      <c r="F42" s="73">
        <v>5418962.439844504</v>
      </c>
      <c r="G42" s="73">
        <v>5263993.4615175175</v>
      </c>
      <c r="I42" s="76"/>
      <c r="J42" s="76"/>
      <c r="K42" s="76"/>
      <c r="L42" s="76"/>
      <c r="M42" s="76"/>
      <c r="N42" s="76"/>
      <c r="P42" s="37">
        <f t="shared" si="12"/>
        <v>347587507.91351247</v>
      </c>
      <c r="Q42" s="37">
        <f t="shared" si="13"/>
        <v>353284981.9854095</v>
      </c>
      <c r="R42" s="37">
        <f t="shared" si="14"/>
        <v>349724549.14933574</v>
      </c>
      <c r="S42" s="37">
        <f t="shared" si="15"/>
        <v>359701739.34826648</v>
      </c>
      <c r="T42" s="37">
        <f t="shared" si="16"/>
        <v>-363638808.05568469</v>
      </c>
      <c r="U42" s="37">
        <f t="shared" si="17"/>
        <v>-360187592.55246609</v>
      </c>
    </row>
    <row r="43" spans="1:21" x14ac:dyDescent="0.25">
      <c r="A43" s="70" t="s">
        <v>125</v>
      </c>
      <c r="B43" s="73">
        <v>-136689247.73708734</v>
      </c>
      <c r="C43" s="73">
        <v>-136830655.50050893</v>
      </c>
      <c r="D43" s="73">
        <v>-135317673.24745294</v>
      </c>
      <c r="E43" s="73">
        <v>-135263429.64427954</v>
      </c>
      <c r="F43" s="73">
        <v>-135587666.66052705</v>
      </c>
      <c r="G43" s="73">
        <v>-179569989.47188976</v>
      </c>
      <c r="I43" s="76"/>
      <c r="J43" s="76"/>
      <c r="K43" s="76"/>
      <c r="L43" s="76"/>
      <c r="M43" s="76"/>
      <c r="N43" s="76"/>
      <c r="P43" s="37">
        <f t="shared" si="12"/>
        <v>347587507.91351247</v>
      </c>
      <c r="Q43" s="37">
        <f t="shared" si="13"/>
        <v>353284981.9854095</v>
      </c>
      <c r="R43" s="37">
        <f t="shared" si="14"/>
        <v>349724549.14933574</v>
      </c>
      <c r="S43" s="37">
        <f t="shared" si="15"/>
        <v>359701739.34826648</v>
      </c>
      <c r="T43" s="37">
        <f t="shared" si="16"/>
        <v>-363638808.05568469</v>
      </c>
      <c r="U43" s="37">
        <f t="shared" si="17"/>
        <v>-360187592.55246609</v>
      </c>
    </row>
    <row r="44" spans="1:21" x14ac:dyDescent="0.25">
      <c r="A44" s="71" t="s">
        <v>131</v>
      </c>
      <c r="B44" s="73">
        <v>245460.7262490624</v>
      </c>
      <c r="C44" s="73">
        <v>104052.96282746881</v>
      </c>
      <c r="D44" s="73">
        <v>372334.91068108805</v>
      </c>
      <c r="E44" s="73">
        <v>426578.51385446399</v>
      </c>
      <c r="F44" s="73">
        <v>102341.49760696321</v>
      </c>
      <c r="G44" s="73">
        <v>175585.59278530558</v>
      </c>
      <c r="I44" s="76"/>
      <c r="J44" s="76"/>
      <c r="K44" s="76"/>
      <c r="L44" s="76"/>
      <c r="M44" s="76"/>
      <c r="N44" s="76"/>
      <c r="P44" s="37">
        <f t="shared" si="12"/>
        <v>347587507.91351247</v>
      </c>
      <c r="Q44" s="37">
        <f t="shared" si="13"/>
        <v>353284981.9854095</v>
      </c>
      <c r="R44" s="37">
        <f t="shared" si="14"/>
        <v>349724549.14933574</v>
      </c>
      <c r="S44" s="37">
        <f t="shared" si="15"/>
        <v>359701739.34826648</v>
      </c>
      <c r="T44" s="37">
        <f t="shared" si="16"/>
        <v>-363638808.05568469</v>
      </c>
      <c r="U44" s="37">
        <f t="shared" si="17"/>
        <v>-360187592.55246609</v>
      </c>
    </row>
    <row r="45" spans="1:21" x14ac:dyDescent="0.25">
      <c r="A45" s="71" t="s">
        <v>128</v>
      </c>
      <c r="B45" s="73">
        <v>7948667.2807619087</v>
      </c>
      <c r="C45" s="73">
        <v>7948667.2807619087</v>
      </c>
      <c r="D45" s="73">
        <v>9120594.2147204224</v>
      </c>
      <c r="E45" s="73">
        <v>9120594.2147204224</v>
      </c>
      <c r="F45" s="73">
        <v>9120594.2147204224</v>
      </c>
      <c r="G45" s="73">
        <v>8396777.0079969876</v>
      </c>
      <c r="I45" s="74"/>
      <c r="J45" s="74"/>
      <c r="K45" s="74"/>
      <c r="L45" s="74"/>
      <c r="M45" s="74"/>
      <c r="N45" s="74"/>
      <c r="P45" s="37">
        <f>GETPIVOTDATA("Sum of  2,007 ",$A$3,"Level 1","Agriculture")-I39</f>
        <v>347587507.91351247</v>
      </c>
      <c r="Q45" s="37">
        <f>GETPIVOTDATA("Sum of  2,008 ",$A$3,"Level 1","Agriculture")-J39</f>
        <v>353284981.9854095</v>
      </c>
      <c r="R45" s="37">
        <f>GETPIVOTDATA("Sum of  2,009 ",$A$3,"Level 1","Agriculture")-K39</f>
        <v>349724549.14933574</v>
      </c>
      <c r="S45" s="37">
        <f>GETPIVOTDATA("Sum of  2,010 ",$A$3,"Level 1","Agriculture")-L39</f>
        <v>359701739.34826648</v>
      </c>
      <c r="T45" s="37">
        <f>M39-GETPIVOTDATA("Sum of  2,011 ",$A$3,"Level 1","Agriculture")</f>
        <v>-363638808.05568469</v>
      </c>
      <c r="U45" s="37">
        <f>N39-GETPIVOTDATA("Sum of  2,012 ",$A$3,"Level 1","Agriculture")</f>
        <v>-360187592.55246609</v>
      </c>
    </row>
    <row r="46" spans="1:21" x14ac:dyDescent="0.25">
      <c r="A46" s="71" t="s">
        <v>126</v>
      </c>
      <c r="B46" s="73">
        <v>-145619047.61904761</v>
      </c>
      <c r="C46" s="73">
        <v>-145619047.61904761</v>
      </c>
      <c r="D46" s="73">
        <v>-145619047.61904761</v>
      </c>
      <c r="E46" s="73">
        <v>-145619047.61904761</v>
      </c>
      <c r="F46" s="73">
        <v>-145619047.61904761</v>
      </c>
      <c r="G46" s="73">
        <v>-188833333.33333331</v>
      </c>
      <c r="I46" s="76"/>
      <c r="J46" s="76"/>
      <c r="K46" s="76"/>
      <c r="L46" s="76"/>
      <c r="M46" s="76"/>
      <c r="N46" s="76"/>
      <c r="P46" s="37">
        <f t="shared" ref="P46:P79" si="18">GETPIVOTDATA("Sum of  2,007 ",$A$3,"Level 1","Agriculture")-I48</f>
        <v>347587507.91351247</v>
      </c>
      <c r="Q46" s="37">
        <f t="shared" ref="Q46:Q79" si="19">GETPIVOTDATA("Sum of  2,008 ",$A$3,"Level 1","Agriculture")-J48</f>
        <v>353284981.9854095</v>
      </c>
      <c r="R46" s="37">
        <f t="shared" ref="R46:R79" si="20">GETPIVOTDATA("Sum of  2,009 ",$A$3,"Level 1","Agriculture")-K48</f>
        <v>349724549.14933574</v>
      </c>
      <c r="S46" s="37">
        <f t="shared" ref="S46:S79" si="21">GETPIVOTDATA("Sum of  2,010 ",$A$3,"Level 1","Agriculture")-L48</f>
        <v>359701739.34826648</v>
      </c>
      <c r="T46" s="37">
        <f t="shared" ref="T46:T79" si="22">M48-GETPIVOTDATA("Sum of  2,011 ",$A$3,"Level 1","Agriculture")</f>
        <v>-363638808.05568469</v>
      </c>
      <c r="U46" s="37">
        <f t="shared" ref="U46:U79" si="23">N48-GETPIVOTDATA("Sum of  2,012 ",$A$3,"Level 1","Agriculture")</f>
        <v>-360187592.55246609</v>
      </c>
    </row>
    <row r="47" spans="1:21" x14ac:dyDescent="0.25">
      <c r="A47" s="71" t="s">
        <v>129</v>
      </c>
      <c r="B47" s="73">
        <v>735668.46453337523</v>
      </c>
      <c r="C47" s="73">
        <v>735668.46453337523</v>
      </c>
      <c r="D47" s="73">
        <v>798709.27543899801</v>
      </c>
      <c r="E47" s="73">
        <v>798709.27543899801</v>
      </c>
      <c r="F47" s="73">
        <v>798709.27543899801</v>
      </c>
      <c r="G47" s="73">
        <v>690981.26066125766</v>
      </c>
      <c r="P47" s="37">
        <f t="shared" si="18"/>
        <v>347587507.91351247</v>
      </c>
      <c r="Q47" s="37">
        <f t="shared" si="19"/>
        <v>353284981.9854095</v>
      </c>
      <c r="R47" s="37">
        <f t="shared" si="20"/>
        <v>349724549.14933574</v>
      </c>
      <c r="S47" s="37">
        <f t="shared" si="21"/>
        <v>359701739.34826648</v>
      </c>
      <c r="T47" s="37">
        <f t="shared" si="22"/>
        <v>-363638808.05568469</v>
      </c>
      <c r="U47" s="37">
        <f t="shared" si="23"/>
        <v>-360187592.55246609</v>
      </c>
    </row>
    <row r="48" spans="1:21" x14ac:dyDescent="0.25">
      <c r="A48" s="71" t="s">
        <v>130</v>
      </c>
      <c r="B48" s="73">
        <v>3.4104159148218951</v>
      </c>
      <c r="C48" s="73">
        <v>3.4104159148218951</v>
      </c>
      <c r="D48" s="73">
        <v>9735.9707541689968</v>
      </c>
      <c r="E48" s="73">
        <v>9735.9707541689968</v>
      </c>
      <c r="F48" s="73">
        <v>9735.9707541689968</v>
      </c>
      <c r="G48" s="73">
        <v>0</v>
      </c>
      <c r="I48" s="74"/>
      <c r="J48" s="74"/>
      <c r="K48" s="74"/>
      <c r="L48" s="74"/>
      <c r="M48" s="74"/>
      <c r="N48" s="74"/>
      <c r="P48" s="37">
        <f t="shared" si="18"/>
        <v>347587507.91351247</v>
      </c>
      <c r="Q48" s="37">
        <f t="shared" si="19"/>
        <v>353284981.9854095</v>
      </c>
      <c r="R48" s="37">
        <f t="shared" si="20"/>
        <v>349724549.14933574</v>
      </c>
      <c r="S48" s="37">
        <f t="shared" si="21"/>
        <v>359701739.34826648</v>
      </c>
      <c r="T48" s="37">
        <f t="shared" si="22"/>
        <v>-363638808.05568469</v>
      </c>
      <c r="U48" s="37">
        <f t="shared" si="23"/>
        <v>-360187592.55246609</v>
      </c>
    </row>
    <row r="49" spans="1:21" x14ac:dyDescent="0.25">
      <c r="A49" s="70" t="s">
        <v>110</v>
      </c>
      <c r="B49" s="73">
        <v>60129002.279453382</v>
      </c>
      <c r="C49" s="73">
        <v>64675658.788060516</v>
      </c>
      <c r="D49" s="73">
        <v>79110181.389430806</v>
      </c>
      <c r="E49" s="73">
        <v>79349144.653912947</v>
      </c>
      <c r="F49" s="73">
        <v>90717358.614206687</v>
      </c>
      <c r="G49" s="73">
        <v>86799359.720320508</v>
      </c>
      <c r="I49" s="74"/>
      <c r="J49" s="74"/>
      <c r="K49" s="74"/>
      <c r="L49" s="74"/>
      <c r="M49" s="74"/>
      <c r="N49" s="74"/>
      <c r="P49" s="37">
        <f t="shared" si="18"/>
        <v>347587507.91351247</v>
      </c>
      <c r="Q49" s="37">
        <f t="shared" si="19"/>
        <v>353284981.9854095</v>
      </c>
      <c r="R49" s="37">
        <f t="shared" si="20"/>
        <v>349724549.14933574</v>
      </c>
      <c r="S49" s="37">
        <f t="shared" si="21"/>
        <v>359701739.34826648</v>
      </c>
      <c r="T49" s="37">
        <f t="shared" si="22"/>
        <v>-363638808.05568469</v>
      </c>
      <c r="U49" s="37">
        <f t="shared" si="23"/>
        <v>-360187592.55246609</v>
      </c>
    </row>
    <row r="50" spans="1:21" x14ac:dyDescent="0.25">
      <c r="A50" s="71" t="s">
        <v>123</v>
      </c>
      <c r="B50" s="73">
        <v>16861746.658915363</v>
      </c>
      <c r="C50" s="73">
        <v>17183188.763036206</v>
      </c>
      <c r="D50" s="73">
        <v>17428688.8073049</v>
      </c>
      <c r="E50" s="73">
        <v>17748205.904580906</v>
      </c>
      <c r="F50" s="73">
        <v>18241388.103094973</v>
      </c>
      <c r="G50" s="73">
        <v>18599123.331979603</v>
      </c>
      <c r="I50" s="74"/>
      <c r="J50" s="74"/>
      <c r="K50" s="74"/>
      <c r="L50" s="74"/>
      <c r="M50" s="74"/>
      <c r="N50" s="74"/>
      <c r="P50" s="37">
        <f t="shared" si="18"/>
        <v>347587507.91351247</v>
      </c>
      <c r="Q50" s="37">
        <f t="shared" si="19"/>
        <v>353284981.9854095</v>
      </c>
      <c r="R50" s="37">
        <f t="shared" si="20"/>
        <v>349724549.14933574</v>
      </c>
      <c r="S50" s="37">
        <f t="shared" si="21"/>
        <v>359701739.34826648</v>
      </c>
      <c r="T50" s="37">
        <f t="shared" si="22"/>
        <v>-363638808.05568469</v>
      </c>
      <c r="U50" s="37">
        <f t="shared" si="23"/>
        <v>-360187592.55246609</v>
      </c>
    </row>
    <row r="51" spans="1:21" x14ac:dyDescent="0.25">
      <c r="A51" s="71" t="s">
        <v>111</v>
      </c>
      <c r="B51" s="73">
        <v>32506558.617708385</v>
      </c>
      <c r="C51" s="73">
        <v>36021078.260107882</v>
      </c>
      <c r="D51" s="73">
        <v>49516637.315585531</v>
      </c>
      <c r="E51" s="73">
        <v>48755598.65672604</v>
      </c>
      <c r="F51" s="73">
        <v>58959536.448495418</v>
      </c>
      <c r="G51" s="73">
        <v>54019072.241332695</v>
      </c>
      <c r="I51" s="74"/>
      <c r="J51" s="74"/>
      <c r="K51" s="74"/>
      <c r="L51" s="74"/>
      <c r="M51" s="74"/>
      <c r="N51" s="74"/>
      <c r="P51" s="37">
        <f t="shared" si="18"/>
        <v>347587507.91351247</v>
      </c>
      <c r="Q51" s="37">
        <f t="shared" si="19"/>
        <v>353284981.9854095</v>
      </c>
      <c r="R51" s="37">
        <f t="shared" si="20"/>
        <v>349724549.14933574</v>
      </c>
      <c r="S51" s="37">
        <f t="shared" si="21"/>
        <v>359701739.34826648</v>
      </c>
      <c r="T51" s="37">
        <f t="shared" si="22"/>
        <v>-363638808.05568469</v>
      </c>
      <c r="U51" s="37">
        <f t="shared" si="23"/>
        <v>-360187592.55246609</v>
      </c>
    </row>
    <row r="52" spans="1:21" x14ac:dyDescent="0.25">
      <c r="A52" s="71" t="s">
        <v>124</v>
      </c>
      <c r="B52" s="73">
        <v>10760697.002829637</v>
      </c>
      <c r="C52" s="73">
        <v>11471391.764916431</v>
      </c>
      <c r="D52" s="73">
        <v>12164855.266540382</v>
      </c>
      <c r="E52" s="73">
        <v>12845340.092605995</v>
      </c>
      <c r="F52" s="73">
        <v>13516434.062616302</v>
      </c>
      <c r="G52" s="73">
        <v>14181164.14700821</v>
      </c>
      <c r="I52" s="74"/>
      <c r="J52" s="74"/>
      <c r="K52" s="74"/>
      <c r="L52" s="74"/>
      <c r="M52" s="74"/>
      <c r="N52" s="74"/>
      <c r="P52" s="37">
        <f t="shared" si="18"/>
        <v>347587507.91351247</v>
      </c>
      <c r="Q52" s="37">
        <f t="shared" si="19"/>
        <v>353284981.9854095</v>
      </c>
      <c r="R52" s="37">
        <f t="shared" si="20"/>
        <v>349724549.14933574</v>
      </c>
      <c r="S52" s="37">
        <f t="shared" si="21"/>
        <v>359701739.34826648</v>
      </c>
      <c r="T52" s="37">
        <f t="shared" si="22"/>
        <v>-363638808.05568469</v>
      </c>
      <c r="U52" s="37">
        <f t="shared" si="23"/>
        <v>-360187592.55246609</v>
      </c>
    </row>
    <row r="53" spans="1:21" x14ac:dyDescent="0.25">
      <c r="A53" s="70" t="s">
        <v>345</v>
      </c>
      <c r="B53" s="73">
        <v>1802831361.5970559</v>
      </c>
      <c r="C53" s="73">
        <v>1901112117.737088</v>
      </c>
      <c r="D53" s="73">
        <v>2021857872.1964066</v>
      </c>
      <c r="E53" s="73">
        <v>2097802553.5787032</v>
      </c>
      <c r="F53" s="73">
        <v>2212816849.7301702</v>
      </c>
      <c r="G53" s="73">
        <v>2297016026.4743881</v>
      </c>
      <c r="I53" s="74"/>
      <c r="J53" s="74"/>
      <c r="K53" s="74"/>
      <c r="L53" s="74"/>
      <c r="M53" s="74"/>
      <c r="N53" s="74"/>
      <c r="P53" s="37">
        <f t="shared" si="18"/>
        <v>347587507.91351247</v>
      </c>
      <c r="Q53" s="37">
        <f t="shared" si="19"/>
        <v>353284981.9854095</v>
      </c>
      <c r="R53" s="37">
        <f t="shared" si="20"/>
        <v>349724549.14933574</v>
      </c>
      <c r="S53" s="37">
        <f t="shared" si="21"/>
        <v>359701739.34826648</v>
      </c>
      <c r="T53" s="37">
        <f t="shared" si="22"/>
        <v>-363638808.05568469</v>
      </c>
      <c r="U53" s="37">
        <f t="shared" si="23"/>
        <v>-360187592.55246609</v>
      </c>
    </row>
    <row r="54" spans="1:21" x14ac:dyDescent="0.25">
      <c r="I54" s="74"/>
      <c r="J54" s="74"/>
      <c r="K54" s="74"/>
      <c r="L54" s="74"/>
      <c r="M54" s="74"/>
      <c r="N54" s="74"/>
      <c r="P54" s="37">
        <f t="shared" si="18"/>
        <v>347587507.91351247</v>
      </c>
      <c r="Q54" s="37">
        <f t="shared" si="19"/>
        <v>353284981.9854095</v>
      </c>
      <c r="R54" s="37">
        <f t="shared" si="20"/>
        <v>349724549.14933574</v>
      </c>
      <c r="S54" s="37">
        <f t="shared" si="21"/>
        <v>359701739.34826648</v>
      </c>
      <c r="T54" s="37">
        <f t="shared" si="22"/>
        <v>-363638808.05568469</v>
      </c>
      <c r="U54" s="37">
        <f t="shared" si="23"/>
        <v>-360187592.55246609</v>
      </c>
    </row>
    <row r="55" spans="1:21" x14ac:dyDescent="0.25">
      <c r="I55" s="74"/>
      <c r="J55" s="74"/>
      <c r="K55" s="74"/>
      <c r="L55" s="74"/>
      <c r="M55" s="74"/>
      <c r="N55" s="74"/>
      <c r="P55" s="37">
        <f t="shared" si="18"/>
        <v>347587507.91351247</v>
      </c>
      <c r="Q55" s="37">
        <f t="shared" si="19"/>
        <v>353284981.9854095</v>
      </c>
      <c r="R55" s="37">
        <f t="shared" si="20"/>
        <v>349724549.14933574</v>
      </c>
      <c r="S55" s="37">
        <f t="shared" si="21"/>
        <v>359701739.34826648</v>
      </c>
      <c r="T55" s="37">
        <f t="shared" si="22"/>
        <v>-363638808.05568469</v>
      </c>
      <c r="U55" s="37">
        <f t="shared" si="23"/>
        <v>-360187592.55246609</v>
      </c>
    </row>
    <row r="56" spans="1:21" x14ac:dyDescent="0.25">
      <c r="I56" s="74"/>
      <c r="J56" s="74"/>
      <c r="K56" s="74"/>
      <c r="L56" s="74"/>
      <c r="M56" s="74"/>
      <c r="N56" s="74"/>
      <c r="P56" s="37">
        <f t="shared" si="18"/>
        <v>347587507.91351247</v>
      </c>
      <c r="Q56" s="37">
        <f t="shared" si="19"/>
        <v>353284981.9854095</v>
      </c>
      <c r="R56" s="37">
        <f t="shared" si="20"/>
        <v>349724549.14933574</v>
      </c>
      <c r="S56" s="37">
        <f t="shared" si="21"/>
        <v>359701739.34826648</v>
      </c>
      <c r="T56" s="37">
        <f t="shared" si="22"/>
        <v>-363638808.05568469</v>
      </c>
      <c r="U56" s="37">
        <f t="shared" si="23"/>
        <v>-360187592.55246609</v>
      </c>
    </row>
    <row r="57" spans="1:21" x14ac:dyDescent="0.25">
      <c r="I57" s="74"/>
      <c r="J57" s="74"/>
      <c r="K57" s="74"/>
      <c r="L57" s="74"/>
      <c r="M57" s="74"/>
      <c r="N57" s="74"/>
      <c r="P57" s="37">
        <f t="shared" si="18"/>
        <v>347587507.91351247</v>
      </c>
      <c r="Q57" s="37">
        <f t="shared" si="19"/>
        <v>353284981.9854095</v>
      </c>
      <c r="R57" s="37">
        <f t="shared" si="20"/>
        <v>349724549.14933574</v>
      </c>
      <c r="S57" s="37">
        <f t="shared" si="21"/>
        <v>359701739.34826648</v>
      </c>
      <c r="T57" s="37">
        <f t="shared" si="22"/>
        <v>-363638808.05568469</v>
      </c>
      <c r="U57" s="37">
        <f t="shared" si="23"/>
        <v>-360187592.55246609</v>
      </c>
    </row>
    <row r="58" spans="1:21" x14ac:dyDescent="0.25">
      <c r="I58" s="74"/>
      <c r="J58" s="74"/>
      <c r="K58" s="74"/>
      <c r="L58" s="74"/>
      <c r="M58" s="74"/>
      <c r="N58" s="74"/>
      <c r="P58" s="37">
        <f t="shared" si="18"/>
        <v>347587507.91351247</v>
      </c>
      <c r="Q58" s="37">
        <f t="shared" si="19"/>
        <v>353284981.9854095</v>
      </c>
      <c r="R58" s="37">
        <f t="shared" si="20"/>
        <v>349724549.14933574</v>
      </c>
      <c r="S58" s="37">
        <f t="shared" si="21"/>
        <v>359701739.34826648</v>
      </c>
      <c r="T58" s="37">
        <f t="shared" si="22"/>
        <v>-363638808.05568469</v>
      </c>
      <c r="U58" s="37">
        <f t="shared" si="23"/>
        <v>-360187592.55246609</v>
      </c>
    </row>
    <row r="59" spans="1:21" x14ac:dyDescent="0.25">
      <c r="I59" s="74"/>
      <c r="J59" s="74"/>
      <c r="K59" s="74"/>
      <c r="L59" s="74"/>
      <c r="M59" s="74"/>
      <c r="N59" s="74"/>
      <c r="P59" s="37">
        <f t="shared" si="18"/>
        <v>347587507.91351247</v>
      </c>
      <c r="Q59" s="37">
        <f t="shared" si="19"/>
        <v>353284981.9854095</v>
      </c>
      <c r="R59" s="37">
        <f t="shared" si="20"/>
        <v>349724549.14933574</v>
      </c>
      <c r="S59" s="37">
        <f t="shared" si="21"/>
        <v>359701739.34826648</v>
      </c>
      <c r="T59" s="37">
        <f t="shared" si="22"/>
        <v>-363638808.05568469</v>
      </c>
      <c r="U59" s="37">
        <f t="shared" si="23"/>
        <v>-360187592.55246609</v>
      </c>
    </row>
    <row r="60" spans="1:21" x14ac:dyDescent="0.25">
      <c r="I60" s="74"/>
      <c r="J60" s="74"/>
      <c r="K60" s="74"/>
      <c r="L60" s="74"/>
      <c r="M60" s="74"/>
      <c r="N60" s="74"/>
      <c r="P60" s="37">
        <f t="shared" si="18"/>
        <v>347587507.91351247</v>
      </c>
      <c r="Q60" s="37">
        <f t="shared" si="19"/>
        <v>353284981.9854095</v>
      </c>
      <c r="R60" s="37">
        <f t="shared" si="20"/>
        <v>349724549.14933574</v>
      </c>
      <c r="S60" s="37">
        <f t="shared" si="21"/>
        <v>359701739.34826648</v>
      </c>
      <c r="T60" s="37">
        <f t="shared" si="22"/>
        <v>-363638808.05568469</v>
      </c>
      <c r="U60" s="37">
        <f t="shared" si="23"/>
        <v>-360187592.55246609</v>
      </c>
    </row>
    <row r="61" spans="1:21" x14ac:dyDescent="0.25">
      <c r="I61" s="74"/>
      <c r="J61" s="74"/>
      <c r="K61" s="74"/>
      <c r="L61" s="74"/>
      <c r="M61" s="74"/>
      <c r="N61" s="74"/>
      <c r="P61" s="37">
        <f t="shared" si="18"/>
        <v>347587507.91351247</v>
      </c>
      <c r="Q61" s="37">
        <f t="shared" si="19"/>
        <v>353284981.9854095</v>
      </c>
      <c r="R61" s="37">
        <f t="shared" si="20"/>
        <v>349724549.14933574</v>
      </c>
      <c r="S61" s="37">
        <f t="shared" si="21"/>
        <v>359701739.34826648</v>
      </c>
      <c r="T61" s="37">
        <f t="shared" si="22"/>
        <v>-363638808.05568469</v>
      </c>
      <c r="U61" s="37">
        <f t="shared" si="23"/>
        <v>-360187592.55246609</v>
      </c>
    </row>
    <row r="62" spans="1:21" x14ac:dyDescent="0.25">
      <c r="I62" s="74"/>
      <c r="J62" s="74"/>
      <c r="K62" s="74"/>
      <c r="L62" s="74"/>
      <c r="M62" s="74"/>
      <c r="N62" s="74"/>
      <c r="P62" s="37">
        <f t="shared" si="18"/>
        <v>347587507.91351247</v>
      </c>
      <c r="Q62" s="37">
        <f t="shared" si="19"/>
        <v>353284981.9854095</v>
      </c>
      <c r="R62" s="37">
        <f t="shared" si="20"/>
        <v>349724549.14933574</v>
      </c>
      <c r="S62" s="37">
        <f t="shared" si="21"/>
        <v>359701739.34826648</v>
      </c>
      <c r="T62" s="37">
        <f t="shared" si="22"/>
        <v>-363638808.05568469</v>
      </c>
      <c r="U62" s="37">
        <f t="shared" si="23"/>
        <v>-360187592.55246609</v>
      </c>
    </row>
    <row r="63" spans="1:21" x14ac:dyDescent="0.25">
      <c r="I63" s="74"/>
      <c r="J63" s="74"/>
      <c r="K63" s="74"/>
      <c r="L63" s="74"/>
      <c r="M63" s="74"/>
      <c r="N63" s="74"/>
      <c r="P63" s="37">
        <f t="shared" si="18"/>
        <v>347587507.91351247</v>
      </c>
      <c r="Q63" s="37">
        <f t="shared" si="19"/>
        <v>353284981.9854095</v>
      </c>
      <c r="R63" s="37">
        <f t="shared" si="20"/>
        <v>349724549.14933574</v>
      </c>
      <c r="S63" s="37">
        <f t="shared" si="21"/>
        <v>359701739.34826648</v>
      </c>
      <c r="T63" s="37">
        <f t="shared" si="22"/>
        <v>-363638808.05568469</v>
      </c>
      <c r="U63" s="37">
        <f t="shared" si="23"/>
        <v>-360187592.55246609</v>
      </c>
    </row>
    <row r="64" spans="1:21" x14ac:dyDescent="0.25">
      <c r="I64" s="74"/>
      <c r="J64" s="74"/>
      <c r="K64" s="74"/>
      <c r="L64" s="74"/>
      <c r="M64" s="74"/>
      <c r="N64" s="74"/>
      <c r="P64" s="37">
        <f t="shared" si="18"/>
        <v>347587507.91351247</v>
      </c>
      <c r="Q64" s="37">
        <f t="shared" si="19"/>
        <v>353284981.9854095</v>
      </c>
      <c r="R64" s="37">
        <f t="shared" si="20"/>
        <v>349724549.14933574</v>
      </c>
      <c r="S64" s="37">
        <f t="shared" si="21"/>
        <v>359701739.34826648</v>
      </c>
      <c r="T64" s="37">
        <f t="shared" si="22"/>
        <v>-363638808.05568469</v>
      </c>
      <c r="U64" s="37">
        <f t="shared" si="23"/>
        <v>-360187592.55246609</v>
      </c>
    </row>
    <row r="65" spans="9:21" x14ac:dyDescent="0.25">
      <c r="I65" s="74"/>
      <c r="J65" s="74"/>
      <c r="K65" s="74"/>
      <c r="L65" s="74"/>
      <c r="M65" s="74"/>
      <c r="N65" s="74"/>
      <c r="P65" s="37">
        <f t="shared" si="18"/>
        <v>347587507.91351247</v>
      </c>
      <c r="Q65" s="37">
        <f t="shared" si="19"/>
        <v>353284981.9854095</v>
      </c>
      <c r="R65" s="37">
        <f t="shared" si="20"/>
        <v>349724549.14933574</v>
      </c>
      <c r="S65" s="37">
        <f t="shared" si="21"/>
        <v>359701739.34826648</v>
      </c>
      <c r="T65" s="37">
        <f t="shared" si="22"/>
        <v>-363638808.05568469</v>
      </c>
      <c r="U65" s="37">
        <f t="shared" si="23"/>
        <v>-360187592.55246609</v>
      </c>
    </row>
    <row r="66" spans="9:21" x14ac:dyDescent="0.25">
      <c r="I66" s="74"/>
      <c r="J66" s="74"/>
      <c r="K66" s="74"/>
      <c r="L66" s="74"/>
      <c r="M66" s="74"/>
      <c r="N66" s="74"/>
      <c r="P66" s="37">
        <f t="shared" si="18"/>
        <v>347587507.91351247</v>
      </c>
      <c r="Q66" s="37">
        <f t="shared" si="19"/>
        <v>353284981.9854095</v>
      </c>
      <c r="R66" s="37">
        <f t="shared" si="20"/>
        <v>349724549.14933574</v>
      </c>
      <c r="S66" s="37">
        <f t="shared" si="21"/>
        <v>359701739.34826648</v>
      </c>
      <c r="T66" s="37">
        <f t="shared" si="22"/>
        <v>-363638808.05568469</v>
      </c>
      <c r="U66" s="37">
        <f t="shared" si="23"/>
        <v>-360187592.55246609</v>
      </c>
    </row>
    <row r="67" spans="9:21" x14ac:dyDescent="0.25">
      <c r="I67" s="74"/>
      <c r="J67" s="74"/>
      <c r="K67" s="74"/>
      <c r="L67" s="74"/>
      <c r="M67" s="74"/>
      <c r="N67" s="74"/>
      <c r="P67" s="37">
        <f t="shared" si="18"/>
        <v>347587507.91351247</v>
      </c>
      <c r="Q67" s="37">
        <f t="shared" si="19"/>
        <v>353284981.9854095</v>
      </c>
      <c r="R67" s="37">
        <f t="shared" si="20"/>
        <v>349724549.14933574</v>
      </c>
      <c r="S67" s="37">
        <f t="shared" si="21"/>
        <v>359701739.34826648</v>
      </c>
      <c r="T67" s="37">
        <f t="shared" si="22"/>
        <v>-363638808.05568469</v>
      </c>
      <c r="U67" s="37">
        <f t="shared" si="23"/>
        <v>-360187592.55246609</v>
      </c>
    </row>
    <row r="68" spans="9:21" x14ac:dyDescent="0.25">
      <c r="I68" s="74"/>
      <c r="J68" s="74"/>
      <c r="K68" s="74"/>
      <c r="L68" s="74"/>
      <c r="M68" s="74"/>
      <c r="N68" s="74"/>
      <c r="P68" s="37">
        <f t="shared" si="18"/>
        <v>347587507.91351247</v>
      </c>
      <c r="Q68" s="37">
        <f t="shared" si="19"/>
        <v>353284981.9854095</v>
      </c>
      <c r="R68" s="37">
        <f t="shared" si="20"/>
        <v>349724549.14933574</v>
      </c>
      <c r="S68" s="37">
        <f t="shared" si="21"/>
        <v>359701739.34826648</v>
      </c>
      <c r="T68" s="37">
        <f t="shared" si="22"/>
        <v>-363638808.05568469</v>
      </c>
      <c r="U68" s="37">
        <f t="shared" si="23"/>
        <v>-360187592.55246609</v>
      </c>
    </row>
    <row r="69" spans="9:21" x14ac:dyDescent="0.25">
      <c r="I69" s="74"/>
      <c r="J69" s="74"/>
      <c r="K69" s="74"/>
      <c r="L69" s="74"/>
      <c r="M69" s="74"/>
      <c r="N69" s="74"/>
      <c r="P69" s="37">
        <f t="shared" si="18"/>
        <v>347587507.91351247</v>
      </c>
      <c r="Q69" s="37">
        <f t="shared" si="19"/>
        <v>353284981.9854095</v>
      </c>
      <c r="R69" s="37">
        <f t="shared" si="20"/>
        <v>349724549.14933574</v>
      </c>
      <c r="S69" s="37">
        <f t="shared" si="21"/>
        <v>359701739.34826648</v>
      </c>
      <c r="T69" s="37">
        <f t="shared" si="22"/>
        <v>-363638808.05568469</v>
      </c>
      <c r="U69" s="37">
        <f t="shared" si="23"/>
        <v>-360187592.55246609</v>
      </c>
    </row>
    <row r="70" spans="9:21" x14ac:dyDescent="0.25">
      <c r="I70" s="74"/>
      <c r="J70" s="74"/>
      <c r="K70" s="74"/>
      <c r="L70" s="74"/>
      <c r="M70" s="74"/>
      <c r="N70" s="74"/>
      <c r="P70" s="37">
        <f t="shared" si="18"/>
        <v>347587507.91351247</v>
      </c>
      <c r="Q70" s="37">
        <f t="shared" si="19"/>
        <v>353284981.9854095</v>
      </c>
      <c r="R70" s="37">
        <f t="shared" si="20"/>
        <v>349724549.14933574</v>
      </c>
      <c r="S70" s="37">
        <f t="shared" si="21"/>
        <v>359701739.34826648</v>
      </c>
      <c r="T70" s="37">
        <f t="shared" si="22"/>
        <v>-363638808.05568469</v>
      </c>
      <c r="U70" s="37">
        <f t="shared" si="23"/>
        <v>-360187592.55246609</v>
      </c>
    </row>
    <row r="71" spans="9:21" x14ac:dyDescent="0.25">
      <c r="I71" s="74"/>
      <c r="J71" s="74"/>
      <c r="K71" s="74"/>
      <c r="L71" s="74"/>
      <c r="M71" s="74"/>
      <c r="N71" s="74"/>
      <c r="P71" s="37">
        <f t="shared" si="18"/>
        <v>347587507.91351247</v>
      </c>
      <c r="Q71" s="37">
        <f t="shared" si="19"/>
        <v>353284981.9854095</v>
      </c>
      <c r="R71" s="37">
        <f t="shared" si="20"/>
        <v>349724549.14933574</v>
      </c>
      <c r="S71" s="37">
        <f t="shared" si="21"/>
        <v>359701739.34826648</v>
      </c>
      <c r="T71" s="37">
        <f t="shared" si="22"/>
        <v>-363638808.05568469</v>
      </c>
      <c r="U71" s="37">
        <f t="shared" si="23"/>
        <v>-360187592.55246609</v>
      </c>
    </row>
    <row r="72" spans="9:21" x14ac:dyDescent="0.25">
      <c r="I72" s="74"/>
      <c r="J72" s="74"/>
      <c r="K72" s="74"/>
      <c r="L72" s="74"/>
      <c r="M72" s="74"/>
      <c r="N72" s="74"/>
      <c r="P72" s="37">
        <f t="shared" si="18"/>
        <v>347587507.91351247</v>
      </c>
      <c r="Q72" s="37">
        <f t="shared" si="19"/>
        <v>353284981.9854095</v>
      </c>
      <c r="R72" s="37">
        <f t="shared" si="20"/>
        <v>349724549.14933574</v>
      </c>
      <c r="S72" s="37">
        <f t="shared" si="21"/>
        <v>359701739.34826648</v>
      </c>
      <c r="T72" s="37">
        <f t="shared" si="22"/>
        <v>-363638808.05568469</v>
      </c>
      <c r="U72" s="37">
        <f t="shared" si="23"/>
        <v>-360187592.55246609</v>
      </c>
    </row>
    <row r="73" spans="9:21" x14ac:dyDescent="0.25">
      <c r="I73" s="74"/>
      <c r="J73" s="74"/>
      <c r="K73" s="74"/>
      <c r="L73" s="74"/>
      <c r="M73" s="74"/>
      <c r="N73" s="74"/>
      <c r="P73" s="37">
        <f t="shared" si="18"/>
        <v>347587507.91351247</v>
      </c>
      <c r="Q73" s="37">
        <f t="shared" si="19"/>
        <v>353284981.9854095</v>
      </c>
      <c r="R73" s="37">
        <f t="shared" si="20"/>
        <v>349724549.14933574</v>
      </c>
      <c r="S73" s="37">
        <f t="shared" si="21"/>
        <v>359701739.34826648</v>
      </c>
      <c r="T73" s="37">
        <f t="shared" si="22"/>
        <v>-363638808.05568469</v>
      </c>
      <c r="U73" s="37">
        <f t="shared" si="23"/>
        <v>-360187592.55246609</v>
      </c>
    </row>
    <row r="74" spans="9:21" x14ac:dyDescent="0.25">
      <c r="I74" s="74"/>
      <c r="J74" s="74"/>
      <c r="K74" s="74"/>
      <c r="L74" s="74"/>
      <c r="M74" s="74"/>
      <c r="N74" s="74"/>
      <c r="P74" s="37">
        <f t="shared" si="18"/>
        <v>347587507.91351247</v>
      </c>
      <c r="Q74" s="37">
        <f t="shared" si="19"/>
        <v>353284981.9854095</v>
      </c>
      <c r="R74" s="37">
        <f t="shared" si="20"/>
        <v>349724549.14933574</v>
      </c>
      <c r="S74" s="37">
        <f t="shared" si="21"/>
        <v>359701739.34826648</v>
      </c>
      <c r="T74" s="37">
        <f t="shared" si="22"/>
        <v>-363638808.05568469</v>
      </c>
      <c r="U74" s="37">
        <f t="shared" si="23"/>
        <v>-360187592.55246609</v>
      </c>
    </row>
    <row r="75" spans="9:21" x14ac:dyDescent="0.25">
      <c r="I75" s="74"/>
      <c r="J75" s="74"/>
      <c r="K75" s="74"/>
      <c r="L75" s="74"/>
      <c r="M75" s="74"/>
      <c r="N75" s="74"/>
      <c r="P75" s="37">
        <f t="shared" si="18"/>
        <v>347587507.91351247</v>
      </c>
      <c r="Q75" s="37">
        <f t="shared" si="19"/>
        <v>353284981.9854095</v>
      </c>
      <c r="R75" s="37">
        <f t="shared" si="20"/>
        <v>349724549.14933574</v>
      </c>
      <c r="S75" s="37">
        <f t="shared" si="21"/>
        <v>359701739.34826648</v>
      </c>
      <c r="T75" s="37">
        <f t="shared" si="22"/>
        <v>-363638808.05568469</v>
      </c>
      <c r="U75" s="37">
        <f t="shared" si="23"/>
        <v>-360187592.55246609</v>
      </c>
    </row>
    <row r="76" spans="9:21" x14ac:dyDescent="0.25">
      <c r="I76" s="74"/>
      <c r="J76" s="74"/>
      <c r="K76" s="74"/>
      <c r="L76" s="74"/>
      <c r="M76" s="74"/>
      <c r="N76" s="74"/>
      <c r="P76" s="37">
        <f t="shared" si="18"/>
        <v>347587507.91351247</v>
      </c>
      <c r="Q76" s="37">
        <f t="shared" si="19"/>
        <v>353284981.9854095</v>
      </c>
      <c r="R76" s="37">
        <f t="shared" si="20"/>
        <v>349724549.14933574</v>
      </c>
      <c r="S76" s="37">
        <f t="shared" si="21"/>
        <v>359701739.34826648</v>
      </c>
      <c r="T76" s="37">
        <f t="shared" si="22"/>
        <v>-363638808.05568469</v>
      </c>
      <c r="U76" s="37">
        <f t="shared" si="23"/>
        <v>-360187592.55246609</v>
      </c>
    </row>
    <row r="77" spans="9:21" x14ac:dyDescent="0.25">
      <c r="I77" s="74"/>
      <c r="J77" s="74"/>
      <c r="K77" s="74"/>
      <c r="L77" s="74"/>
      <c r="M77" s="74"/>
      <c r="N77" s="74"/>
      <c r="P77" s="37">
        <f t="shared" si="18"/>
        <v>347587507.91351247</v>
      </c>
      <c r="Q77" s="37">
        <f t="shared" si="19"/>
        <v>353284981.9854095</v>
      </c>
      <c r="R77" s="37">
        <f t="shared" si="20"/>
        <v>349724549.14933574</v>
      </c>
      <c r="S77" s="37">
        <f t="shared" si="21"/>
        <v>359701739.34826648</v>
      </c>
      <c r="T77" s="37">
        <f t="shared" si="22"/>
        <v>-363638808.05568469</v>
      </c>
      <c r="U77" s="37">
        <f t="shared" si="23"/>
        <v>-360187592.55246609</v>
      </c>
    </row>
    <row r="78" spans="9:21" x14ac:dyDescent="0.25">
      <c r="I78" s="74"/>
      <c r="J78" s="74"/>
      <c r="K78" s="74"/>
      <c r="L78" s="74"/>
      <c r="M78" s="74"/>
      <c r="N78" s="74"/>
      <c r="P78" s="37">
        <f t="shared" si="18"/>
        <v>347587507.91351247</v>
      </c>
      <c r="Q78" s="37">
        <f t="shared" si="19"/>
        <v>353284981.9854095</v>
      </c>
      <c r="R78" s="37">
        <f t="shared" si="20"/>
        <v>349724549.14933574</v>
      </c>
      <c r="S78" s="37">
        <f t="shared" si="21"/>
        <v>359701739.34826648</v>
      </c>
      <c r="T78" s="37">
        <f t="shared" si="22"/>
        <v>-363638808.05568469</v>
      </c>
      <c r="U78" s="37">
        <f t="shared" si="23"/>
        <v>-360187592.55246609</v>
      </c>
    </row>
    <row r="79" spans="9:21" x14ac:dyDescent="0.25">
      <c r="I79" s="74"/>
      <c r="J79" s="74"/>
      <c r="K79" s="74"/>
      <c r="L79" s="74"/>
      <c r="M79" s="74"/>
      <c r="N79" s="74"/>
      <c r="P79" s="37">
        <f t="shared" si="18"/>
        <v>347587507.91351247</v>
      </c>
      <c r="Q79" s="37">
        <f t="shared" si="19"/>
        <v>353284981.9854095</v>
      </c>
      <c r="R79" s="37">
        <f t="shared" si="20"/>
        <v>349724549.14933574</v>
      </c>
      <c r="S79" s="37">
        <f t="shared" si="21"/>
        <v>359701739.34826648</v>
      </c>
      <c r="T79" s="37">
        <f t="shared" si="22"/>
        <v>-363638808.05568469</v>
      </c>
      <c r="U79" s="37">
        <f t="shared" si="23"/>
        <v>-360187592.55246609</v>
      </c>
    </row>
    <row r="80" spans="9:21" x14ac:dyDescent="0.25">
      <c r="I80" s="74"/>
      <c r="J80" s="74"/>
      <c r="K80" s="74"/>
      <c r="L80" s="74"/>
      <c r="M80" s="74"/>
      <c r="N80" s="74"/>
    </row>
    <row r="81" spans="9:14" x14ac:dyDescent="0.25">
      <c r="I81" s="74"/>
      <c r="J81" s="74"/>
      <c r="K81" s="74"/>
      <c r="L81" s="74"/>
      <c r="M81" s="74"/>
      <c r="N81" s="74"/>
    </row>
  </sheetData>
  <pageMargins left="0.7" right="0.7" top="0.75" bottom="0.75" header="0.3" footer="0.3"/>
  <pageSetup paperSize="9" orientation="portrait"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3610"/>
  <sheetViews>
    <sheetView workbookViewId="0">
      <selection sqref="A1:Q3585"/>
    </sheetView>
  </sheetViews>
  <sheetFormatPr defaultColWidth="8.85546875" defaultRowHeight="15" x14ac:dyDescent="0.25"/>
  <cols>
    <col min="1" max="1" width="14.42578125" style="27" customWidth="1"/>
    <col min="2" max="2" width="29.140625" style="27" customWidth="1"/>
    <col min="3" max="3" width="23.85546875" style="27" customWidth="1"/>
    <col min="4" max="4" width="25.7109375" style="27" customWidth="1"/>
    <col min="5" max="5" width="24.28515625" style="27" customWidth="1"/>
    <col min="6" max="6" width="17" style="27" customWidth="1"/>
    <col min="7" max="7" width="15.5703125" style="27" customWidth="1"/>
    <col min="8" max="8" width="24.5703125" style="27" customWidth="1"/>
    <col min="9" max="9" width="12.5703125" style="27" customWidth="1"/>
    <col min="10" max="10" width="5.85546875" style="27" customWidth="1"/>
    <col min="11" max="11" width="6.28515625" style="27" customWidth="1"/>
    <col min="12" max="12" width="17.140625" style="28" customWidth="1"/>
    <col min="13" max="14" width="17.85546875" style="28" customWidth="1"/>
    <col min="15" max="15" width="16.42578125" style="28" customWidth="1"/>
    <col min="16" max="16" width="16.140625" style="28" customWidth="1"/>
    <col min="17" max="17" width="17" style="28" customWidth="1"/>
    <col min="18" max="18" width="3.140625" style="27" customWidth="1"/>
    <col min="19" max="21" width="12.7109375" style="27" bestFit="1" customWidth="1"/>
    <col min="22" max="24" width="12.5703125" style="27" bestFit="1" customWidth="1"/>
    <col min="25" max="25" width="1.7109375" style="27" customWidth="1"/>
    <col min="26" max="26" width="18.5703125" style="27" customWidth="1"/>
    <col min="27" max="16384" width="8.85546875" style="27"/>
  </cols>
  <sheetData>
    <row r="1" spans="1:24" ht="21.75" customHeight="1" x14ac:dyDescent="0.25">
      <c r="A1" s="25" t="s">
        <v>0</v>
      </c>
      <c r="B1" s="25" t="s">
        <v>1</v>
      </c>
      <c r="C1" s="25" t="s">
        <v>2</v>
      </c>
      <c r="D1" s="25" t="s">
        <v>3</v>
      </c>
      <c r="E1" s="25" t="s">
        <v>4</v>
      </c>
      <c r="F1" s="25" t="s">
        <v>5</v>
      </c>
      <c r="G1" s="25" t="s">
        <v>6</v>
      </c>
      <c r="H1" s="25" t="s">
        <v>7</v>
      </c>
      <c r="I1" s="25" t="s">
        <v>8</v>
      </c>
      <c r="J1" s="25" t="s">
        <v>9</v>
      </c>
      <c r="K1" s="25" t="s">
        <v>10</v>
      </c>
      <c r="L1" s="26">
        <v>2007</v>
      </c>
      <c r="M1" s="26">
        <v>2008</v>
      </c>
      <c r="N1" s="26">
        <v>2009</v>
      </c>
      <c r="O1" s="26">
        <v>2010</v>
      </c>
      <c r="P1" s="26">
        <v>2011</v>
      </c>
      <c r="Q1" s="26">
        <v>2012</v>
      </c>
    </row>
    <row r="2" spans="1:24" x14ac:dyDescent="0.25">
      <c r="A2" s="27" t="s">
        <v>44</v>
      </c>
      <c r="B2" s="27" t="s">
        <v>97</v>
      </c>
      <c r="C2" s="27" t="s">
        <v>77</v>
      </c>
      <c r="D2" s="27" t="s">
        <v>79</v>
      </c>
      <c r="E2" s="27" t="s">
        <v>98</v>
      </c>
      <c r="F2" s="27" t="s">
        <v>150</v>
      </c>
      <c r="G2" s="27" t="s">
        <v>265</v>
      </c>
      <c r="H2" s="27" t="s">
        <v>32</v>
      </c>
      <c r="I2" s="27" t="s">
        <v>17</v>
      </c>
      <c r="J2" s="27" t="s">
        <v>107</v>
      </c>
      <c r="K2" s="27" t="s">
        <v>108</v>
      </c>
      <c r="L2" s="28">
        <v>2227712</v>
      </c>
      <c r="M2" s="28">
        <v>2249827.2169999997</v>
      </c>
      <c r="N2" s="28">
        <v>2271935.5639999998</v>
      </c>
      <c r="O2" s="28">
        <v>2289035.0814999999</v>
      </c>
      <c r="P2" s="28">
        <v>2311095.1570000001</v>
      </c>
      <c r="Q2" s="28">
        <v>2333155.2324999999</v>
      </c>
      <c r="S2" s="30"/>
      <c r="T2" s="30"/>
      <c r="U2" s="30"/>
      <c r="V2" s="30"/>
      <c r="W2" s="30"/>
      <c r="X2" s="30"/>
    </row>
    <row r="3" spans="1:24" x14ac:dyDescent="0.25">
      <c r="A3" s="27" t="s">
        <v>44</v>
      </c>
      <c r="B3" s="27" t="s">
        <v>97</v>
      </c>
      <c r="C3" s="27" t="s">
        <v>77</v>
      </c>
      <c r="D3" s="27" t="s">
        <v>79</v>
      </c>
      <c r="E3" s="27" t="s">
        <v>98</v>
      </c>
      <c r="F3" s="27" t="s">
        <v>149</v>
      </c>
      <c r="G3" s="27" t="s">
        <v>265</v>
      </c>
      <c r="H3" s="27" t="s">
        <v>32</v>
      </c>
      <c r="I3" s="27" t="s">
        <v>17</v>
      </c>
      <c r="J3" s="27" t="s">
        <v>107</v>
      </c>
      <c r="K3" s="27" t="s">
        <v>108</v>
      </c>
      <c r="L3" s="28">
        <v>682844.4</v>
      </c>
      <c r="M3" s="28">
        <v>730372.87295999995</v>
      </c>
      <c r="N3" s="28">
        <v>777901.34591999999</v>
      </c>
      <c r="O3" s="28">
        <v>823688.59495999978</v>
      </c>
      <c r="P3" s="28">
        <v>871116.70227999997</v>
      </c>
      <c r="Q3" s="28">
        <v>918544.80959999992</v>
      </c>
      <c r="S3" s="30"/>
      <c r="T3" s="30"/>
      <c r="U3" s="30"/>
      <c r="V3" s="30"/>
      <c r="W3" s="30"/>
      <c r="X3" s="30"/>
    </row>
    <row r="4" spans="1:24" x14ac:dyDescent="0.25">
      <c r="A4" s="27" t="s">
        <v>44</v>
      </c>
      <c r="B4" s="27" t="s">
        <v>97</v>
      </c>
      <c r="C4" s="27" t="s">
        <v>77</v>
      </c>
      <c r="D4" s="27" t="s">
        <v>79</v>
      </c>
      <c r="E4" s="27" t="s">
        <v>98</v>
      </c>
      <c r="F4" s="27" t="s">
        <v>148</v>
      </c>
      <c r="G4" s="27" t="s">
        <v>265</v>
      </c>
      <c r="H4" s="27" t="s">
        <v>32</v>
      </c>
      <c r="I4" s="27" t="s">
        <v>17</v>
      </c>
      <c r="J4" s="27" t="s">
        <v>107</v>
      </c>
      <c r="K4" s="27" t="s">
        <v>108</v>
      </c>
      <c r="L4" s="28">
        <v>1378862.8</v>
      </c>
      <c r="M4" s="28">
        <v>1379323.5899799999</v>
      </c>
      <c r="N4" s="28">
        <v>1379784.37996</v>
      </c>
      <c r="O4" s="28">
        <v>1370626.7366999998</v>
      </c>
      <c r="P4" s="28">
        <v>1371084.3155999999</v>
      </c>
      <c r="Q4" s="28">
        <v>1371541.8944999999</v>
      </c>
      <c r="S4" s="30"/>
      <c r="T4" s="30"/>
      <c r="U4" s="30"/>
      <c r="V4" s="30"/>
      <c r="W4" s="30"/>
      <c r="X4" s="30"/>
    </row>
    <row r="5" spans="1:24" x14ac:dyDescent="0.25">
      <c r="A5" s="27" t="s">
        <v>44</v>
      </c>
      <c r="B5" s="27" t="s">
        <v>97</v>
      </c>
      <c r="C5" s="27" t="s">
        <v>77</v>
      </c>
      <c r="D5" s="27" t="s">
        <v>79</v>
      </c>
      <c r="E5" s="27" t="s">
        <v>98</v>
      </c>
      <c r="F5" s="27" t="s">
        <v>153</v>
      </c>
      <c r="G5" s="27" t="s">
        <v>265</v>
      </c>
      <c r="H5" s="27" t="s">
        <v>32</v>
      </c>
      <c r="I5" s="27" t="s">
        <v>17</v>
      </c>
      <c r="J5" s="27" t="s">
        <v>107</v>
      </c>
      <c r="K5" s="27" t="s">
        <v>109</v>
      </c>
      <c r="L5" s="28">
        <v>1240043.0354269026</v>
      </c>
      <c r="M5" s="28">
        <v>1244178.0299265359</v>
      </c>
      <c r="N5" s="28">
        <v>1248313.024426169</v>
      </c>
      <c r="O5" s="28">
        <v>1254866.7049741491</v>
      </c>
      <c r="P5" s="28">
        <v>1259008.7584870746</v>
      </c>
      <c r="Q5" s="28">
        <v>1263150.8119999999</v>
      </c>
      <c r="S5" s="30"/>
      <c r="T5" s="30"/>
      <c r="U5" s="30"/>
      <c r="V5" s="30"/>
      <c r="W5" s="30"/>
      <c r="X5" s="30"/>
    </row>
    <row r="6" spans="1:24" x14ac:dyDescent="0.25">
      <c r="A6" s="27" t="s">
        <v>44</v>
      </c>
      <c r="B6" s="27" t="s">
        <v>97</v>
      </c>
      <c r="C6" s="27" t="s">
        <v>77</v>
      </c>
      <c r="D6" s="27" t="s">
        <v>79</v>
      </c>
      <c r="E6" s="27" t="s">
        <v>98</v>
      </c>
      <c r="F6" s="27" t="s">
        <v>103</v>
      </c>
      <c r="G6" s="27" t="s">
        <v>265</v>
      </c>
      <c r="H6" s="27" t="s">
        <v>32</v>
      </c>
      <c r="I6" s="27" t="s">
        <v>17</v>
      </c>
      <c r="J6" s="27" t="s">
        <v>107</v>
      </c>
      <c r="K6" s="27" t="s">
        <v>109</v>
      </c>
      <c r="L6" s="28">
        <v>23771.144</v>
      </c>
      <c r="M6" s="28">
        <v>22742.418399999999</v>
      </c>
      <c r="N6" s="28">
        <v>21659.964800000002</v>
      </c>
      <c r="O6" s="28">
        <v>20577.529599999998</v>
      </c>
      <c r="P6" s="28">
        <v>19495.066800000001</v>
      </c>
      <c r="Q6" s="28">
        <v>18412.603999999999</v>
      </c>
      <c r="S6" s="30"/>
      <c r="T6" s="30"/>
      <c r="U6" s="30"/>
      <c r="V6" s="30"/>
      <c r="W6" s="30"/>
      <c r="X6" s="30"/>
    </row>
    <row r="7" spans="1:24" x14ac:dyDescent="0.25">
      <c r="A7" s="27" t="s">
        <v>44</v>
      </c>
      <c r="B7" s="27" t="s">
        <v>97</v>
      </c>
      <c r="C7" s="27" t="s">
        <v>77</v>
      </c>
      <c r="D7" s="27" t="s">
        <v>79</v>
      </c>
      <c r="E7" s="27" t="s">
        <v>98</v>
      </c>
      <c r="F7" s="27" t="s">
        <v>152</v>
      </c>
      <c r="G7" s="27" t="s">
        <v>265</v>
      </c>
      <c r="H7" s="27" t="s">
        <v>32</v>
      </c>
      <c r="I7" s="27" t="s">
        <v>17</v>
      </c>
      <c r="J7" s="27" t="s">
        <v>107</v>
      </c>
      <c r="K7" s="27" t="s">
        <v>109</v>
      </c>
      <c r="L7" s="28">
        <v>423062.81166505313</v>
      </c>
      <c r="M7" s="28">
        <v>430584.49379163265</v>
      </c>
      <c r="N7" s="28">
        <v>438106.1759182121</v>
      </c>
      <c r="O7" s="28">
        <v>412978.34044285322</v>
      </c>
      <c r="P7" s="28">
        <v>419948.4150714266</v>
      </c>
      <c r="Q7" s="28">
        <v>426918.48969999998</v>
      </c>
      <c r="S7" s="30"/>
      <c r="T7" s="30"/>
      <c r="U7" s="30"/>
      <c r="V7" s="30"/>
      <c r="W7" s="30"/>
      <c r="X7" s="30"/>
    </row>
    <row r="8" spans="1:24" x14ac:dyDescent="0.25">
      <c r="A8" s="27" t="s">
        <v>44</v>
      </c>
      <c r="B8" s="27" t="s">
        <v>97</v>
      </c>
      <c r="C8" s="27" t="s">
        <v>77</v>
      </c>
      <c r="D8" s="27" t="s">
        <v>79</v>
      </c>
      <c r="E8" s="27" t="s">
        <v>98</v>
      </c>
      <c r="F8" s="27" t="s">
        <v>102</v>
      </c>
      <c r="G8" s="27" t="s">
        <v>265</v>
      </c>
      <c r="H8" s="27" t="s">
        <v>32</v>
      </c>
      <c r="I8" s="27" t="s">
        <v>17</v>
      </c>
      <c r="J8" s="27" t="s">
        <v>107</v>
      </c>
      <c r="K8" s="27" t="s">
        <v>109</v>
      </c>
      <c r="L8" s="28">
        <v>4371.03</v>
      </c>
      <c r="M8" s="28">
        <v>4136.9259999999995</v>
      </c>
      <c r="N8" s="28">
        <v>3899.6619999999994</v>
      </c>
      <c r="O8" s="28">
        <v>3662.3980000000006</v>
      </c>
      <c r="P8" s="28">
        <v>3425.1340000000005</v>
      </c>
      <c r="Q8" s="28">
        <v>3187.87</v>
      </c>
      <c r="S8" s="30"/>
      <c r="T8" s="30"/>
      <c r="U8" s="30"/>
      <c r="V8" s="30"/>
      <c r="W8" s="30"/>
      <c r="X8" s="30"/>
    </row>
    <row r="9" spans="1:24" x14ac:dyDescent="0.25">
      <c r="A9" s="27" t="s">
        <v>44</v>
      </c>
      <c r="B9" s="27" t="s">
        <v>97</v>
      </c>
      <c r="C9" s="27" t="s">
        <v>77</v>
      </c>
      <c r="D9" s="27" t="s">
        <v>79</v>
      </c>
      <c r="E9" s="27" t="s">
        <v>98</v>
      </c>
      <c r="F9" s="27" t="s">
        <v>100</v>
      </c>
      <c r="G9" s="27" t="s">
        <v>265</v>
      </c>
      <c r="H9" s="27" t="s">
        <v>32</v>
      </c>
      <c r="I9" s="27" t="s">
        <v>17</v>
      </c>
      <c r="J9" s="27" t="s">
        <v>107</v>
      </c>
      <c r="K9" s="27" t="s">
        <v>109</v>
      </c>
      <c r="L9" s="28">
        <v>562156</v>
      </c>
      <c r="M9" s="28">
        <v>557863.27439999999</v>
      </c>
      <c r="N9" s="28">
        <v>553570.54879999999</v>
      </c>
      <c r="O9" s="28">
        <v>549277.8232000001</v>
      </c>
      <c r="P9" s="28">
        <v>544985.09759999998</v>
      </c>
      <c r="Q9" s="28">
        <v>540692.37199999997</v>
      </c>
      <c r="S9" s="30"/>
      <c r="T9" s="30"/>
      <c r="U9" s="30"/>
      <c r="V9" s="30"/>
      <c r="W9" s="30"/>
      <c r="X9" s="30"/>
    </row>
    <row r="10" spans="1:24" x14ac:dyDescent="0.25">
      <c r="A10" s="27" t="s">
        <v>44</v>
      </c>
      <c r="B10" s="27" t="s">
        <v>97</v>
      </c>
      <c r="C10" s="27" t="s">
        <v>77</v>
      </c>
      <c r="D10" s="27" t="s">
        <v>79</v>
      </c>
      <c r="E10" s="27" t="s">
        <v>98</v>
      </c>
      <c r="F10" s="27" t="s">
        <v>101</v>
      </c>
      <c r="G10" s="27" t="s">
        <v>265</v>
      </c>
      <c r="H10" s="27" t="s">
        <v>32</v>
      </c>
      <c r="I10" s="27" t="s">
        <v>17</v>
      </c>
      <c r="J10" s="27" t="s">
        <v>107</v>
      </c>
      <c r="K10" s="27" t="s">
        <v>109</v>
      </c>
      <c r="L10" s="28">
        <v>10993.428</v>
      </c>
      <c r="M10" s="28">
        <v>11043.777599999999</v>
      </c>
      <c r="N10" s="28">
        <v>11094.127199999999</v>
      </c>
      <c r="O10" s="28">
        <v>11144.5488</v>
      </c>
      <c r="P10" s="28">
        <v>11194.862399999998</v>
      </c>
      <c r="Q10" s="28">
        <v>11245.175999999999</v>
      </c>
      <c r="S10" s="30"/>
      <c r="T10" s="30"/>
      <c r="U10" s="30"/>
      <c r="V10" s="30"/>
      <c r="W10" s="30"/>
      <c r="X10" s="30"/>
    </row>
    <row r="11" spans="1:24" x14ac:dyDescent="0.25">
      <c r="A11" s="27" t="s">
        <v>44</v>
      </c>
      <c r="B11" s="27" t="s">
        <v>97</v>
      </c>
      <c r="C11" s="27" t="s">
        <v>77</v>
      </c>
      <c r="D11" s="27" t="s">
        <v>79</v>
      </c>
      <c r="E11" s="27" t="s">
        <v>98</v>
      </c>
      <c r="F11" s="27" t="s">
        <v>151</v>
      </c>
      <c r="G11" s="27" t="s">
        <v>265</v>
      </c>
      <c r="H11" s="27" t="s">
        <v>32</v>
      </c>
      <c r="I11" s="27" t="s">
        <v>17</v>
      </c>
      <c r="J11" s="27" t="s">
        <v>107</v>
      </c>
      <c r="K11" s="27" t="s">
        <v>109</v>
      </c>
      <c r="L11" s="28">
        <v>2874842</v>
      </c>
      <c r="M11" s="28">
        <v>2210853.4236274539</v>
      </c>
      <c r="N11" s="28">
        <v>2153468.3331950214</v>
      </c>
      <c r="O11" s="28">
        <v>2268507.420984603</v>
      </c>
      <c r="P11" s="28">
        <v>2206401.0360923018</v>
      </c>
      <c r="Q11" s="28">
        <v>2144294.6511999997</v>
      </c>
      <c r="S11" s="30"/>
      <c r="T11" s="30"/>
      <c r="U11" s="30"/>
      <c r="V11" s="30"/>
      <c r="W11" s="30"/>
      <c r="X11" s="30"/>
    </row>
    <row r="12" spans="1:24" x14ac:dyDescent="0.25">
      <c r="A12" s="27" t="s">
        <v>44</v>
      </c>
      <c r="B12" s="27" t="s">
        <v>97</v>
      </c>
      <c r="C12" s="27" t="s">
        <v>77</v>
      </c>
      <c r="D12" s="27" t="s">
        <v>79</v>
      </c>
      <c r="E12" s="27" t="s">
        <v>98</v>
      </c>
      <c r="F12" s="27" t="s">
        <v>104</v>
      </c>
      <c r="G12" s="27" t="s">
        <v>265</v>
      </c>
      <c r="H12" s="27" t="s">
        <v>32</v>
      </c>
      <c r="I12" s="27" t="s">
        <v>17</v>
      </c>
      <c r="J12" s="27" t="s">
        <v>107</v>
      </c>
      <c r="K12" s="27" t="s">
        <v>109</v>
      </c>
      <c r="L12" s="28">
        <v>11136.62</v>
      </c>
      <c r="M12" s="28">
        <v>10968.035</v>
      </c>
      <c r="N12" s="28">
        <v>10799.449999999999</v>
      </c>
      <c r="O12" s="28">
        <v>10630.865</v>
      </c>
      <c r="P12" s="28">
        <v>10462.279999999999</v>
      </c>
      <c r="Q12" s="28">
        <v>10293.695</v>
      </c>
      <c r="S12" s="30"/>
      <c r="T12" s="30"/>
      <c r="U12" s="30"/>
      <c r="V12" s="30"/>
      <c r="W12" s="30"/>
      <c r="X12" s="30"/>
    </row>
    <row r="13" spans="1:24" x14ac:dyDescent="0.25">
      <c r="A13" s="27" t="s">
        <v>44</v>
      </c>
      <c r="B13" s="27" t="s">
        <v>97</v>
      </c>
      <c r="C13" s="27" t="s">
        <v>77</v>
      </c>
      <c r="D13" s="27" t="s">
        <v>79</v>
      </c>
      <c r="E13" s="27" t="s">
        <v>98</v>
      </c>
      <c r="F13" s="27" t="s">
        <v>99</v>
      </c>
      <c r="G13" s="27" t="s">
        <v>265</v>
      </c>
      <c r="H13" s="27" t="s">
        <v>32</v>
      </c>
      <c r="I13" s="27" t="s">
        <v>17</v>
      </c>
      <c r="J13" s="27" t="s">
        <v>107</v>
      </c>
      <c r="K13" s="27" t="s">
        <v>109</v>
      </c>
      <c r="L13" s="28">
        <v>286229.48</v>
      </c>
      <c r="M13" s="28">
        <v>281038.93839999998</v>
      </c>
      <c r="N13" s="28">
        <v>275848.39279999997</v>
      </c>
      <c r="O13" s="28">
        <v>270657.84879999998</v>
      </c>
      <c r="P13" s="28">
        <v>265467.30239999999</v>
      </c>
      <c r="Q13" s="28">
        <v>260276.75599999996</v>
      </c>
      <c r="S13" s="30"/>
      <c r="T13" s="30"/>
      <c r="U13" s="30"/>
      <c r="V13" s="30"/>
      <c r="W13" s="30"/>
      <c r="X13" s="30"/>
    </row>
    <row r="14" spans="1:24" x14ac:dyDescent="0.25">
      <c r="A14" s="27" t="s">
        <v>44</v>
      </c>
      <c r="B14" s="27" t="s">
        <v>97</v>
      </c>
      <c r="C14" s="27" t="s">
        <v>77</v>
      </c>
      <c r="D14" s="27" t="s">
        <v>79</v>
      </c>
      <c r="E14" s="27" t="s">
        <v>98</v>
      </c>
      <c r="F14" s="27" t="s">
        <v>150</v>
      </c>
      <c r="G14" s="27" t="s">
        <v>265</v>
      </c>
      <c r="H14" s="27" t="s">
        <v>160</v>
      </c>
      <c r="I14" s="27" t="s">
        <v>17</v>
      </c>
      <c r="J14" s="27" t="s">
        <v>107</v>
      </c>
      <c r="K14" s="27" t="s">
        <v>108</v>
      </c>
      <c r="L14" s="28">
        <v>11138560</v>
      </c>
      <c r="M14" s="28">
        <v>11249136.084999999</v>
      </c>
      <c r="N14" s="28">
        <v>11359677.819999998</v>
      </c>
      <c r="O14" s="28">
        <v>11445175.407499999</v>
      </c>
      <c r="P14" s="28">
        <v>11555475.785</v>
      </c>
      <c r="Q14" s="28">
        <v>11665776.1625</v>
      </c>
    </row>
    <row r="15" spans="1:24" x14ac:dyDescent="0.25">
      <c r="A15" s="27" t="s">
        <v>44</v>
      </c>
      <c r="B15" s="27" t="s">
        <v>97</v>
      </c>
      <c r="C15" s="27" t="s">
        <v>77</v>
      </c>
      <c r="D15" s="27" t="s">
        <v>79</v>
      </c>
      <c r="E15" s="27" t="s">
        <v>98</v>
      </c>
      <c r="F15" s="27" t="s">
        <v>149</v>
      </c>
      <c r="G15" s="27" t="s">
        <v>265</v>
      </c>
      <c r="H15" s="27" t="s">
        <v>160</v>
      </c>
      <c r="I15" s="27" t="s">
        <v>17</v>
      </c>
      <c r="J15" s="27" t="s">
        <v>107</v>
      </c>
      <c r="K15" s="27" t="s">
        <v>108</v>
      </c>
      <c r="L15" s="28">
        <v>3414222</v>
      </c>
      <c r="M15" s="28">
        <v>3651864.3647999996</v>
      </c>
      <c r="N15" s="28">
        <v>3889506.7296000002</v>
      </c>
      <c r="O15" s="28">
        <v>4118442.974799999</v>
      </c>
      <c r="P15" s="28">
        <v>4355583.5114000002</v>
      </c>
      <c r="Q15" s="28">
        <v>4592724.0479999995</v>
      </c>
    </row>
    <row r="16" spans="1:24" x14ac:dyDescent="0.25">
      <c r="A16" s="27" t="s">
        <v>44</v>
      </c>
      <c r="B16" s="27" t="s">
        <v>97</v>
      </c>
      <c r="C16" s="27" t="s">
        <v>77</v>
      </c>
      <c r="D16" s="27" t="s">
        <v>79</v>
      </c>
      <c r="E16" s="27" t="s">
        <v>98</v>
      </c>
      <c r="F16" s="27" t="s">
        <v>148</v>
      </c>
      <c r="G16" s="27" t="s">
        <v>265</v>
      </c>
      <c r="H16" s="27" t="s">
        <v>160</v>
      </c>
      <c r="I16" s="27" t="s">
        <v>17</v>
      </c>
      <c r="J16" s="27" t="s">
        <v>107</v>
      </c>
      <c r="K16" s="27" t="s">
        <v>108</v>
      </c>
      <c r="L16" s="28">
        <v>6894314</v>
      </c>
      <c r="M16" s="28">
        <v>6896617.9498999994</v>
      </c>
      <c r="N16" s="28">
        <v>6898921.8998000007</v>
      </c>
      <c r="O16" s="28">
        <v>6853133.6834999993</v>
      </c>
      <c r="P16" s="28">
        <v>6855421.5779999997</v>
      </c>
      <c r="Q16" s="28">
        <v>6857709.4725000001</v>
      </c>
    </row>
    <row r="17" spans="1:24" x14ac:dyDescent="0.25">
      <c r="A17" s="27" t="s">
        <v>44</v>
      </c>
      <c r="B17" s="27" t="s">
        <v>97</v>
      </c>
      <c r="C17" s="27" t="s">
        <v>77</v>
      </c>
      <c r="D17" s="27" t="s">
        <v>79</v>
      </c>
      <c r="E17" s="27" t="s">
        <v>98</v>
      </c>
      <c r="F17" s="27" t="s">
        <v>153</v>
      </c>
      <c r="G17" s="27" t="s">
        <v>265</v>
      </c>
      <c r="H17" s="27" t="s">
        <v>160</v>
      </c>
      <c r="I17" s="27" t="s">
        <v>17</v>
      </c>
      <c r="J17" s="27" t="s">
        <v>107</v>
      </c>
      <c r="K17" s="27" t="s">
        <v>109</v>
      </c>
      <c r="L17" s="28">
        <v>6200215.1771345129</v>
      </c>
      <c r="M17" s="28">
        <v>6220890.1496326793</v>
      </c>
      <c r="N17" s="28">
        <v>6241565.1221308447</v>
      </c>
      <c r="O17" s="28">
        <v>6274333.5248707458</v>
      </c>
      <c r="P17" s="28">
        <v>6295043.7924353732</v>
      </c>
      <c r="Q17" s="28">
        <v>6315754.0599999996</v>
      </c>
    </row>
    <row r="18" spans="1:24" x14ac:dyDescent="0.25">
      <c r="A18" s="27" t="s">
        <v>44</v>
      </c>
      <c r="B18" s="27" t="s">
        <v>97</v>
      </c>
      <c r="C18" s="27" t="s">
        <v>77</v>
      </c>
      <c r="D18" s="27" t="s">
        <v>79</v>
      </c>
      <c r="E18" s="27" t="s">
        <v>98</v>
      </c>
      <c r="F18" s="27" t="s">
        <v>103</v>
      </c>
      <c r="G18" s="27" t="s">
        <v>265</v>
      </c>
      <c r="H18" s="27" t="s">
        <v>160</v>
      </c>
      <c r="I18" s="27" t="s">
        <v>17</v>
      </c>
      <c r="J18" s="27" t="s">
        <v>107</v>
      </c>
      <c r="K18" s="27" t="s">
        <v>109</v>
      </c>
      <c r="L18" s="28">
        <v>118855.72</v>
      </c>
      <c r="M18" s="28">
        <v>113712.09199999999</v>
      </c>
      <c r="N18" s="28">
        <v>108299.82400000001</v>
      </c>
      <c r="O18" s="28">
        <v>102887.64799999999</v>
      </c>
      <c r="P18" s="28">
        <v>97475.334000000003</v>
      </c>
      <c r="Q18" s="28">
        <v>92063.01999999999</v>
      </c>
    </row>
    <row r="19" spans="1:24" x14ac:dyDescent="0.25">
      <c r="A19" s="27" t="s">
        <v>44</v>
      </c>
      <c r="B19" s="27" t="s">
        <v>97</v>
      </c>
      <c r="C19" s="27" t="s">
        <v>77</v>
      </c>
      <c r="D19" s="27" t="s">
        <v>79</v>
      </c>
      <c r="E19" s="27" t="s">
        <v>98</v>
      </c>
      <c r="F19" s="27" t="s">
        <v>152</v>
      </c>
      <c r="G19" s="27" t="s">
        <v>265</v>
      </c>
      <c r="H19" s="27" t="s">
        <v>160</v>
      </c>
      <c r="I19" s="27" t="s">
        <v>17</v>
      </c>
      <c r="J19" s="27" t="s">
        <v>107</v>
      </c>
      <c r="K19" s="27" t="s">
        <v>109</v>
      </c>
      <c r="L19" s="28">
        <v>2115314.0583252655</v>
      </c>
      <c r="M19" s="28">
        <v>2152922.4689581632</v>
      </c>
      <c r="N19" s="28">
        <v>2190530.8795910603</v>
      </c>
      <c r="O19" s="28">
        <v>2064891.7022142662</v>
      </c>
      <c r="P19" s="28">
        <v>2099742.0753571331</v>
      </c>
      <c r="Q19" s="28">
        <v>2134592.4484999999</v>
      </c>
    </row>
    <row r="20" spans="1:24" x14ac:dyDescent="0.25">
      <c r="A20" s="27" t="s">
        <v>44</v>
      </c>
      <c r="B20" s="27" t="s">
        <v>97</v>
      </c>
      <c r="C20" s="27" t="s">
        <v>77</v>
      </c>
      <c r="D20" s="27" t="s">
        <v>79</v>
      </c>
      <c r="E20" s="27" t="s">
        <v>98</v>
      </c>
      <c r="F20" s="27" t="s">
        <v>102</v>
      </c>
      <c r="G20" s="27" t="s">
        <v>265</v>
      </c>
      <c r="H20" s="27" t="s">
        <v>160</v>
      </c>
      <c r="I20" s="27" t="s">
        <v>17</v>
      </c>
      <c r="J20" s="27" t="s">
        <v>107</v>
      </c>
      <c r="K20" s="27" t="s">
        <v>109</v>
      </c>
      <c r="L20" s="28">
        <v>21855.149999999998</v>
      </c>
      <c r="M20" s="28">
        <v>20684.629999999997</v>
      </c>
      <c r="N20" s="28">
        <v>19498.309999999998</v>
      </c>
      <c r="O20" s="28">
        <v>18311.990000000002</v>
      </c>
      <c r="P20" s="28">
        <v>17125.670000000002</v>
      </c>
      <c r="Q20" s="28">
        <v>15939.349999999999</v>
      </c>
    </row>
    <row r="21" spans="1:24" x14ac:dyDescent="0.25">
      <c r="A21" s="27" t="s">
        <v>44</v>
      </c>
      <c r="B21" s="27" t="s">
        <v>97</v>
      </c>
      <c r="C21" s="27" t="s">
        <v>77</v>
      </c>
      <c r="D21" s="27" t="s">
        <v>79</v>
      </c>
      <c r="E21" s="27" t="s">
        <v>98</v>
      </c>
      <c r="F21" s="27" t="s">
        <v>100</v>
      </c>
      <c r="G21" s="27" t="s">
        <v>265</v>
      </c>
      <c r="H21" s="27" t="s">
        <v>160</v>
      </c>
      <c r="I21" s="27" t="s">
        <v>17</v>
      </c>
      <c r="J21" s="27" t="s">
        <v>107</v>
      </c>
      <c r="K21" s="27" t="s">
        <v>109</v>
      </c>
      <c r="L21" s="28">
        <v>2810780</v>
      </c>
      <c r="M21" s="28">
        <v>2789316.372</v>
      </c>
      <c r="N21" s="28">
        <v>2767852.7439999999</v>
      </c>
      <c r="O21" s="28">
        <v>2746389.1160000004</v>
      </c>
      <c r="P21" s="28">
        <v>2724925.4879999999</v>
      </c>
      <c r="Q21" s="28">
        <v>2703461.86</v>
      </c>
    </row>
    <row r="22" spans="1:24" x14ac:dyDescent="0.25">
      <c r="A22" s="27" t="s">
        <v>44</v>
      </c>
      <c r="B22" s="27" t="s">
        <v>97</v>
      </c>
      <c r="C22" s="27" t="s">
        <v>77</v>
      </c>
      <c r="D22" s="27" t="s">
        <v>79</v>
      </c>
      <c r="E22" s="27" t="s">
        <v>98</v>
      </c>
      <c r="F22" s="27" t="s">
        <v>101</v>
      </c>
      <c r="G22" s="27" t="s">
        <v>265</v>
      </c>
      <c r="H22" s="27" t="s">
        <v>160</v>
      </c>
      <c r="I22" s="27" t="s">
        <v>17</v>
      </c>
      <c r="J22" s="27" t="s">
        <v>107</v>
      </c>
      <c r="K22" s="27" t="s">
        <v>109</v>
      </c>
      <c r="L22" s="28">
        <v>54967.14</v>
      </c>
      <c r="M22" s="28">
        <v>55218.887999999999</v>
      </c>
      <c r="N22" s="28">
        <v>55470.635999999999</v>
      </c>
      <c r="O22" s="28">
        <v>55722.744000000006</v>
      </c>
      <c r="P22" s="28">
        <v>55974.311999999991</v>
      </c>
      <c r="Q22" s="28">
        <v>56225.88</v>
      </c>
    </row>
    <row r="23" spans="1:24" x14ac:dyDescent="0.25">
      <c r="A23" s="27" t="s">
        <v>44</v>
      </c>
      <c r="B23" s="27" t="s">
        <v>97</v>
      </c>
      <c r="C23" s="27" t="s">
        <v>77</v>
      </c>
      <c r="D23" s="27" t="s">
        <v>79</v>
      </c>
      <c r="E23" s="27" t="s">
        <v>98</v>
      </c>
      <c r="F23" s="27" t="s">
        <v>151</v>
      </c>
      <c r="G23" s="27" t="s">
        <v>265</v>
      </c>
      <c r="H23" s="27" t="s">
        <v>160</v>
      </c>
      <c r="I23" s="27" t="s">
        <v>17</v>
      </c>
      <c r="J23" s="27" t="s">
        <v>107</v>
      </c>
      <c r="K23" s="27" t="s">
        <v>109</v>
      </c>
      <c r="L23" s="28">
        <v>11341192.570299434</v>
      </c>
      <c r="M23" s="28">
        <v>10767341.665975107</v>
      </c>
      <c r="N23" s="28">
        <v>11342537.104923015</v>
      </c>
      <c r="O23" s="28">
        <v>11032005.180461509</v>
      </c>
      <c r="P23" s="28">
        <v>10721473.255999999</v>
      </c>
      <c r="Q23" s="28">
        <v>0</v>
      </c>
    </row>
    <row r="24" spans="1:24" x14ac:dyDescent="0.25">
      <c r="A24" s="27" t="s">
        <v>44</v>
      </c>
      <c r="B24" s="27" t="s">
        <v>97</v>
      </c>
      <c r="C24" s="27" t="s">
        <v>77</v>
      </c>
      <c r="D24" s="27" t="s">
        <v>79</v>
      </c>
      <c r="E24" s="27" t="s">
        <v>98</v>
      </c>
      <c r="F24" s="27" t="s">
        <v>104</v>
      </c>
      <c r="G24" s="27" t="s">
        <v>265</v>
      </c>
      <c r="H24" s="27" t="s">
        <v>160</v>
      </c>
      <c r="I24" s="27" t="s">
        <v>17</v>
      </c>
      <c r="J24" s="27" t="s">
        <v>107</v>
      </c>
      <c r="K24" s="27" t="s">
        <v>109</v>
      </c>
      <c r="L24" s="28">
        <v>55683.100000000006</v>
      </c>
      <c r="M24" s="28">
        <v>54840.175000000003</v>
      </c>
      <c r="N24" s="28">
        <v>53997.249999999993</v>
      </c>
      <c r="O24" s="28">
        <v>53154.324999999997</v>
      </c>
      <c r="P24" s="28">
        <v>52311.399999999994</v>
      </c>
      <c r="Q24" s="28">
        <v>51468.474999999999</v>
      </c>
    </row>
    <row r="25" spans="1:24" x14ac:dyDescent="0.25">
      <c r="A25" s="27" t="s">
        <v>44</v>
      </c>
      <c r="B25" s="27" t="s">
        <v>97</v>
      </c>
      <c r="C25" s="27" t="s">
        <v>77</v>
      </c>
      <c r="D25" s="27" t="s">
        <v>79</v>
      </c>
      <c r="E25" s="27" t="s">
        <v>98</v>
      </c>
      <c r="F25" s="27" t="s">
        <v>99</v>
      </c>
      <c r="G25" s="27" t="s">
        <v>265</v>
      </c>
      <c r="H25" s="27" t="s">
        <v>160</v>
      </c>
      <c r="I25" s="27" t="s">
        <v>17</v>
      </c>
      <c r="J25" s="27" t="s">
        <v>107</v>
      </c>
      <c r="K25" s="27" t="s">
        <v>109</v>
      </c>
      <c r="L25" s="28">
        <v>1431147.4</v>
      </c>
      <c r="M25" s="28">
        <v>1405194.6919999998</v>
      </c>
      <c r="N25" s="28">
        <v>1379241.9639999999</v>
      </c>
      <c r="O25" s="28">
        <v>1353289.2439999999</v>
      </c>
      <c r="P25" s="28">
        <v>1327336.5119999999</v>
      </c>
      <c r="Q25" s="28">
        <v>1301383.7799999998</v>
      </c>
    </row>
    <row r="26" spans="1:24" x14ac:dyDescent="0.25">
      <c r="A26" s="27" t="s">
        <v>44</v>
      </c>
      <c r="B26" s="27" t="s">
        <v>105</v>
      </c>
      <c r="C26" s="27" t="s">
        <v>77</v>
      </c>
      <c r="D26" s="27" t="s">
        <v>79</v>
      </c>
      <c r="E26" s="27" t="s">
        <v>98</v>
      </c>
      <c r="F26" s="27" t="s">
        <v>150</v>
      </c>
      <c r="G26" s="27" t="s">
        <v>265</v>
      </c>
      <c r="H26" s="27" t="s">
        <v>32</v>
      </c>
      <c r="I26" s="27" t="s">
        <v>17</v>
      </c>
      <c r="J26" s="27" t="s">
        <v>107</v>
      </c>
      <c r="K26" s="27" t="s">
        <v>108</v>
      </c>
      <c r="L26" s="23">
        <v>160512</v>
      </c>
      <c r="M26" s="23">
        <v>162105.45449999999</v>
      </c>
      <c r="N26" s="23">
        <v>163698.41399999999</v>
      </c>
      <c r="O26" s="23">
        <v>165291.37349999996</v>
      </c>
      <c r="P26" s="23">
        <v>166884.33299999998</v>
      </c>
      <c r="Q26" s="23">
        <v>168477.29249999998</v>
      </c>
      <c r="S26" s="34"/>
      <c r="T26" s="34"/>
      <c r="U26" s="34"/>
      <c r="V26" s="34"/>
      <c r="W26" s="34"/>
      <c r="X26" s="34"/>
    </row>
    <row r="27" spans="1:24" x14ac:dyDescent="0.25">
      <c r="A27" s="27" t="s">
        <v>44</v>
      </c>
      <c r="B27" s="27" t="s">
        <v>105</v>
      </c>
      <c r="C27" s="27" t="s">
        <v>77</v>
      </c>
      <c r="D27" s="27" t="s">
        <v>79</v>
      </c>
      <c r="E27" s="27" t="s">
        <v>98</v>
      </c>
      <c r="F27" s="27" t="s">
        <v>149</v>
      </c>
      <c r="G27" s="27" t="s">
        <v>265</v>
      </c>
      <c r="H27" s="27" t="s">
        <v>32</v>
      </c>
      <c r="I27" s="27" t="s">
        <v>17</v>
      </c>
      <c r="J27" s="27" t="s">
        <v>107</v>
      </c>
      <c r="K27" s="27" t="s">
        <v>108</v>
      </c>
      <c r="L27" s="23">
        <v>47539.799999999996</v>
      </c>
      <c r="M27" s="23">
        <v>50848.744319999998</v>
      </c>
      <c r="N27" s="23">
        <v>54157.688639999993</v>
      </c>
      <c r="O27" s="23">
        <v>57466.646159999989</v>
      </c>
      <c r="P27" s="23">
        <v>60775.583879999998</v>
      </c>
      <c r="Q27" s="23">
        <v>64084.521599999985</v>
      </c>
      <c r="S27" s="34"/>
      <c r="T27" s="34"/>
      <c r="U27" s="34"/>
      <c r="V27" s="34"/>
      <c r="W27" s="34"/>
      <c r="X27" s="34"/>
    </row>
    <row r="28" spans="1:24" x14ac:dyDescent="0.25">
      <c r="A28" s="27" t="s">
        <v>44</v>
      </c>
      <c r="B28" s="27" t="s">
        <v>105</v>
      </c>
      <c r="C28" s="27" t="s">
        <v>77</v>
      </c>
      <c r="D28" s="27" t="s">
        <v>79</v>
      </c>
      <c r="E28" s="27" t="s">
        <v>98</v>
      </c>
      <c r="F28" s="27" t="s">
        <v>148</v>
      </c>
      <c r="G28" s="27" t="s">
        <v>265</v>
      </c>
      <c r="H28" s="27" t="s">
        <v>32</v>
      </c>
      <c r="I28" s="27" t="s">
        <v>17</v>
      </c>
      <c r="J28" s="27" t="s">
        <v>107</v>
      </c>
      <c r="K28" s="27" t="s">
        <v>108</v>
      </c>
      <c r="L28" s="23">
        <v>129718.80000000002</v>
      </c>
      <c r="M28" s="23">
        <v>129762.14958</v>
      </c>
      <c r="N28" s="23">
        <v>129805.49916000001</v>
      </c>
      <c r="O28" s="23">
        <v>129848.84873999999</v>
      </c>
      <c r="P28" s="23">
        <v>129892.19832000001</v>
      </c>
      <c r="Q28" s="23">
        <v>129935.54790000002</v>
      </c>
      <c r="S28" s="34"/>
      <c r="T28" s="34"/>
      <c r="U28" s="34"/>
      <c r="V28" s="34"/>
      <c r="W28" s="34"/>
      <c r="X28" s="34"/>
    </row>
    <row r="29" spans="1:24" x14ac:dyDescent="0.25">
      <c r="A29" s="27" t="s">
        <v>44</v>
      </c>
      <c r="B29" s="27" t="s">
        <v>105</v>
      </c>
      <c r="C29" s="27" t="s">
        <v>77</v>
      </c>
      <c r="D29" s="27" t="s">
        <v>79</v>
      </c>
      <c r="E29" s="27" t="s">
        <v>98</v>
      </c>
      <c r="F29" s="27" t="s">
        <v>153</v>
      </c>
      <c r="G29" s="27" t="s">
        <v>265</v>
      </c>
      <c r="H29" s="27" t="s">
        <v>32</v>
      </c>
      <c r="I29" s="27" t="s">
        <v>17</v>
      </c>
      <c r="J29" s="27" t="s">
        <v>107</v>
      </c>
      <c r="K29" s="27" t="s">
        <v>109</v>
      </c>
      <c r="L29" s="35">
        <v>12880.3266</v>
      </c>
      <c r="M29" s="35">
        <v>12646.752227999999</v>
      </c>
      <c r="N29" s="35">
        <v>12413.177675999998</v>
      </c>
      <c r="O29" s="35">
        <v>12179.603195999998</v>
      </c>
      <c r="P29" s="35">
        <v>11946.028607999999</v>
      </c>
      <c r="Q29" s="35">
        <v>11712.454019999999</v>
      </c>
    </row>
    <row r="30" spans="1:24" x14ac:dyDescent="0.25">
      <c r="A30" s="27" t="s">
        <v>44</v>
      </c>
      <c r="B30" s="27" t="s">
        <v>105</v>
      </c>
      <c r="C30" s="27" t="s">
        <v>77</v>
      </c>
      <c r="D30" s="27" t="s">
        <v>79</v>
      </c>
      <c r="E30" s="27" t="s">
        <v>98</v>
      </c>
      <c r="F30" s="27" t="s">
        <v>103</v>
      </c>
      <c r="G30" s="27" t="s">
        <v>265</v>
      </c>
      <c r="H30" s="27" t="s">
        <v>32</v>
      </c>
      <c r="I30" s="27" t="s">
        <v>17</v>
      </c>
      <c r="J30" s="27" t="s">
        <v>107</v>
      </c>
      <c r="K30" s="27" t="s">
        <v>109</v>
      </c>
      <c r="L30" s="35">
        <v>1012.8574399999999</v>
      </c>
      <c r="M30" s="35">
        <v>969.02478399999995</v>
      </c>
      <c r="N30" s="35">
        <v>922.90284800000006</v>
      </c>
      <c r="O30" s="35">
        <v>876.7816959999999</v>
      </c>
      <c r="P30" s="35">
        <v>830.65936799999997</v>
      </c>
      <c r="Q30" s="35">
        <v>784.53703999999993</v>
      </c>
    </row>
    <row r="31" spans="1:24" x14ac:dyDescent="0.25">
      <c r="A31" s="27" t="s">
        <v>44</v>
      </c>
      <c r="B31" s="27" t="s">
        <v>105</v>
      </c>
      <c r="C31" s="27" t="s">
        <v>77</v>
      </c>
      <c r="D31" s="27" t="s">
        <v>79</v>
      </c>
      <c r="E31" s="27" t="s">
        <v>98</v>
      </c>
      <c r="F31" s="27" t="s">
        <v>152</v>
      </c>
      <c r="G31" s="27" t="s">
        <v>265</v>
      </c>
      <c r="H31" s="27" t="s">
        <v>32</v>
      </c>
      <c r="I31" s="27" t="s">
        <v>17</v>
      </c>
      <c r="J31" s="27" t="s">
        <v>107</v>
      </c>
      <c r="K31" s="27" t="s">
        <v>109</v>
      </c>
      <c r="L31" s="35">
        <v>28712.064950800028</v>
      </c>
      <c r="M31" s="35">
        <v>29222.540038193445</v>
      </c>
      <c r="N31" s="35">
        <v>29733.015125586855</v>
      </c>
      <c r="O31" s="35">
        <v>29329.390578120096</v>
      </c>
      <c r="P31" s="35">
        <v>29824.399689060047</v>
      </c>
      <c r="Q31" s="35">
        <v>30319.408800000001</v>
      </c>
    </row>
    <row r="32" spans="1:24" x14ac:dyDescent="0.25">
      <c r="A32" s="27" t="s">
        <v>44</v>
      </c>
      <c r="B32" s="27" t="s">
        <v>105</v>
      </c>
      <c r="C32" s="27" t="s">
        <v>77</v>
      </c>
      <c r="D32" s="27" t="s">
        <v>79</v>
      </c>
      <c r="E32" s="27" t="s">
        <v>98</v>
      </c>
      <c r="F32" s="27" t="s">
        <v>102</v>
      </c>
      <c r="G32" s="27" t="s">
        <v>265</v>
      </c>
      <c r="H32" s="27" t="s">
        <v>32</v>
      </c>
      <c r="I32" s="27" t="s">
        <v>17</v>
      </c>
      <c r="J32" s="27" t="s">
        <v>107</v>
      </c>
      <c r="K32" s="27" t="s">
        <v>109</v>
      </c>
      <c r="L32" s="35">
        <v>423.98991000000001</v>
      </c>
      <c r="M32" s="35">
        <v>401.28182199999998</v>
      </c>
      <c r="N32" s="35">
        <v>378.26721399999997</v>
      </c>
      <c r="O32" s="35">
        <v>355.25260600000007</v>
      </c>
      <c r="P32" s="35">
        <v>332.23799800000006</v>
      </c>
      <c r="Q32" s="35">
        <v>309.22338999999999</v>
      </c>
    </row>
    <row r="33" spans="1:17" x14ac:dyDescent="0.25">
      <c r="A33" s="27" t="s">
        <v>44</v>
      </c>
      <c r="B33" s="27" t="s">
        <v>105</v>
      </c>
      <c r="C33" s="27" t="s">
        <v>77</v>
      </c>
      <c r="D33" s="27" t="s">
        <v>79</v>
      </c>
      <c r="E33" s="27" t="s">
        <v>98</v>
      </c>
      <c r="F33" s="27" t="s">
        <v>100</v>
      </c>
      <c r="G33" s="27" t="s">
        <v>265</v>
      </c>
      <c r="H33" s="27" t="s">
        <v>32</v>
      </c>
      <c r="I33" s="27" t="s">
        <v>17</v>
      </c>
      <c r="J33" s="27" t="s">
        <v>107</v>
      </c>
      <c r="K33" s="27" t="s">
        <v>109</v>
      </c>
      <c r="L33" s="35">
        <v>25297.02</v>
      </c>
      <c r="M33" s="35">
        <v>25103.847347999999</v>
      </c>
      <c r="N33" s="35">
        <v>24910.674695999998</v>
      </c>
      <c r="O33" s="35">
        <v>24717.502044000004</v>
      </c>
      <c r="P33" s="35">
        <v>24524.329392</v>
      </c>
      <c r="Q33" s="35">
        <v>24331.156739999999</v>
      </c>
    </row>
    <row r="34" spans="1:17" x14ac:dyDescent="0.25">
      <c r="A34" s="27" t="s">
        <v>44</v>
      </c>
      <c r="B34" s="27" t="s">
        <v>105</v>
      </c>
      <c r="C34" s="27" t="s">
        <v>77</v>
      </c>
      <c r="D34" s="27" t="s">
        <v>79</v>
      </c>
      <c r="E34" s="27" t="s">
        <v>98</v>
      </c>
      <c r="F34" s="27" t="s">
        <v>101</v>
      </c>
      <c r="G34" s="27" t="s">
        <v>265</v>
      </c>
      <c r="H34" s="27" t="s">
        <v>32</v>
      </c>
      <c r="I34" s="27" t="s">
        <v>17</v>
      </c>
      <c r="J34" s="27" t="s">
        <v>107</v>
      </c>
      <c r="K34" s="27" t="s">
        <v>109</v>
      </c>
      <c r="L34" s="35">
        <v>977.19360000000006</v>
      </c>
      <c r="M34" s="35">
        <v>981.66912000000002</v>
      </c>
      <c r="N34" s="35">
        <v>986.14463999999998</v>
      </c>
      <c r="O34" s="35">
        <v>990.62656000000015</v>
      </c>
      <c r="P34" s="35">
        <v>995.09888000000001</v>
      </c>
      <c r="Q34" s="35">
        <v>999.57119999999998</v>
      </c>
    </row>
    <row r="35" spans="1:17" x14ac:dyDescent="0.25">
      <c r="A35" s="27" t="s">
        <v>44</v>
      </c>
      <c r="B35" s="27" t="s">
        <v>105</v>
      </c>
      <c r="C35" s="27" t="s">
        <v>77</v>
      </c>
      <c r="D35" s="27" t="s">
        <v>79</v>
      </c>
      <c r="E35" s="27" t="s">
        <v>98</v>
      </c>
      <c r="F35" s="27" t="s">
        <v>151</v>
      </c>
      <c r="G35" s="27" t="s">
        <v>265</v>
      </c>
      <c r="H35" s="27" t="s">
        <v>32</v>
      </c>
      <c r="I35" s="27" t="s">
        <v>17</v>
      </c>
      <c r="J35" s="27" t="s">
        <v>107</v>
      </c>
      <c r="K35" s="27" t="s">
        <v>109</v>
      </c>
      <c r="L35" s="35">
        <v>232370.95331359946</v>
      </c>
      <c r="M35" s="35">
        <v>226492.10587885414</v>
      </c>
      <c r="N35" s="35">
        <v>220613.25844410885</v>
      </c>
      <c r="O35" s="35">
        <v>232019.64153915961</v>
      </c>
      <c r="P35" s="35">
        <v>225667.49076957983</v>
      </c>
      <c r="Q35" s="35">
        <v>219315.34</v>
      </c>
    </row>
    <row r="36" spans="1:17" x14ac:dyDescent="0.25">
      <c r="A36" s="27" t="s">
        <v>44</v>
      </c>
      <c r="B36" s="27" t="s">
        <v>105</v>
      </c>
      <c r="C36" s="27" t="s">
        <v>77</v>
      </c>
      <c r="D36" s="27" t="s">
        <v>79</v>
      </c>
      <c r="E36" s="27" t="s">
        <v>98</v>
      </c>
      <c r="F36" s="27" t="s">
        <v>104</v>
      </c>
      <c r="G36" s="27" t="s">
        <v>265</v>
      </c>
      <c r="H36" s="27" t="s">
        <v>32</v>
      </c>
      <c r="I36" s="27" t="s">
        <v>17</v>
      </c>
      <c r="J36" s="27" t="s">
        <v>107</v>
      </c>
      <c r="K36" s="27" t="s">
        <v>109</v>
      </c>
      <c r="L36" s="35">
        <v>50114.79</v>
      </c>
      <c r="M36" s="35">
        <v>49356.157500000001</v>
      </c>
      <c r="N36" s="35">
        <v>48597.524999999994</v>
      </c>
      <c r="O36" s="35">
        <v>47838.892500000002</v>
      </c>
      <c r="P36" s="35">
        <v>47080.259999999995</v>
      </c>
      <c r="Q36" s="35">
        <v>46321.627500000002</v>
      </c>
    </row>
    <row r="37" spans="1:17" x14ac:dyDescent="0.25">
      <c r="A37" s="27" t="s">
        <v>44</v>
      </c>
      <c r="B37" s="27" t="s">
        <v>105</v>
      </c>
      <c r="C37" s="27" t="s">
        <v>77</v>
      </c>
      <c r="D37" s="27" t="s">
        <v>79</v>
      </c>
      <c r="E37" s="27" t="s">
        <v>98</v>
      </c>
      <c r="F37" s="27" t="s">
        <v>99</v>
      </c>
      <c r="G37" s="27" t="s">
        <v>265</v>
      </c>
      <c r="H37" s="27" t="s">
        <v>32</v>
      </c>
      <c r="I37" s="27" t="s">
        <v>17</v>
      </c>
      <c r="J37" s="27" t="s">
        <v>107</v>
      </c>
      <c r="K37" s="27" t="s">
        <v>109</v>
      </c>
      <c r="L37" s="35">
        <v>12880.3266</v>
      </c>
      <c r="M37" s="35">
        <v>12646.752227999999</v>
      </c>
      <c r="N37" s="35">
        <v>12413.177675999998</v>
      </c>
      <c r="O37" s="35">
        <v>12179.603195999998</v>
      </c>
      <c r="P37" s="35">
        <v>11946.028607999999</v>
      </c>
      <c r="Q37" s="35">
        <v>11712.454019999999</v>
      </c>
    </row>
    <row r="38" spans="1:17" x14ac:dyDescent="0.25">
      <c r="A38" s="27" t="s">
        <v>44</v>
      </c>
      <c r="B38" s="27" t="s">
        <v>105</v>
      </c>
      <c r="C38" s="27" t="s">
        <v>77</v>
      </c>
      <c r="D38" s="27" t="s">
        <v>79</v>
      </c>
      <c r="E38" s="27" t="s">
        <v>98</v>
      </c>
      <c r="F38" s="27" t="s">
        <v>150</v>
      </c>
      <c r="G38" s="27" t="s">
        <v>265</v>
      </c>
      <c r="H38" s="27" t="s">
        <v>160</v>
      </c>
      <c r="I38" s="27" t="s">
        <v>17</v>
      </c>
      <c r="J38" s="27" t="s">
        <v>107</v>
      </c>
      <c r="K38" s="27" t="s">
        <v>108</v>
      </c>
      <c r="L38" s="23"/>
      <c r="M38" s="23"/>
      <c r="N38" s="23"/>
      <c r="O38" s="23"/>
      <c r="P38" s="23"/>
      <c r="Q38" s="23"/>
    </row>
    <row r="39" spans="1:17" x14ac:dyDescent="0.25">
      <c r="A39" s="27" t="s">
        <v>44</v>
      </c>
      <c r="B39" s="27" t="s">
        <v>105</v>
      </c>
      <c r="C39" s="27" t="s">
        <v>77</v>
      </c>
      <c r="D39" s="27" t="s">
        <v>79</v>
      </c>
      <c r="E39" s="27" t="s">
        <v>98</v>
      </c>
      <c r="F39" s="27" t="s">
        <v>153</v>
      </c>
      <c r="G39" s="27" t="s">
        <v>265</v>
      </c>
      <c r="H39" s="27" t="s">
        <v>160</v>
      </c>
      <c r="I39" s="27" t="s">
        <v>17</v>
      </c>
      <c r="J39" s="27" t="s">
        <v>107</v>
      </c>
      <c r="K39" s="27" t="s">
        <v>109</v>
      </c>
    </row>
    <row r="40" spans="1:17" x14ac:dyDescent="0.25">
      <c r="A40" s="27" t="s">
        <v>44</v>
      </c>
      <c r="B40" s="27" t="s">
        <v>105</v>
      </c>
      <c r="C40" s="27" t="s">
        <v>77</v>
      </c>
      <c r="D40" s="27" t="s">
        <v>79</v>
      </c>
      <c r="E40" s="27" t="s">
        <v>98</v>
      </c>
      <c r="F40" s="27" t="s">
        <v>103</v>
      </c>
      <c r="G40" s="27" t="s">
        <v>265</v>
      </c>
      <c r="H40" s="27" t="s">
        <v>160</v>
      </c>
      <c r="I40" s="27" t="s">
        <v>17</v>
      </c>
      <c r="J40" s="27" t="s">
        <v>107</v>
      </c>
      <c r="K40" s="27" t="s">
        <v>109</v>
      </c>
    </row>
    <row r="41" spans="1:17" x14ac:dyDescent="0.25">
      <c r="A41" s="27" t="s">
        <v>44</v>
      </c>
      <c r="B41" s="27" t="s">
        <v>105</v>
      </c>
      <c r="C41" s="27" t="s">
        <v>77</v>
      </c>
      <c r="D41" s="27" t="s">
        <v>79</v>
      </c>
      <c r="E41" s="27" t="s">
        <v>98</v>
      </c>
      <c r="F41" s="27" t="s">
        <v>149</v>
      </c>
      <c r="G41" s="27" t="s">
        <v>265</v>
      </c>
      <c r="H41" s="27" t="s">
        <v>160</v>
      </c>
      <c r="I41" s="27" t="s">
        <v>17</v>
      </c>
      <c r="J41" s="27" t="s">
        <v>107</v>
      </c>
      <c r="K41" s="27" t="s">
        <v>108</v>
      </c>
    </row>
    <row r="42" spans="1:17" x14ac:dyDescent="0.25">
      <c r="A42" s="27" t="s">
        <v>44</v>
      </c>
      <c r="B42" s="27" t="s">
        <v>105</v>
      </c>
      <c r="C42" s="27" t="s">
        <v>77</v>
      </c>
      <c r="D42" s="27" t="s">
        <v>79</v>
      </c>
      <c r="E42" s="27" t="s">
        <v>98</v>
      </c>
      <c r="F42" s="27" t="s">
        <v>152</v>
      </c>
      <c r="G42" s="27" t="s">
        <v>265</v>
      </c>
      <c r="H42" s="27" t="s">
        <v>160</v>
      </c>
      <c r="I42" s="27" t="s">
        <v>17</v>
      </c>
      <c r="J42" s="27" t="s">
        <v>107</v>
      </c>
      <c r="K42" s="27" t="s">
        <v>109</v>
      </c>
    </row>
    <row r="43" spans="1:17" x14ac:dyDescent="0.25">
      <c r="A43" s="27" t="s">
        <v>44</v>
      </c>
      <c r="B43" s="27" t="s">
        <v>105</v>
      </c>
      <c r="C43" s="27" t="s">
        <v>77</v>
      </c>
      <c r="D43" s="27" t="s">
        <v>79</v>
      </c>
      <c r="E43" s="27" t="s">
        <v>98</v>
      </c>
      <c r="F43" s="27" t="s">
        <v>102</v>
      </c>
      <c r="G43" s="27" t="s">
        <v>265</v>
      </c>
      <c r="H43" s="27" t="s">
        <v>160</v>
      </c>
      <c r="I43" s="27" t="s">
        <v>17</v>
      </c>
      <c r="J43" s="27" t="s">
        <v>107</v>
      </c>
      <c r="K43" s="27" t="s">
        <v>109</v>
      </c>
    </row>
    <row r="44" spans="1:17" x14ac:dyDescent="0.25">
      <c r="A44" s="27" t="s">
        <v>44</v>
      </c>
      <c r="B44" s="27" t="s">
        <v>105</v>
      </c>
      <c r="C44" s="27" t="s">
        <v>77</v>
      </c>
      <c r="D44" s="27" t="s">
        <v>79</v>
      </c>
      <c r="E44" s="27" t="s">
        <v>98</v>
      </c>
      <c r="F44" s="27" t="s">
        <v>100</v>
      </c>
      <c r="G44" s="27" t="s">
        <v>265</v>
      </c>
      <c r="H44" s="27" t="s">
        <v>160</v>
      </c>
      <c r="I44" s="27" t="s">
        <v>17</v>
      </c>
      <c r="J44" s="27" t="s">
        <v>107</v>
      </c>
      <c r="K44" s="27" t="s">
        <v>109</v>
      </c>
    </row>
    <row r="45" spans="1:17" x14ac:dyDescent="0.25">
      <c r="A45" s="27" t="s">
        <v>44</v>
      </c>
      <c r="B45" s="27" t="s">
        <v>105</v>
      </c>
      <c r="C45" s="27" t="s">
        <v>77</v>
      </c>
      <c r="D45" s="27" t="s">
        <v>79</v>
      </c>
      <c r="E45" s="27" t="s">
        <v>98</v>
      </c>
      <c r="F45" s="27" t="s">
        <v>101</v>
      </c>
      <c r="G45" s="27" t="s">
        <v>265</v>
      </c>
      <c r="H45" s="27" t="s">
        <v>160</v>
      </c>
      <c r="I45" s="27" t="s">
        <v>17</v>
      </c>
      <c r="J45" s="27" t="s">
        <v>107</v>
      </c>
      <c r="K45" s="27" t="s">
        <v>109</v>
      </c>
    </row>
    <row r="46" spans="1:17" x14ac:dyDescent="0.25">
      <c r="A46" s="27" t="s">
        <v>44</v>
      </c>
      <c r="B46" s="27" t="s">
        <v>105</v>
      </c>
      <c r="C46" s="27" t="s">
        <v>77</v>
      </c>
      <c r="D46" s="27" t="s">
        <v>79</v>
      </c>
      <c r="E46" s="27" t="s">
        <v>98</v>
      </c>
      <c r="F46" s="27" t="s">
        <v>148</v>
      </c>
      <c r="G46" s="27" t="s">
        <v>265</v>
      </c>
      <c r="H46" s="27" t="s">
        <v>160</v>
      </c>
      <c r="I46" s="27" t="s">
        <v>17</v>
      </c>
      <c r="J46" s="27" t="s">
        <v>107</v>
      </c>
      <c r="K46" s="27" t="s">
        <v>108</v>
      </c>
    </row>
    <row r="47" spans="1:17" x14ac:dyDescent="0.25">
      <c r="A47" s="27" t="s">
        <v>44</v>
      </c>
      <c r="B47" s="27" t="s">
        <v>105</v>
      </c>
      <c r="C47" s="27" t="s">
        <v>77</v>
      </c>
      <c r="D47" s="27" t="s">
        <v>79</v>
      </c>
      <c r="E47" s="27" t="s">
        <v>98</v>
      </c>
      <c r="F47" s="27" t="s">
        <v>151</v>
      </c>
      <c r="G47" s="27" t="s">
        <v>265</v>
      </c>
      <c r="H47" s="27" t="s">
        <v>160</v>
      </c>
      <c r="I47" s="27" t="s">
        <v>17</v>
      </c>
      <c r="J47" s="27" t="s">
        <v>107</v>
      </c>
      <c r="K47" s="27" t="s">
        <v>109</v>
      </c>
    </row>
    <row r="48" spans="1:17" x14ac:dyDescent="0.25">
      <c r="A48" s="27" t="s">
        <v>44</v>
      </c>
      <c r="B48" s="27" t="s">
        <v>105</v>
      </c>
      <c r="C48" s="27" t="s">
        <v>77</v>
      </c>
      <c r="D48" s="27" t="s">
        <v>79</v>
      </c>
      <c r="E48" s="27" t="s">
        <v>98</v>
      </c>
      <c r="F48" s="27" t="s">
        <v>104</v>
      </c>
      <c r="G48" s="27" t="s">
        <v>265</v>
      </c>
      <c r="H48" s="27" t="s">
        <v>160</v>
      </c>
      <c r="I48" s="27" t="s">
        <v>17</v>
      </c>
      <c r="J48" s="27" t="s">
        <v>107</v>
      </c>
      <c r="K48" s="27" t="s">
        <v>109</v>
      </c>
    </row>
    <row r="49" spans="1:17" x14ac:dyDescent="0.25">
      <c r="A49" s="27" t="s">
        <v>44</v>
      </c>
      <c r="B49" s="27" t="s">
        <v>105</v>
      </c>
      <c r="C49" s="27" t="s">
        <v>77</v>
      </c>
      <c r="D49" s="27" t="s">
        <v>79</v>
      </c>
      <c r="E49" s="27" t="s">
        <v>98</v>
      </c>
      <c r="F49" s="27" t="s">
        <v>99</v>
      </c>
      <c r="G49" s="27" t="s">
        <v>265</v>
      </c>
      <c r="H49" s="27" t="s">
        <v>160</v>
      </c>
      <c r="I49" s="27" t="s">
        <v>17</v>
      </c>
      <c r="J49" s="27" t="s">
        <v>107</v>
      </c>
      <c r="K49" s="27" t="s">
        <v>109</v>
      </c>
    </row>
    <row r="50" spans="1:17" x14ac:dyDescent="0.25">
      <c r="A50" s="27" t="s">
        <v>44</v>
      </c>
      <c r="B50" s="27" t="s">
        <v>105</v>
      </c>
      <c r="C50" s="27" t="s">
        <v>77</v>
      </c>
      <c r="D50" s="27" t="s">
        <v>79</v>
      </c>
      <c r="E50" s="27" t="s">
        <v>98</v>
      </c>
      <c r="F50" s="27" t="s">
        <v>106</v>
      </c>
      <c r="G50" s="27" t="s">
        <v>265</v>
      </c>
      <c r="H50" s="27" t="s">
        <v>160</v>
      </c>
      <c r="I50" s="27" t="s">
        <v>17</v>
      </c>
      <c r="J50" s="27" t="s">
        <v>107</v>
      </c>
      <c r="K50" s="27" t="s">
        <v>109</v>
      </c>
    </row>
    <row r="51" spans="1:17" x14ac:dyDescent="0.25">
      <c r="A51" s="27" t="s">
        <v>44</v>
      </c>
      <c r="B51" s="27" t="s">
        <v>88</v>
      </c>
      <c r="C51" s="27" t="s">
        <v>77</v>
      </c>
      <c r="D51" s="27" t="s">
        <v>79</v>
      </c>
      <c r="E51" s="27" t="s">
        <v>86</v>
      </c>
      <c r="F51" s="27" t="s">
        <v>92</v>
      </c>
      <c r="G51" s="27" t="s">
        <v>265</v>
      </c>
      <c r="H51" s="27" t="s">
        <v>32</v>
      </c>
      <c r="I51" s="27" t="s">
        <v>17</v>
      </c>
      <c r="J51" s="27" t="s">
        <v>44</v>
      </c>
      <c r="L51" s="28">
        <v>2565.5790312000013</v>
      </c>
      <c r="M51" s="28">
        <v>2208.4623432000008</v>
      </c>
      <c r="N51" s="28">
        <v>2381.1216192000002</v>
      </c>
      <c r="O51" s="28">
        <v>3256.8804000000009</v>
      </c>
      <c r="P51" s="28">
        <v>3406.5878400000015</v>
      </c>
      <c r="Q51" s="28">
        <v>3381.801840000001</v>
      </c>
    </row>
    <row r="52" spans="1:17" x14ac:dyDescent="0.25">
      <c r="A52" s="27" t="s">
        <v>44</v>
      </c>
      <c r="B52" s="27" t="s">
        <v>88</v>
      </c>
      <c r="C52" s="27" t="s">
        <v>77</v>
      </c>
      <c r="D52" s="27" t="s">
        <v>79</v>
      </c>
      <c r="E52" s="27" t="s">
        <v>86</v>
      </c>
      <c r="F52" s="27" t="s">
        <v>95</v>
      </c>
      <c r="G52" s="27" t="s">
        <v>265</v>
      </c>
      <c r="H52" s="27" t="s">
        <v>32</v>
      </c>
      <c r="I52" s="27" t="s">
        <v>17</v>
      </c>
      <c r="J52" s="27" t="s">
        <v>44</v>
      </c>
      <c r="L52" s="28">
        <v>2429.7764400000005</v>
      </c>
      <c r="M52" s="28">
        <v>3879.2098800000017</v>
      </c>
      <c r="N52" s="28">
        <v>3310.4635200000012</v>
      </c>
      <c r="O52" s="28">
        <v>2607.9187680000009</v>
      </c>
      <c r="P52" s="28">
        <v>4013.8338240000007</v>
      </c>
      <c r="Q52" s="28">
        <v>3608.723664000001</v>
      </c>
    </row>
    <row r="53" spans="1:17" x14ac:dyDescent="0.25">
      <c r="A53" s="27" t="s">
        <v>44</v>
      </c>
      <c r="B53" s="27" t="s">
        <v>88</v>
      </c>
      <c r="C53" s="27" t="s">
        <v>77</v>
      </c>
      <c r="D53" s="27" t="s">
        <v>79</v>
      </c>
      <c r="E53" s="27" t="s">
        <v>86</v>
      </c>
      <c r="F53" s="27" t="s">
        <v>93</v>
      </c>
      <c r="G53" s="27" t="s">
        <v>265</v>
      </c>
      <c r="H53" s="27" t="s">
        <v>32</v>
      </c>
      <c r="I53" s="27" t="s">
        <v>17</v>
      </c>
      <c r="J53" s="27" t="s">
        <v>44</v>
      </c>
      <c r="L53" s="28">
        <v>760.43809584000007</v>
      </c>
      <c r="M53" s="28">
        <v>717.07390992000023</v>
      </c>
      <c r="N53" s="28">
        <v>831.74374368000031</v>
      </c>
      <c r="O53" s="28">
        <v>705.86422272000016</v>
      </c>
      <c r="P53" s="28">
        <v>761.94275184000014</v>
      </c>
      <c r="Q53" s="28">
        <v>735.95207642400021</v>
      </c>
    </row>
    <row r="54" spans="1:17" x14ac:dyDescent="0.25">
      <c r="A54" s="27" t="s">
        <v>44</v>
      </c>
      <c r="B54" s="27" t="s">
        <v>88</v>
      </c>
      <c r="C54" s="27" t="s">
        <v>77</v>
      </c>
      <c r="D54" s="27" t="s">
        <v>79</v>
      </c>
      <c r="E54" s="27" t="s">
        <v>86</v>
      </c>
      <c r="F54" s="27" t="s">
        <v>91</v>
      </c>
      <c r="G54" s="27" t="s">
        <v>265</v>
      </c>
      <c r="H54" s="27" t="s">
        <v>32</v>
      </c>
      <c r="I54" s="27" t="s">
        <v>17</v>
      </c>
      <c r="J54" s="27" t="s">
        <v>44</v>
      </c>
      <c r="L54" s="28">
        <v>6215.2154064000006</v>
      </c>
      <c r="M54" s="28">
        <v>6469.5909168000035</v>
      </c>
      <c r="N54" s="28">
        <v>5482.0906272000011</v>
      </c>
      <c r="O54" s="28">
        <v>7123.5963216000018</v>
      </c>
      <c r="P54" s="28">
        <v>7134.5608963200002</v>
      </c>
      <c r="Q54" s="28">
        <v>7228.6516368000002</v>
      </c>
    </row>
    <row r="55" spans="1:17" x14ac:dyDescent="0.25">
      <c r="A55" s="27" t="s">
        <v>44</v>
      </c>
      <c r="B55" s="27" t="s">
        <v>88</v>
      </c>
      <c r="C55" s="27" t="s">
        <v>77</v>
      </c>
      <c r="D55" s="27" t="s">
        <v>79</v>
      </c>
      <c r="E55" s="27" t="s">
        <v>86</v>
      </c>
      <c r="F55" s="27" t="s">
        <v>96</v>
      </c>
      <c r="G55" s="27" t="s">
        <v>265</v>
      </c>
      <c r="H55" s="27" t="s">
        <v>32</v>
      </c>
      <c r="I55" s="27" t="s">
        <v>17</v>
      </c>
      <c r="J55" s="27" t="s">
        <v>44</v>
      </c>
      <c r="L55" s="28">
        <v>4062.9065399999999</v>
      </c>
      <c r="M55" s="28">
        <v>3644.1222840000005</v>
      </c>
      <c r="N55" s="28">
        <v>2816.1765720000008</v>
      </c>
      <c r="O55" s="28">
        <v>4268.1608640000013</v>
      </c>
      <c r="P55" s="28">
        <v>4057.6140000000009</v>
      </c>
      <c r="Q55" s="28">
        <v>3737.9445840000008</v>
      </c>
    </row>
    <row r="56" spans="1:17" x14ac:dyDescent="0.25">
      <c r="A56" s="27" t="s">
        <v>44</v>
      </c>
      <c r="B56" s="27" t="s">
        <v>88</v>
      </c>
      <c r="C56" s="27" t="s">
        <v>77</v>
      </c>
      <c r="D56" s="27" t="s">
        <v>79</v>
      </c>
      <c r="E56" s="27" t="s">
        <v>86</v>
      </c>
      <c r="F56" s="27" t="s">
        <v>94</v>
      </c>
      <c r="G56" s="27" t="s">
        <v>265</v>
      </c>
      <c r="H56" s="27" t="s">
        <v>32</v>
      </c>
      <c r="I56" s="27" t="s">
        <v>17</v>
      </c>
      <c r="J56" s="27" t="s">
        <v>44</v>
      </c>
      <c r="L56" s="28">
        <v>3099.7416959999996</v>
      </c>
      <c r="M56" s="28">
        <v>3826.1639520000003</v>
      </c>
      <c r="N56" s="28">
        <v>3511.2800160000011</v>
      </c>
      <c r="O56" s="28">
        <v>4345.8871680000011</v>
      </c>
      <c r="P56" s="28">
        <v>3509.1014399999999</v>
      </c>
      <c r="Q56" s="28">
        <v>4266.236304</v>
      </c>
    </row>
    <row r="57" spans="1:17" x14ac:dyDescent="0.25">
      <c r="A57" s="27" t="s">
        <v>44</v>
      </c>
      <c r="B57" s="27" t="s">
        <v>88</v>
      </c>
      <c r="C57" s="27" t="s">
        <v>77</v>
      </c>
      <c r="D57" s="27" t="s">
        <v>79</v>
      </c>
      <c r="E57" s="27" t="s">
        <v>86</v>
      </c>
      <c r="F57" s="27" t="s">
        <v>87</v>
      </c>
      <c r="G57" s="27" t="s">
        <v>265</v>
      </c>
      <c r="H57" s="27" t="s">
        <v>32</v>
      </c>
      <c r="I57" s="27" t="s">
        <v>17</v>
      </c>
      <c r="J57" s="27" t="s">
        <v>44</v>
      </c>
      <c r="L57" s="28">
        <v>69695.814952633533</v>
      </c>
      <c r="M57" s="28">
        <v>71868.280047961729</v>
      </c>
      <c r="N57" s="28">
        <v>67555.853863064214</v>
      </c>
      <c r="O57" s="28">
        <v>68734.372229232467</v>
      </c>
      <c r="P57" s="28">
        <v>74578.354317275065</v>
      </c>
      <c r="Q57" s="28">
        <v>77791.939217451916</v>
      </c>
    </row>
    <row r="58" spans="1:17" x14ac:dyDescent="0.25">
      <c r="A58" s="27" t="s">
        <v>44</v>
      </c>
      <c r="B58" s="27" t="s">
        <v>88</v>
      </c>
      <c r="C58" s="27" t="s">
        <v>77</v>
      </c>
      <c r="D58" s="27" t="s">
        <v>79</v>
      </c>
      <c r="E58" s="27" t="s">
        <v>86</v>
      </c>
      <c r="F58" s="27" t="s">
        <v>89</v>
      </c>
      <c r="G58" s="27" t="s">
        <v>265</v>
      </c>
      <c r="H58" s="27" t="s">
        <v>32</v>
      </c>
      <c r="I58" s="27" t="s">
        <v>17</v>
      </c>
      <c r="J58" s="27" t="s">
        <v>44</v>
      </c>
      <c r="L58" s="28">
        <v>56256.038784000004</v>
      </c>
      <c r="M58" s="28">
        <v>46051.403904000006</v>
      </c>
      <c r="N58" s="28">
        <v>47226.487968000009</v>
      </c>
      <c r="O58" s="28">
        <v>54986.437440000016</v>
      </c>
      <c r="P58" s="28">
        <v>57544.058880000011</v>
      </c>
      <c r="Q58" s="28">
        <v>54967.760179200013</v>
      </c>
    </row>
    <row r="59" spans="1:17" x14ac:dyDescent="0.25">
      <c r="A59" s="27" t="s">
        <v>44</v>
      </c>
      <c r="B59" s="27" t="s">
        <v>88</v>
      </c>
      <c r="C59" s="27" t="s">
        <v>77</v>
      </c>
      <c r="D59" s="27" t="s">
        <v>79</v>
      </c>
      <c r="E59" s="27" t="s">
        <v>86</v>
      </c>
      <c r="F59" s="27" t="s">
        <v>90</v>
      </c>
      <c r="G59" s="27" t="s">
        <v>265</v>
      </c>
      <c r="H59" s="27" t="s">
        <v>32</v>
      </c>
      <c r="I59" s="27" t="s">
        <v>17</v>
      </c>
      <c r="J59" s="27" t="s">
        <v>44</v>
      </c>
      <c r="L59" s="28">
        <v>50876.027636544008</v>
      </c>
      <c r="M59" s="28">
        <v>53152.88258808</v>
      </c>
      <c r="N59" s="28">
        <v>52234.877770416002</v>
      </c>
      <c r="O59" s="28">
        <v>56662.582244400008</v>
      </c>
      <c r="P59" s="28">
        <v>60440.004358272003</v>
      </c>
      <c r="Q59" s="28">
        <v>58952.592143280017</v>
      </c>
    </row>
    <row r="60" spans="1:17" x14ac:dyDescent="0.25">
      <c r="A60" s="27" t="s">
        <v>44</v>
      </c>
      <c r="B60" s="27" t="s">
        <v>85</v>
      </c>
      <c r="C60" s="27" t="s">
        <v>77</v>
      </c>
      <c r="D60" s="27" t="s">
        <v>79</v>
      </c>
      <c r="E60" s="27" t="s">
        <v>86</v>
      </c>
      <c r="F60" s="27" t="s">
        <v>87</v>
      </c>
      <c r="G60" s="27" t="s">
        <v>265</v>
      </c>
      <c r="H60" s="27" t="s">
        <v>160</v>
      </c>
      <c r="I60" s="27" t="s">
        <v>17</v>
      </c>
      <c r="J60" s="27" t="s">
        <v>44</v>
      </c>
      <c r="K60" s="27" t="s">
        <v>80</v>
      </c>
      <c r="L60" s="28">
        <v>19649973.890000004</v>
      </c>
      <c r="M60" s="28">
        <v>20410631.040499996</v>
      </c>
      <c r="N60" s="28">
        <v>19135819.565299999</v>
      </c>
      <c r="O60" s="28">
        <v>19770156.882300001</v>
      </c>
      <c r="P60" s="28">
        <v>19973221.659000002</v>
      </c>
      <c r="Q60" s="28">
        <v>19545986.357500002</v>
      </c>
    </row>
    <row r="61" spans="1:17" x14ac:dyDescent="0.25">
      <c r="A61" s="27" t="s">
        <v>44</v>
      </c>
      <c r="B61" s="27" t="s">
        <v>85</v>
      </c>
      <c r="C61" s="27" t="s">
        <v>77</v>
      </c>
      <c r="D61" s="27" t="s">
        <v>79</v>
      </c>
      <c r="E61" s="27" t="s">
        <v>86</v>
      </c>
      <c r="F61" s="27" t="s">
        <v>87</v>
      </c>
      <c r="G61" s="27" t="s">
        <v>265</v>
      </c>
      <c r="H61" s="27" t="s">
        <v>32</v>
      </c>
      <c r="I61" s="27" t="s">
        <v>17</v>
      </c>
      <c r="J61" s="27" t="s">
        <v>44</v>
      </c>
      <c r="K61" s="27" t="s">
        <v>80</v>
      </c>
      <c r="L61" s="28">
        <v>3929994.7780000009</v>
      </c>
      <c r="M61" s="28">
        <v>4082126.2080999995</v>
      </c>
      <c r="N61" s="28">
        <v>3827163.9130599997</v>
      </c>
      <c r="O61" s="28">
        <v>3954031.3764599999</v>
      </c>
      <c r="P61" s="28">
        <v>3994644.3318000003</v>
      </c>
      <c r="Q61" s="28">
        <v>3909197.2715000003</v>
      </c>
    </row>
    <row r="62" spans="1:17" x14ac:dyDescent="0.25">
      <c r="A62" s="27" t="s">
        <v>44</v>
      </c>
      <c r="B62" s="27" t="s">
        <v>97</v>
      </c>
      <c r="C62" s="27" t="s">
        <v>77</v>
      </c>
      <c r="D62" s="27" t="s">
        <v>79</v>
      </c>
      <c r="E62" s="27" t="s">
        <v>98</v>
      </c>
      <c r="F62" s="27" t="s">
        <v>150</v>
      </c>
      <c r="G62" s="27" t="s">
        <v>265</v>
      </c>
      <c r="H62" s="27" t="s">
        <v>161</v>
      </c>
      <c r="I62" s="27" t="s">
        <v>17</v>
      </c>
      <c r="J62" s="27" t="s">
        <v>107</v>
      </c>
      <c r="K62" s="27" t="s">
        <v>108</v>
      </c>
      <c r="L62" s="28">
        <v>46781952</v>
      </c>
      <c r="M62" s="28">
        <v>47246371.556999989</v>
      </c>
      <c r="N62" s="28">
        <v>47710646.843999997</v>
      </c>
      <c r="O62" s="28">
        <v>48069736.711499989</v>
      </c>
      <c r="P62" s="28">
        <v>48532998.297000006</v>
      </c>
      <c r="Q62" s="28">
        <v>48996259.882499993</v>
      </c>
    </row>
    <row r="63" spans="1:17" x14ac:dyDescent="0.25">
      <c r="A63" s="27" t="s">
        <v>44</v>
      </c>
      <c r="B63" s="27" t="s">
        <v>97</v>
      </c>
      <c r="C63" s="27" t="s">
        <v>77</v>
      </c>
      <c r="D63" s="27" t="s">
        <v>79</v>
      </c>
      <c r="E63" s="27" t="s">
        <v>98</v>
      </c>
      <c r="F63" s="27" t="s">
        <v>149</v>
      </c>
      <c r="G63" s="27" t="s">
        <v>265</v>
      </c>
      <c r="H63" s="27" t="s">
        <v>161</v>
      </c>
      <c r="I63" s="27" t="s">
        <v>17</v>
      </c>
      <c r="J63" s="27" t="s">
        <v>107</v>
      </c>
      <c r="K63" s="27" t="s">
        <v>108</v>
      </c>
      <c r="L63" s="28">
        <v>14339732.4</v>
      </c>
      <c r="M63" s="28">
        <v>15337830.33216</v>
      </c>
      <c r="N63" s="28">
        <v>16335928.264319999</v>
      </c>
      <c r="O63" s="28">
        <v>17297460.494159997</v>
      </c>
      <c r="P63" s="28">
        <v>18293450.747879997</v>
      </c>
      <c r="Q63" s="28">
        <v>19289441.001599997</v>
      </c>
    </row>
    <row r="64" spans="1:17" x14ac:dyDescent="0.25">
      <c r="A64" s="27" t="s">
        <v>44</v>
      </c>
      <c r="B64" s="27" t="s">
        <v>97</v>
      </c>
      <c r="C64" s="27" t="s">
        <v>77</v>
      </c>
      <c r="D64" s="27" t="s">
        <v>79</v>
      </c>
      <c r="E64" s="27" t="s">
        <v>98</v>
      </c>
      <c r="F64" s="27" t="s">
        <v>148</v>
      </c>
      <c r="G64" s="27" t="s">
        <v>265</v>
      </c>
      <c r="H64" s="27" t="s">
        <v>161</v>
      </c>
      <c r="I64" s="27" t="s">
        <v>17</v>
      </c>
      <c r="J64" s="27" t="s">
        <v>107</v>
      </c>
      <c r="K64" s="27" t="s">
        <v>108</v>
      </c>
      <c r="L64" s="28">
        <v>28956118.800000001</v>
      </c>
      <c r="M64" s="28">
        <v>28965795.38958</v>
      </c>
      <c r="N64" s="28">
        <v>28975471.979160003</v>
      </c>
      <c r="O64" s="28">
        <v>28783161.470699999</v>
      </c>
      <c r="P64" s="28">
        <v>28792770.627599996</v>
      </c>
      <c r="Q64" s="28">
        <v>28802379.784499999</v>
      </c>
    </row>
    <row r="65" spans="1:25" x14ac:dyDescent="0.25">
      <c r="A65" s="27" t="s">
        <v>44</v>
      </c>
      <c r="B65" s="27" t="s">
        <v>97</v>
      </c>
      <c r="C65" s="27" t="s">
        <v>77</v>
      </c>
      <c r="D65" s="27" t="s">
        <v>79</v>
      </c>
      <c r="E65" s="27" t="s">
        <v>98</v>
      </c>
      <c r="F65" s="27" t="s">
        <v>153</v>
      </c>
      <c r="G65" s="27" t="s">
        <v>265</v>
      </c>
      <c r="H65" s="27" t="s">
        <v>161</v>
      </c>
      <c r="I65" s="27" t="s">
        <v>17</v>
      </c>
      <c r="J65" s="27" t="s">
        <v>107</v>
      </c>
      <c r="K65" s="27" t="s">
        <v>109</v>
      </c>
      <c r="L65" s="28">
        <v>26040903.739999998</v>
      </c>
      <c r="M65" s="28">
        <v>26127738.628457252</v>
      </c>
      <c r="N65" s="28">
        <v>26214573.512949549</v>
      </c>
      <c r="O65" s="28">
        <v>26352200.804457132</v>
      </c>
      <c r="P65" s="28">
        <v>26439183.928228565</v>
      </c>
      <c r="Q65" s="28">
        <v>26526167.051999997</v>
      </c>
    </row>
    <row r="66" spans="1:25" x14ac:dyDescent="0.25">
      <c r="A66" s="27" t="s">
        <v>44</v>
      </c>
      <c r="B66" s="27" t="s">
        <v>97</v>
      </c>
      <c r="C66" s="27" t="s">
        <v>77</v>
      </c>
      <c r="D66" s="27" t="s">
        <v>79</v>
      </c>
      <c r="E66" s="27" t="s">
        <v>98</v>
      </c>
      <c r="F66" s="27" t="s">
        <v>103</v>
      </c>
      <c r="G66" s="27" t="s">
        <v>265</v>
      </c>
      <c r="H66" s="27" t="s">
        <v>161</v>
      </c>
      <c r="I66" s="27" t="s">
        <v>17</v>
      </c>
      <c r="J66" s="27" t="s">
        <v>107</v>
      </c>
      <c r="K66" s="27" t="s">
        <v>109</v>
      </c>
      <c r="L66" s="28">
        <v>499194.24</v>
      </c>
      <c r="M66" s="28">
        <v>477590.78639999998</v>
      </c>
      <c r="N66" s="28">
        <v>454859.26079999999</v>
      </c>
      <c r="O66" s="28">
        <v>432128.12159999995</v>
      </c>
      <c r="P66" s="28">
        <v>409396.40279999998</v>
      </c>
      <c r="Q66" s="28">
        <v>386664.68400000001</v>
      </c>
    </row>
    <row r="67" spans="1:25" x14ac:dyDescent="0.25">
      <c r="A67" s="27" t="s">
        <v>44</v>
      </c>
      <c r="B67" s="27" t="s">
        <v>97</v>
      </c>
      <c r="C67" s="27" t="s">
        <v>77</v>
      </c>
      <c r="D67" s="27" t="s">
        <v>79</v>
      </c>
      <c r="E67" s="27" t="s">
        <v>98</v>
      </c>
      <c r="F67" s="27" t="s">
        <v>152</v>
      </c>
      <c r="G67" s="27" t="s">
        <v>265</v>
      </c>
      <c r="H67" s="27" t="s">
        <v>161</v>
      </c>
      <c r="I67" s="27" t="s">
        <v>17</v>
      </c>
      <c r="J67" s="27" t="s">
        <v>107</v>
      </c>
      <c r="K67" s="27" t="s">
        <v>109</v>
      </c>
      <c r="L67" s="28">
        <v>8884319.0449999999</v>
      </c>
      <c r="M67" s="28">
        <v>9042274.3696242869</v>
      </c>
      <c r="N67" s="28">
        <v>9200229.6942824535</v>
      </c>
      <c r="O67" s="28">
        <v>8672545.1492999177</v>
      </c>
      <c r="P67" s="28">
        <v>8818916.7164999582</v>
      </c>
      <c r="Q67" s="28">
        <v>8965288.2837000005</v>
      </c>
    </row>
    <row r="68" spans="1:25" x14ac:dyDescent="0.25">
      <c r="A68" s="27" t="s">
        <v>44</v>
      </c>
      <c r="B68" s="27" t="s">
        <v>97</v>
      </c>
      <c r="C68" s="27" t="s">
        <v>77</v>
      </c>
      <c r="D68" s="27" t="s">
        <v>79</v>
      </c>
      <c r="E68" s="27" t="s">
        <v>98</v>
      </c>
      <c r="F68" s="27" t="s">
        <v>102</v>
      </c>
      <c r="G68" s="27" t="s">
        <v>265</v>
      </c>
      <c r="H68" s="27" t="s">
        <v>161</v>
      </c>
      <c r="I68" s="27" t="s">
        <v>17</v>
      </c>
      <c r="J68" s="27" t="s">
        <v>107</v>
      </c>
      <c r="K68" s="27" t="s">
        <v>109</v>
      </c>
      <c r="L68" s="28">
        <v>91791.63</v>
      </c>
      <c r="M68" s="28">
        <v>86875.445999999996</v>
      </c>
      <c r="N68" s="28">
        <v>81892.901999999987</v>
      </c>
      <c r="O68" s="28">
        <v>76910.358000000007</v>
      </c>
      <c r="P68" s="28">
        <v>71927.814000000013</v>
      </c>
      <c r="Q68" s="28">
        <v>66945.26999999999</v>
      </c>
    </row>
    <row r="69" spans="1:25" x14ac:dyDescent="0.25">
      <c r="A69" s="27" t="s">
        <v>44</v>
      </c>
      <c r="B69" s="27" t="s">
        <v>97</v>
      </c>
      <c r="C69" s="27" t="s">
        <v>77</v>
      </c>
      <c r="D69" s="27" t="s">
        <v>79</v>
      </c>
      <c r="E69" s="27" t="s">
        <v>98</v>
      </c>
      <c r="F69" s="27" t="s">
        <v>100</v>
      </c>
      <c r="G69" s="27" t="s">
        <v>265</v>
      </c>
      <c r="H69" s="27" t="s">
        <v>161</v>
      </c>
      <c r="I69" s="27" t="s">
        <v>17</v>
      </c>
      <c r="J69" s="27" t="s">
        <v>107</v>
      </c>
      <c r="K69" s="27" t="s">
        <v>109</v>
      </c>
      <c r="L69" s="28">
        <v>11805276</v>
      </c>
      <c r="M69" s="28">
        <v>11715128.762399999</v>
      </c>
      <c r="N69" s="28">
        <v>11624981.524799999</v>
      </c>
      <c r="O69" s="28">
        <v>11534834.2872</v>
      </c>
      <c r="P69" s="28">
        <v>11444687.049600001</v>
      </c>
      <c r="Q69" s="28">
        <v>11354539.811999999</v>
      </c>
    </row>
    <row r="70" spans="1:25" x14ac:dyDescent="0.25">
      <c r="A70" s="27" t="s">
        <v>44</v>
      </c>
      <c r="B70" s="27" t="s">
        <v>97</v>
      </c>
      <c r="C70" s="27" t="s">
        <v>77</v>
      </c>
      <c r="D70" s="27" t="s">
        <v>79</v>
      </c>
      <c r="E70" s="27" t="s">
        <v>98</v>
      </c>
      <c r="F70" s="27" t="s">
        <v>101</v>
      </c>
      <c r="G70" s="27" t="s">
        <v>265</v>
      </c>
      <c r="H70" s="27" t="s">
        <v>161</v>
      </c>
      <c r="I70" s="27" t="s">
        <v>17</v>
      </c>
      <c r="J70" s="27" t="s">
        <v>107</v>
      </c>
      <c r="K70" s="27" t="s">
        <v>109</v>
      </c>
      <c r="L70" s="28">
        <v>230861.98800000001</v>
      </c>
      <c r="M70" s="28">
        <v>231919.3296</v>
      </c>
      <c r="N70" s="28">
        <v>232976.67119999995</v>
      </c>
      <c r="O70" s="28">
        <v>234035.52480000001</v>
      </c>
      <c r="P70" s="28">
        <v>235092.11039999998</v>
      </c>
      <c r="Q70" s="28">
        <v>236148.69599999997</v>
      </c>
    </row>
    <row r="71" spans="1:25" x14ac:dyDescent="0.25">
      <c r="A71" s="27" t="s">
        <v>44</v>
      </c>
      <c r="B71" s="27" t="s">
        <v>97</v>
      </c>
      <c r="C71" s="27" t="s">
        <v>77</v>
      </c>
      <c r="D71" s="27" t="s">
        <v>79</v>
      </c>
      <c r="E71" s="27" t="s">
        <v>98</v>
      </c>
      <c r="F71" s="27" t="s">
        <v>151</v>
      </c>
      <c r="G71" s="27" t="s">
        <v>265</v>
      </c>
      <c r="H71" s="27" t="s">
        <v>161</v>
      </c>
      <c r="I71" s="27" t="s">
        <v>17</v>
      </c>
      <c r="J71" s="27" t="s">
        <v>107</v>
      </c>
      <c r="K71" s="27" t="s">
        <v>109</v>
      </c>
      <c r="L71" s="28">
        <v>47633008.799999997</v>
      </c>
      <c r="M71" s="28">
        <v>46427921.896176532</v>
      </c>
      <c r="N71" s="28">
        <v>45222834.997095451</v>
      </c>
      <c r="O71" s="28">
        <v>47638655.840676665</v>
      </c>
      <c r="P71" s="28">
        <v>46334421.757938333</v>
      </c>
      <c r="Q71" s="28">
        <v>45030187.6752</v>
      </c>
    </row>
    <row r="72" spans="1:25" x14ac:dyDescent="0.25">
      <c r="A72" s="27" t="s">
        <v>44</v>
      </c>
      <c r="B72" s="27" t="s">
        <v>97</v>
      </c>
      <c r="C72" s="27" t="s">
        <v>77</v>
      </c>
      <c r="D72" s="27" t="s">
        <v>79</v>
      </c>
      <c r="E72" s="27" t="s">
        <v>98</v>
      </c>
      <c r="F72" s="27" t="s">
        <v>104</v>
      </c>
      <c r="G72" s="27" t="s">
        <v>265</v>
      </c>
      <c r="H72" s="27" t="s">
        <v>161</v>
      </c>
      <c r="I72" s="27" t="s">
        <v>17</v>
      </c>
      <c r="J72" s="27" t="s">
        <v>107</v>
      </c>
      <c r="K72" s="27" t="s">
        <v>109</v>
      </c>
      <c r="L72" s="28">
        <v>233869.02</v>
      </c>
      <c r="M72" s="28">
        <v>230328.73500000002</v>
      </c>
      <c r="N72" s="28">
        <v>226788.44999999995</v>
      </c>
      <c r="O72" s="28">
        <v>223248.16500000001</v>
      </c>
      <c r="P72" s="28">
        <v>219707.87999999998</v>
      </c>
      <c r="Q72" s="28">
        <v>216167.59500000003</v>
      </c>
    </row>
    <row r="73" spans="1:25" x14ac:dyDescent="0.25">
      <c r="A73" s="27" t="s">
        <v>44</v>
      </c>
      <c r="B73" s="27" t="s">
        <v>97</v>
      </c>
      <c r="C73" s="27" t="s">
        <v>77</v>
      </c>
      <c r="D73" s="27" t="s">
        <v>79</v>
      </c>
      <c r="E73" s="27" t="s">
        <v>98</v>
      </c>
      <c r="F73" s="27" t="s">
        <v>99</v>
      </c>
      <c r="G73" s="27" t="s">
        <v>265</v>
      </c>
      <c r="H73" s="27" t="s">
        <v>161</v>
      </c>
      <c r="I73" s="27" t="s">
        <v>17</v>
      </c>
      <c r="J73" s="27" t="s">
        <v>107</v>
      </c>
      <c r="K73" s="27" t="s">
        <v>109</v>
      </c>
      <c r="L73" s="28">
        <v>6010819.0800000001</v>
      </c>
      <c r="M73" s="28">
        <v>5901817.7064000005</v>
      </c>
      <c r="N73" s="28">
        <v>5792816.2487999992</v>
      </c>
      <c r="O73" s="28">
        <v>5683814.8247999987</v>
      </c>
      <c r="P73" s="28">
        <v>5574813.3503999999</v>
      </c>
      <c r="Q73" s="28">
        <v>5465811.8760000002</v>
      </c>
    </row>
    <row r="74" spans="1:25" x14ac:dyDescent="0.25">
      <c r="A74" s="27" t="s">
        <v>44</v>
      </c>
      <c r="B74" s="27" t="s">
        <v>105</v>
      </c>
      <c r="C74" s="27" t="s">
        <v>77</v>
      </c>
      <c r="D74" s="27" t="s">
        <v>79</v>
      </c>
      <c r="E74" s="27" t="s">
        <v>98</v>
      </c>
      <c r="F74" s="27" t="s">
        <v>150</v>
      </c>
      <c r="G74" s="27" t="s">
        <v>265</v>
      </c>
      <c r="H74" s="27" t="s">
        <v>161</v>
      </c>
      <c r="I74" s="27" t="s">
        <v>17</v>
      </c>
      <c r="J74" s="27" t="s">
        <v>107</v>
      </c>
      <c r="K74" s="27" t="s">
        <v>108</v>
      </c>
      <c r="L74" s="27">
        <v>3379799.04</v>
      </c>
      <c r="M74" s="29">
        <v>3413351.3973900001</v>
      </c>
      <c r="N74" s="29">
        <v>3446893.331879999</v>
      </c>
      <c r="O74" s="29">
        <v>3480435.2663699994</v>
      </c>
      <c r="P74" s="29">
        <v>3513977.2008599997</v>
      </c>
      <c r="Q74" s="29">
        <v>3547519.1353499992</v>
      </c>
      <c r="S74" s="30"/>
      <c r="T74" s="30"/>
      <c r="U74" s="30"/>
      <c r="V74" s="30"/>
      <c r="W74" s="30"/>
      <c r="X74" s="30"/>
      <c r="Y74" s="30"/>
    </row>
    <row r="75" spans="1:25" x14ac:dyDescent="0.25">
      <c r="A75" s="27" t="s">
        <v>44</v>
      </c>
      <c r="B75" s="27" t="s">
        <v>105</v>
      </c>
      <c r="C75" s="27" t="s">
        <v>77</v>
      </c>
      <c r="D75" s="27" t="s">
        <v>79</v>
      </c>
      <c r="E75" s="27" t="s">
        <v>98</v>
      </c>
      <c r="F75" s="27" t="s">
        <v>149</v>
      </c>
      <c r="G75" s="27" t="s">
        <v>265</v>
      </c>
      <c r="H75" s="27" t="s">
        <v>161</v>
      </c>
      <c r="I75" s="27" t="s">
        <v>17</v>
      </c>
      <c r="J75" s="27" t="s">
        <v>107</v>
      </c>
      <c r="K75" s="27" t="s">
        <v>108</v>
      </c>
      <c r="L75" s="27">
        <v>1001015.3159999999</v>
      </c>
      <c r="M75" s="29">
        <v>1070689.6508543999</v>
      </c>
      <c r="N75" s="29">
        <v>1140363.9857087999</v>
      </c>
      <c r="O75" s="29">
        <v>1210038.5985071997</v>
      </c>
      <c r="P75" s="29">
        <v>1279712.7943895999</v>
      </c>
      <c r="Q75" s="29">
        <v>1349386.9902719997</v>
      </c>
      <c r="S75" s="30"/>
      <c r="T75" s="30"/>
      <c r="U75" s="30"/>
      <c r="V75" s="30"/>
      <c r="W75" s="30"/>
      <c r="X75" s="30"/>
    </row>
    <row r="76" spans="1:25" x14ac:dyDescent="0.25">
      <c r="A76" s="27" t="s">
        <v>44</v>
      </c>
      <c r="B76" s="27" t="s">
        <v>105</v>
      </c>
      <c r="C76" s="27" t="s">
        <v>77</v>
      </c>
      <c r="D76" s="27" t="s">
        <v>79</v>
      </c>
      <c r="E76" s="27" t="s">
        <v>98</v>
      </c>
      <c r="F76" s="27" t="s">
        <v>148</v>
      </c>
      <c r="G76" s="27" t="s">
        <v>265</v>
      </c>
      <c r="H76" s="27" t="s">
        <v>161</v>
      </c>
      <c r="I76" s="27" t="s">
        <v>17</v>
      </c>
      <c r="J76" s="27" t="s">
        <v>107</v>
      </c>
      <c r="K76" s="27" t="s">
        <v>108</v>
      </c>
      <c r="L76" s="27">
        <v>2733030.9840000006</v>
      </c>
      <c r="M76" s="29">
        <v>2733944.3114844002</v>
      </c>
      <c r="N76" s="29">
        <v>2734857.6389688002</v>
      </c>
      <c r="O76" s="29">
        <v>2735770.9664532002</v>
      </c>
      <c r="P76" s="29">
        <v>2736684.2939375998</v>
      </c>
      <c r="Q76" s="29">
        <v>2737597.6214220002</v>
      </c>
      <c r="S76" s="30"/>
      <c r="T76" s="30"/>
      <c r="U76" s="30"/>
      <c r="V76" s="30"/>
      <c r="W76" s="30"/>
      <c r="X76" s="30"/>
    </row>
    <row r="77" spans="1:25" x14ac:dyDescent="0.25">
      <c r="A77" s="27" t="s">
        <v>44</v>
      </c>
      <c r="B77" s="27" t="s">
        <v>105</v>
      </c>
      <c r="C77" s="27" t="s">
        <v>77</v>
      </c>
      <c r="D77" s="27" t="s">
        <v>79</v>
      </c>
      <c r="E77" s="27" t="s">
        <v>98</v>
      </c>
      <c r="F77" s="27" t="s">
        <v>153</v>
      </c>
      <c r="G77" s="27" t="s">
        <v>265</v>
      </c>
      <c r="H77" s="27" t="s">
        <v>161</v>
      </c>
      <c r="I77" s="27" t="s">
        <v>17</v>
      </c>
      <c r="J77" s="27" t="s">
        <v>107</v>
      </c>
      <c r="K77" s="27" t="s">
        <v>109</v>
      </c>
      <c r="L77" s="27">
        <v>2248303.2720811078</v>
      </c>
      <c r="M77" s="29">
        <v>2255800.368017666</v>
      </c>
      <c r="N77" s="29">
        <v>2263297.4640534241</v>
      </c>
      <c r="O77" s="29">
        <v>2334402.6250498355</v>
      </c>
      <c r="P77" s="29">
        <v>2342108.0016889172</v>
      </c>
      <c r="Q77" s="29">
        <v>2349813.3783279997</v>
      </c>
      <c r="S77" s="30"/>
      <c r="T77" s="30"/>
      <c r="U77" s="30"/>
      <c r="V77" s="30"/>
      <c r="W77" s="30"/>
      <c r="X77" s="30"/>
    </row>
    <row r="78" spans="1:25" x14ac:dyDescent="0.25">
      <c r="A78" s="27" t="s">
        <v>44</v>
      </c>
      <c r="B78" s="27" t="s">
        <v>105</v>
      </c>
      <c r="C78" s="27" t="s">
        <v>77</v>
      </c>
      <c r="D78" s="27" t="s">
        <v>79</v>
      </c>
      <c r="E78" s="27" t="s">
        <v>98</v>
      </c>
      <c r="F78" s="27" t="s">
        <v>103</v>
      </c>
      <c r="G78" s="27" t="s">
        <v>265</v>
      </c>
      <c r="H78" s="27" t="s">
        <v>161</v>
      </c>
      <c r="I78" s="27" t="s">
        <v>17</v>
      </c>
      <c r="J78" s="27" t="s">
        <v>107</v>
      </c>
      <c r="K78" s="27" t="s">
        <v>109</v>
      </c>
      <c r="L78" s="27">
        <v>21270.006239999995</v>
      </c>
      <c r="M78" s="29">
        <v>20349.520463999997</v>
      </c>
      <c r="N78" s="29">
        <v>19380.959808000003</v>
      </c>
      <c r="O78" s="29">
        <v>18412.415615999995</v>
      </c>
      <c r="P78" s="29">
        <v>17443.846728</v>
      </c>
      <c r="Q78" s="29">
        <v>16475.277839999995</v>
      </c>
      <c r="S78" s="30"/>
      <c r="T78" s="30"/>
      <c r="U78" s="30"/>
      <c r="V78" s="30"/>
      <c r="W78" s="30"/>
      <c r="X78" s="30"/>
    </row>
    <row r="79" spans="1:25" x14ac:dyDescent="0.25">
      <c r="A79" s="27" t="s">
        <v>44</v>
      </c>
      <c r="B79" s="27" t="s">
        <v>105</v>
      </c>
      <c r="C79" s="27" t="s">
        <v>77</v>
      </c>
      <c r="D79" s="27" t="s">
        <v>79</v>
      </c>
      <c r="E79" s="27" t="s">
        <v>98</v>
      </c>
      <c r="F79" s="27" t="s">
        <v>152</v>
      </c>
      <c r="G79" s="27" t="s">
        <v>265</v>
      </c>
      <c r="H79" s="27" t="s">
        <v>161</v>
      </c>
      <c r="I79" s="27" t="s">
        <v>17</v>
      </c>
      <c r="J79" s="27" t="s">
        <v>107</v>
      </c>
      <c r="K79" s="27" t="s">
        <v>109</v>
      </c>
      <c r="L79" s="27">
        <v>605266.45996680052</v>
      </c>
      <c r="M79" s="29">
        <v>616027.56165006221</v>
      </c>
      <c r="N79" s="29">
        <v>626788.66323412396</v>
      </c>
      <c r="O79" s="29">
        <v>618353.67848772206</v>
      </c>
      <c r="P79" s="29">
        <v>628789.99163986102</v>
      </c>
      <c r="Q79" s="29">
        <v>639226.3047920001</v>
      </c>
      <c r="S79" s="30"/>
      <c r="T79" s="30"/>
      <c r="U79" s="30"/>
      <c r="V79" s="30"/>
      <c r="W79" s="30"/>
      <c r="X79" s="30"/>
    </row>
    <row r="80" spans="1:25" x14ac:dyDescent="0.25">
      <c r="A80" s="27" t="s">
        <v>44</v>
      </c>
      <c r="B80" s="27" t="s">
        <v>105</v>
      </c>
      <c r="C80" s="27" t="s">
        <v>77</v>
      </c>
      <c r="D80" s="27" t="s">
        <v>79</v>
      </c>
      <c r="E80" s="27" t="s">
        <v>98</v>
      </c>
      <c r="F80" s="27" t="s">
        <v>102</v>
      </c>
      <c r="G80" s="27" t="s">
        <v>265</v>
      </c>
      <c r="H80" s="27" t="s">
        <v>161</v>
      </c>
      <c r="I80" s="27" t="s">
        <v>17</v>
      </c>
      <c r="J80" s="27" t="s">
        <v>107</v>
      </c>
      <c r="K80" s="27" t="s">
        <v>109</v>
      </c>
      <c r="L80" s="27">
        <v>8903.7881100000013</v>
      </c>
      <c r="M80" s="29">
        <v>8426.9182619999992</v>
      </c>
      <c r="N80" s="29">
        <v>7943.6114939999989</v>
      </c>
      <c r="O80" s="29">
        <v>7460.3047260000021</v>
      </c>
      <c r="P80" s="29">
        <v>6976.9979580000008</v>
      </c>
      <c r="Q80" s="29">
        <v>6493.6911899999996</v>
      </c>
      <c r="S80" s="30"/>
      <c r="T80" s="30"/>
      <c r="U80" s="30"/>
      <c r="V80" s="30"/>
      <c r="W80" s="30"/>
      <c r="X80" s="30"/>
    </row>
    <row r="81" spans="1:24" x14ac:dyDescent="0.25">
      <c r="A81" s="27" t="s">
        <v>44</v>
      </c>
      <c r="B81" s="27" t="s">
        <v>105</v>
      </c>
      <c r="C81" s="27" t="s">
        <v>77</v>
      </c>
      <c r="D81" s="27" t="s">
        <v>79</v>
      </c>
      <c r="E81" s="27" t="s">
        <v>98</v>
      </c>
      <c r="F81" s="27" t="s">
        <v>100</v>
      </c>
      <c r="G81" s="27" t="s">
        <v>265</v>
      </c>
      <c r="H81" s="27" t="s">
        <v>161</v>
      </c>
      <c r="I81" s="27" t="s">
        <v>17</v>
      </c>
      <c r="J81" s="27" t="s">
        <v>107</v>
      </c>
      <c r="K81" s="27" t="s">
        <v>109</v>
      </c>
      <c r="L81" s="27">
        <v>531237.42000000004</v>
      </c>
      <c r="M81" s="29">
        <v>527180.79430799989</v>
      </c>
      <c r="N81" s="29">
        <v>523124.16861599986</v>
      </c>
      <c r="O81" s="29">
        <v>519067.54292400012</v>
      </c>
      <c r="P81" s="29">
        <v>515010.91723199998</v>
      </c>
      <c r="Q81" s="29">
        <v>510954.29153999995</v>
      </c>
      <c r="S81" s="30"/>
      <c r="T81" s="30"/>
      <c r="U81" s="30"/>
      <c r="V81" s="30"/>
      <c r="W81" s="30"/>
      <c r="X81" s="30"/>
    </row>
    <row r="82" spans="1:24" x14ac:dyDescent="0.25">
      <c r="A82" s="27" t="s">
        <v>44</v>
      </c>
      <c r="B82" s="27" t="s">
        <v>105</v>
      </c>
      <c r="C82" s="27" t="s">
        <v>77</v>
      </c>
      <c r="D82" s="27" t="s">
        <v>79</v>
      </c>
      <c r="E82" s="27" t="s">
        <v>98</v>
      </c>
      <c r="F82" s="27" t="s">
        <v>101</v>
      </c>
      <c r="G82" s="27" t="s">
        <v>265</v>
      </c>
      <c r="H82" s="27" t="s">
        <v>161</v>
      </c>
      <c r="I82" s="27" t="s">
        <v>17</v>
      </c>
      <c r="J82" s="27" t="s">
        <v>107</v>
      </c>
      <c r="K82" s="27" t="s">
        <v>109</v>
      </c>
      <c r="L82" s="27">
        <v>20521.065600000002</v>
      </c>
      <c r="M82" s="29">
        <v>20615.051520000001</v>
      </c>
      <c r="N82" s="29">
        <v>20709.037439999996</v>
      </c>
      <c r="O82" s="29">
        <v>20803.157760000002</v>
      </c>
      <c r="P82" s="29">
        <v>20897.07648</v>
      </c>
      <c r="Q82" s="29">
        <v>20990.995200000001</v>
      </c>
      <c r="S82" s="30"/>
      <c r="T82" s="30"/>
      <c r="U82" s="30"/>
      <c r="V82" s="30"/>
      <c r="W82" s="30"/>
      <c r="X82" s="30"/>
    </row>
    <row r="83" spans="1:24" x14ac:dyDescent="0.25">
      <c r="A83" s="27" t="s">
        <v>44</v>
      </c>
      <c r="B83" s="27" t="s">
        <v>105</v>
      </c>
      <c r="C83" s="27" t="s">
        <v>77</v>
      </c>
      <c r="D83" s="27" t="s">
        <v>79</v>
      </c>
      <c r="E83" s="27" t="s">
        <v>98</v>
      </c>
      <c r="F83" s="27" t="s">
        <v>151</v>
      </c>
      <c r="G83" s="27" t="s">
        <v>265</v>
      </c>
      <c r="H83" s="27" t="s">
        <v>161</v>
      </c>
      <c r="I83" s="27" t="s">
        <v>17</v>
      </c>
      <c r="J83" s="27" t="s">
        <v>107</v>
      </c>
      <c r="K83" s="27" t="s">
        <v>109</v>
      </c>
      <c r="L83" s="27">
        <v>4894418.4235855881</v>
      </c>
      <c r="M83" s="29">
        <v>4770592.5375519367</v>
      </c>
      <c r="N83" s="29">
        <v>4646766.6514190864</v>
      </c>
      <c r="O83" s="29">
        <v>4885930.6163815521</v>
      </c>
      <c r="P83" s="29">
        <v>4752165.3553067762</v>
      </c>
      <c r="Q83" s="29">
        <v>4618400.0942319995</v>
      </c>
      <c r="S83" s="30"/>
      <c r="T83" s="30"/>
      <c r="U83" s="30"/>
      <c r="V83" s="30"/>
      <c r="W83" s="30"/>
      <c r="X83" s="30"/>
    </row>
    <row r="84" spans="1:24" x14ac:dyDescent="0.25">
      <c r="A84" s="27" t="s">
        <v>44</v>
      </c>
      <c r="B84" s="27" t="s">
        <v>105</v>
      </c>
      <c r="C84" s="27" t="s">
        <v>77</v>
      </c>
      <c r="D84" s="27" t="s">
        <v>79</v>
      </c>
      <c r="E84" s="27" t="s">
        <v>98</v>
      </c>
      <c r="F84" s="27" t="s">
        <v>104</v>
      </c>
      <c r="G84" s="27" t="s">
        <v>265</v>
      </c>
      <c r="H84" s="27" t="s">
        <v>161</v>
      </c>
      <c r="I84" s="27" t="s">
        <v>17</v>
      </c>
      <c r="J84" s="27" t="s">
        <v>107</v>
      </c>
      <c r="K84" s="27" t="s">
        <v>109</v>
      </c>
      <c r="L84" s="27">
        <v>1077957.9962800001</v>
      </c>
      <c r="M84" s="29">
        <v>1061639.97979</v>
      </c>
      <c r="N84" s="29">
        <v>1045321.9632999999</v>
      </c>
      <c r="O84" s="29">
        <v>1029003.9468099999</v>
      </c>
      <c r="P84" s="29">
        <v>1012685.9303199999</v>
      </c>
      <c r="Q84" s="29">
        <v>996367.91382999998</v>
      </c>
      <c r="S84" s="30"/>
      <c r="T84" s="30"/>
      <c r="U84" s="30"/>
      <c r="V84" s="30"/>
      <c r="W84" s="30"/>
      <c r="X84" s="30"/>
    </row>
    <row r="85" spans="1:24" x14ac:dyDescent="0.25">
      <c r="A85" s="27" t="s">
        <v>44</v>
      </c>
      <c r="B85" s="27" t="s">
        <v>105</v>
      </c>
      <c r="C85" s="27" t="s">
        <v>77</v>
      </c>
      <c r="D85" s="27" t="s">
        <v>79</v>
      </c>
      <c r="E85" s="27" t="s">
        <v>98</v>
      </c>
      <c r="F85" s="27" t="s">
        <v>106</v>
      </c>
      <c r="G85" s="27" t="s">
        <v>265</v>
      </c>
      <c r="H85" s="27" t="s">
        <v>161</v>
      </c>
      <c r="I85" s="27" t="s">
        <v>17</v>
      </c>
      <c r="J85" s="27" t="s">
        <v>107</v>
      </c>
      <c r="K85" s="27" t="s">
        <v>109</v>
      </c>
      <c r="L85" s="27">
        <v>502842.47500000003</v>
      </c>
      <c r="M85" s="29">
        <v>513928.08181865443</v>
      </c>
      <c r="N85" s="29">
        <v>525013.68863730901</v>
      </c>
      <c r="O85" s="29">
        <v>602514.07179999992</v>
      </c>
      <c r="P85" s="29">
        <v>583825.64740000002</v>
      </c>
      <c r="Q85" s="29">
        <v>565137.22299999988</v>
      </c>
      <c r="S85" s="30"/>
      <c r="T85" s="30"/>
      <c r="U85" s="30"/>
      <c r="V85" s="30"/>
      <c r="W85" s="30"/>
      <c r="X85" s="30"/>
    </row>
    <row r="86" spans="1:24" x14ac:dyDescent="0.25">
      <c r="A86" s="27" t="s">
        <v>44</v>
      </c>
      <c r="B86" s="27" t="s">
        <v>105</v>
      </c>
      <c r="C86" s="27" t="s">
        <v>77</v>
      </c>
      <c r="D86" s="27" t="s">
        <v>79</v>
      </c>
      <c r="E86" s="27" t="s">
        <v>98</v>
      </c>
      <c r="F86" s="27" t="s">
        <v>99</v>
      </c>
      <c r="G86" s="27" t="s">
        <v>265</v>
      </c>
      <c r="H86" s="27" t="s">
        <v>161</v>
      </c>
      <c r="I86" s="27" t="s">
        <v>17</v>
      </c>
      <c r="J86" s="27" t="s">
        <v>107</v>
      </c>
      <c r="K86" s="27" t="s">
        <v>109</v>
      </c>
      <c r="L86" s="27">
        <v>270486.85859999998</v>
      </c>
      <c r="M86" s="29">
        <v>265581.79678799998</v>
      </c>
      <c r="N86" s="29">
        <v>260676.73119599998</v>
      </c>
      <c r="O86" s="29">
        <v>255771.66711599997</v>
      </c>
      <c r="P86" s="29">
        <v>250866.600768</v>
      </c>
      <c r="Q86" s="29">
        <v>245961.53441999998</v>
      </c>
      <c r="S86" s="30"/>
      <c r="T86" s="30"/>
      <c r="U86" s="30"/>
      <c r="V86" s="30"/>
      <c r="W86" s="30"/>
      <c r="X86" s="30"/>
    </row>
    <row r="87" spans="1:24" x14ac:dyDescent="0.25">
      <c r="A87" s="27" t="s">
        <v>44</v>
      </c>
      <c r="B87" s="27" t="s">
        <v>88</v>
      </c>
      <c r="C87" s="27" t="s">
        <v>77</v>
      </c>
      <c r="D87" s="27" t="s">
        <v>79</v>
      </c>
      <c r="E87" s="27" t="s">
        <v>86</v>
      </c>
      <c r="F87" s="27" t="s">
        <v>92</v>
      </c>
      <c r="G87" s="27" t="s">
        <v>265</v>
      </c>
      <c r="H87" s="27" t="s">
        <v>161</v>
      </c>
      <c r="I87" s="27" t="s">
        <v>17</v>
      </c>
      <c r="J87" s="27" t="s">
        <v>44</v>
      </c>
      <c r="L87" s="28">
        <v>65091.960192756022</v>
      </c>
      <c r="M87" s="28">
        <v>56031.461585316014</v>
      </c>
      <c r="N87" s="28">
        <v>60412.044129696013</v>
      </c>
      <c r="O87" s="28">
        <v>82631.143602000011</v>
      </c>
      <c r="P87" s="28">
        <v>86429.409259200038</v>
      </c>
      <c r="Q87" s="28">
        <v>85800.557329200019</v>
      </c>
    </row>
    <row r="88" spans="1:24" x14ac:dyDescent="0.25">
      <c r="A88" s="27" t="s">
        <v>44</v>
      </c>
      <c r="B88" s="27" t="s">
        <v>88</v>
      </c>
      <c r="C88" s="27" t="s">
        <v>77</v>
      </c>
      <c r="D88" s="27" t="s">
        <v>79</v>
      </c>
      <c r="E88" s="27" t="s">
        <v>86</v>
      </c>
      <c r="F88" s="27" t="s">
        <v>95</v>
      </c>
      <c r="G88" s="27" t="s">
        <v>265</v>
      </c>
      <c r="H88" s="27" t="s">
        <v>161</v>
      </c>
      <c r="I88" s="27" t="s">
        <v>17</v>
      </c>
      <c r="J88" s="27" t="s">
        <v>44</v>
      </c>
      <c r="L88" s="28">
        <v>70553.508480000019</v>
      </c>
      <c r="M88" s="28">
        <v>112640.76096</v>
      </c>
      <c r="N88" s="28">
        <v>96126.05184</v>
      </c>
      <c r="O88" s="28">
        <v>75726.233856000021</v>
      </c>
      <c r="P88" s="28">
        <v>116549.84140800002</v>
      </c>
      <c r="Q88" s="28">
        <v>104786.64268800004</v>
      </c>
    </row>
    <row r="89" spans="1:24" x14ac:dyDescent="0.25">
      <c r="A89" s="27" t="s">
        <v>44</v>
      </c>
      <c r="B89" s="27" t="s">
        <v>88</v>
      </c>
      <c r="C89" s="27" t="s">
        <v>77</v>
      </c>
      <c r="D89" s="27" t="s">
        <v>79</v>
      </c>
      <c r="E89" s="27" t="s">
        <v>86</v>
      </c>
      <c r="F89" s="27" t="s">
        <v>93</v>
      </c>
      <c r="G89" s="27" t="s">
        <v>265</v>
      </c>
      <c r="H89" s="27" t="s">
        <v>161</v>
      </c>
      <c r="I89" s="27" t="s">
        <v>17</v>
      </c>
      <c r="J89" s="27" t="s">
        <v>44</v>
      </c>
      <c r="L89" s="28">
        <v>22080.869153280008</v>
      </c>
      <c r="M89" s="28">
        <v>20821.701680640006</v>
      </c>
      <c r="N89" s="28">
        <v>24151.373890560008</v>
      </c>
      <c r="O89" s="28">
        <v>20496.205578240002</v>
      </c>
      <c r="P89" s="28">
        <v>22124.559905280006</v>
      </c>
      <c r="Q89" s="28">
        <v>21369.867700608007</v>
      </c>
    </row>
    <row r="90" spans="1:24" x14ac:dyDescent="0.25">
      <c r="A90" s="27" t="s">
        <v>44</v>
      </c>
      <c r="B90" s="27" t="s">
        <v>88</v>
      </c>
      <c r="C90" s="27" t="s">
        <v>77</v>
      </c>
      <c r="D90" s="27" t="s">
        <v>79</v>
      </c>
      <c r="E90" s="27" t="s">
        <v>86</v>
      </c>
      <c r="F90" s="27" t="s">
        <v>91</v>
      </c>
      <c r="G90" s="27" t="s">
        <v>265</v>
      </c>
      <c r="H90" s="27" t="s">
        <v>161</v>
      </c>
      <c r="I90" s="27" t="s">
        <v>17</v>
      </c>
      <c r="J90" s="27" t="s">
        <v>44</v>
      </c>
      <c r="L90" s="28">
        <v>180471.43994879999</v>
      </c>
      <c r="M90" s="28">
        <v>187857.75106560002</v>
      </c>
      <c r="N90" s="28">
        <v>159183.66858240002</v>
      </c>
      <c r="O90" s="28">
        <v>206848.13022720008</v>
      </c>
      <c r="P90" s="28">
        <v>207166.50898944002</v>
      </c>
      <c r="Q90" s="28">
        <v>209898.62530560006</v>
      </c>
    </row>
    <row r="91" spans="1:24" x14ac:dyDescent="0.25">
      <c r="A91" s="27" t="s">
        <v>44</v>
      </c>
      <c r="B91" s="27" t="s">
        <v>88</v>
      </c>
      <c r="C91" s="27" t="s">
        <v>77</v>
      </c>
      <c r="D91" s="27" t="s">
        <v>79</v>
      </c>
      <c r="E91" s="27" t="s">
        <v>86</v>
      </c>
      <c r="F91" s="27" t="s">
        <v>96</v>
      </c>
      <c r="G91" s="27" t="s">
        <v>265</v>
      </c>
      <c r="H91" s="27" t="s">
        <v>161</v>
      </c>
      <c r="I91" s="27" t="s">
        <v>17</v>
      </c>
      <c r="J91" s="27" t="s">
        <v>44</v>
      </c>
      <c r="L91" s="28">
        <v>117974.76768</v>
      </c>
      <c r="M91" s="28">
        <v>105814.51372799999</v>
      </c>
      <c r="N91" s="28">
        <v>81773.423423999993</v>
      </c>
      <c r="O91" s="28">
        <v>123934.74508800004</v>
      </c>
      <c r="P91" s="28">
        <v>117821.088</v>
      </c>
      <c r="Q91" s="28">
        <v>108538.83532799999</v>
      </c>
    </row>
    <row r="92" spans="1:24" x14ac:dyDescent="0.25">
      <c r="A92" s="27" t="s">
        <v>44</v>
      </c>
      <c r="B92" s="27" t="s">
        <v>88</v>
      </c>
      <c r="C92" s="27" t="s">
        <v>77</v>
      </c>
      <c r="D92" s="27" t="s">
        <v>79</v>
      </c>
      <c r="E92" s="27" t="s">
        <v>86</v>
      </c>
      <c r="F92" s="27" t="s">
        <v>94</v>
      </c>
      <c r="G92" s="27" t="s">
        <v>265</v>
      </c>
      <c r="H92" s="27" t="s">
        <v>161</v>
      </c>
      <c r="I92" s="27" t="s">
        <v>17</v>
      </c>
      <c r="J92" s="27" t="s">
        <v>44</v>
      </c>
      <c r="L92" s="28">
        <v>90007.314431999999</v>
      </c>
      <c r="M92" s="28">
        <v>111100.46438400001</v>
      </c>
      <c r="N92" s="28">
        <v>101957.16787200002</v>
      </c>
      <c r="O92" s="28">
        <v>126191.68665600001</v>
      </c>
      <c r="P92" s="28">
        <v>101893.90848000001</v>
      </c>
      <c r="Q92" s="28">
        <v>123878.86156800001</v>
      </c>
    </row>
    <row r="93" spans="1:24" x14ac:dyDescent="0.25">
      <c r="A93" s="27" t="s">
        <v>44</v>
      </c>
      <c r="B93" s="27" t="s">
        <v>88</v>
      </c>
      <c r="C93" s="27" t="s">
        <v>77</v>
      </c>
      <c r="D93" s="27" t="s">
        <v>79</v>
      </c>
      <c r="E93" s="27" t="s">
        <v>86</v>
      </c>
      <c r="F93" s="27" t="s">
        <v>87</v>
      </c>
      <c r="G93" s="27" t="s">
        <v>265</v>
      </c>
      <c r="H93" s="27" t="s">
        <v>161</v>
      </c>
      <c r="I93" s="27" t="s">
        <v>17</v>
      </c>
      <c r="J93" s="27" t="s">
        <v>44</v>
      </c>
      <c r="L93" s="28">
        <v>2023711.8179093639</v>
      </c>
      <c r="M93" s="28">
        <v>2086793.3276893154</v>
      </c>
      <c r="N93" s="28">
        <v>1961567.0936722511</v>
      </c>
      <c r="O93" s="28">
        <v>1995789.9733933304</v>
      </c>
      <c r="P93" s="28">
        <v>2165481.6779002231</v>
      </c>
      <c r="Q93" s="28">
        <v>2193730.4274705509</v>
      </c>
    </row>
    <row r="94" spans="1:24" x14ac:dyDescent="0.25">
      <c r="A94" s="27" t="s">
        <v>44</v>
      </c>
      <c r="B94" s="27" t="s">
        <v>88</v>
      </c>
      <c r="C94" s="27" t="s">
        <v>77</v>
      </c>
      <c r="D94" s="27" t="s">
        <v>79</v>
      </c>
      <c r="E94" s="27" t="s">
        <v>86</v>
      </c>
      <c r="F94" s="27" t="s">
        <v>89</v>
      </c>
      <c r="G94" s="27" t="s">
        <v>265</v>
      </c>
      <c r="H94" s="27" t="s">
        <v>161</v>
      </c>
      <c r="I94" s="27" t="s">
        <v>17</v>
      </c>
      <c r="J94" s="27" t="s">
        <v>44</v>
      </c>
      <c r="L94" s="28">
        <v>1633503.4876160002</v>
      </c>
      <c r="M94" s="28">
        <v>1337192.4251840003</v>
      </c>
      <c r="N94" s="28">
        <v>1371314.6832000006</v>
      </c>
      <c r="O94" s="28">
        <v>1596643.2204800008</v>
      </c>
      <c r="P94" s="28">
        <v>1670908.9689600004</v>
      </c>
      <c r="Q94" s="28">
        <v>1596100.8881664006</v>
      </c>
    </row>
    <row r="95" spans="1:24" x14ac:dyDescent="0.25">
      <c r="A95" s="27" t="s">
        <v>44</v>
      </c>
      <c r="B95" s="27" t="s">
        <v>88</v>
      </c>
      <c r="C95" s="27" t="s">
        <v>77</v>
      </c>
      <c r="D95" s="27" t="s">
        <v>79</v>
      </c>
      <c r="E95" s="27" t="s">
        <v>86</v>
      </c>
      <c r="F95" s="27" t="s">
        <v>90</v>
      </c>
      <c r="G95" s="27" t="s">
        <v>265</v>
      </c>
      <c r="H95" s="27" t="s">
        <v>161</v>
      </c>
      <c r="I95" s="27" t="s">
        <v>17</v>
      </c>
      <c r="J95" s="27" t="s">
        <v>44</v>
      </c>
      <c r="L95" s="28">
        <v>1477289.0987796485</v>
      </c>
      <c r="M95" s="28">
        <v>1543402.2203353602</v>
      </c>
      <c r="N95" s="28">
        <v>1516746.0804446721</v>
      </c>
      <c r="O95" s="28">
        <v>1645313.4992448003</v>
      </c>
      <c r="P95" s="28">
        <v>1754998.6450698245</v>
      </c>
      <c r="Q95" s="28">
        <v>1711808.6014937602</v>
      </c>
    </row>
    <row r="96" spans="1:24" x14ac:dyDescent="0.25">
      <c r="A96" s="27" t="s">
        <v>44</v>
      </c>
      <c r="B96" s="27" t="s">
        <v>85</v>
      </c>
      <c r="C96" s="27" t="s">
        <v>77</v>
      </c>
      <c r="D96" s="27" t="s">
        <v>79</v>
      </c>
      <c r="E96" s="27" t="s">
        <v>86</v>
      </c>
      <c r="F96" s="27" t="s">
        <v>87</v>
      </c>
      <c r="G96" s="27" t="s">
        <v>265</v>
      </c>
      <c r="H96" s="27" t="s">
        <v>161</v>
      </c>
      <c r="I96" s="27" t="s">
        <v>17</v>
      </c>
      <c r="J96" s="27" t="s">
        <v>44</v>
      </c>
      <c r="L96" s="28">
        <v>82529890.338</v>
      </c>
      <c r="M96" s="28">
        <v>85724650.370099992</v>
      </c>
      <c r="N96" s="28">
        <v>80370442.174260005</v>
      </c>
      <c r="O96" s="28">
        <v>83034658.905659989</v>
      </c>
      <c r="P96" s="28">
        <v>83887530.967800006</v>
      </c>
      <c r="Q96" s="28">
        <v>82093142.701499999</v>
      </c>
    </row>
    <row r="97" spans="1:25" x14ac:dyDescent="0.25">
      <c r="A97" s="27" t="s">
        <v>44</v>
      </c>
      <c r="B97" s="27" t="s">
        <v>76</v>
      </c>
      <c r="C97" s="27" t="s">
        <v>77</v>
      </c>
      <c r="D97" s="27" t="s">
        <v>78</v>
      </c>
      <c r="E97" s="27" t="s">
        <v>79</v>
      </c>
      <c r="F97" s="27" t="s">
        <v>78</v>
      </c>
      <c r="G97" s="27" t="s">
        <v>265</v>
      </c>
      <c r="H97" s="27" t="s">
        <v>75</v>
      </c>
      <c r="I97" s="27" t="s">
        <v>17</v>
      </c>
      <c r="J97" s="27" t="s">
        <v>44</v>
      </c>
      <c r="K97" s="27" t="s">
        <v>80</v>
      </c>
      <c r="L97" s="28">
        <v>134818.77200000003</v>
      </c>
      <c r="M97" s="28">
        <v>141096.45550000001</v>
      </c>
      <c r="N97" s="28">
        <v>145673.00000000003</v>
      </c>
      <c r="O97" s="28">
        <v>154819.45050000001</v>
      </c>
      <c r="P97" s="28">
        <v>161757.33749999999</v>
      </c>
      <c r="Q97" s="28">
        <v>157275.69549999997</v>
      </c>
    </row>
    <row r="98" spans="1:25" x14ac:dyDescent="0.25">
      <c r="A98" s="27" t="s">
        <v>44</v>
      </c>
      <c r="B98" s="27" t="s">
        <v>76</v>
      </c>
      <c r="C98" s="27" t="s">
        <v>77</v>
      </c>
      <c r="D98" s="27" t="s">
        <v>78</v>
      </c>
      <c r="E98" s="27" t="s">
        <v>79</v>
      </c>
      <c r="F98" s="27" t="s">
        <v>78</v>
      </c>
      <c r="G98" s="27" t="s">
        <v>265</v>
      </c>
      <c r="H98" s="27" t="s">
        <v>161</v>
      </c>
      <c r="I98" s="27" t="s">
        <v>17</v>
      </c>
      <c r="J98" s="27" t="s">
        <v>44</v>
      </c>
      <c r="K98" s="27" t="s">
        <v>80</v>
      </c>
      <c r="L98" s="28">
        <v>41793819.32</v>
      </c>
      <c r="M98" s="28">
        <v>43739901.204999998</v>
      </c>
      <c r="N98" s="28">
        <v>45158630.000000015</v>
      </c>
      <c r="O98" s="28">
        <v>47994029.655000001</v>
      </c>
      <c r="P98" s="28">
        <v>50144774.625</v>
      </c>
      <c r="Q98" s="28">
        <v>48755465.604999997</v>
      </c>
    </row>
    <row r="99" spans="1:25" x14ac:dyDescent="0.25">
      <c r="A99" s="27" t="s">
        <v>44</v>
      </c>
      <c r="B99" s="27" t="s">
        <v>76</v>
      </c>
      <c r="C99" s="27" t="s">
        <v>77</v>
      </c>
      <c r="D99" s="27" t="s">
        <v>78</v>
      </c>
      <c r="E99" s="27" t="s">
        <v>79</v>
      </c>
      <c r="F99" s="27" t="s">
        <v>78</v>
      </c>
      <c r="G99" s="27" t="s">
        <v>265</v>
      </c>
      <c r="H99" s="27" t="s">
        <v>160</v>
      </c>
      <c r="I99" s="27" t="s">
        <v>17</v>
      </c>
      <c r="J99" s="27" t="s">
        <v>44</v>
      </c>
      <c r="K99" s="27" t="s">
        <v>80</v>
      </c>
      <c r="L99" s="28">
        <v>3976587.308571429</v>
      </c>
      <c r="M99" s="28">
        <v>4161752.5949999997</v>
      </c>
      <c r="N99" s="28">
        <v>4296741.4285714282</v>
      </c>
      <c r="O99" s="28">
        <v>4566523.2878571441</v>
      </c>
      <c r="P99" s="28">
        <v>4771161.8035714282</v>
      </c>
      <c r="Q99" s="28">
        <v>4638972.1950000012</v>
      </c>
    </row>
    <row r="100" spans="1:25" x14ac:dyDescent="0.25">
      <c r="A100" s="27" t="s">
        <v>44</v>
      </c>
      <c r="B100" s="27" t="s">
        <v>76</v>
      </c>
      <c r="C100" s="27" t="s">
        <v>81</v>
      </c>
      <c r="D100" s="27" t="s">
        <v>82</v>
      </c>
      <c r="E100" s="27" t="s">
        <v>79</v>
      </c>
      <c r="F100" s="27" t="s">
        <v>83</v>
      </c>
      <c r="G100" s="27" t="s">
        <v>265</v>
      </c>
      <c r="H100" s="27" t="s">
        <v>75</v>
      </c>
      <c r="I100" s="27" t="s">
        <v>17</v>
      </c>
      <c r="J100" s="27" t="s">
        <v>44</v>
      </c>
      <c r="K100" s="27" t="s">
        <v>80</v>
      </c>
      <c r="L100" s="28">
        <v>16900.333562009819</v>
      </c>
      <c r="M100" s="28">
        <v>17689.626028183477</v>
      </c>
      <c r="N100" s="28">
        <v>18250.678280209449</v>
      </c>
      <c r="O100" s="28">
        <v>19396.857025857193</v>
      </c>
      <c r="P100" s="28">
        <v>20287.165930984273</v>
      </c>
      <c r="Q100" s="28">
        <v>19719.239059814481</v>
      </c>
    </row>
    <row r="101" spans="1:25" x14ac:dyDescent="0.25">
      <c r="A101" s="27" t="s">
        <v>44</v>
      </c>
      <c r="B101" s="27" t="s">
        <v>76</v>
      </c>
      <c r="C101" s="27" t="s">
        <v>81</v>
      </c>
      <c r="D101" s="27" t="s">
        <v>82</v>
      </c>
      <c r="E101" s="27" t="s">
        <v>79</v>
      </c>
      <c r="F101" s="27" t="s">
        <v>83</v>
      </c>
      <c r="G101" s="27" t="s">
        <v>265</v>
      </c>
      <c r="H101" s="27" t="s">
        <v>161</v>
      </c>
      <c r="I101" s="27" t="s">
        <v>17</v>
      </c>
      <c r="J101" s="27" t="s">
        <v>44</v>
      </c>
      <c r="K101" s="27" t="s">
        <v>80</v>
      </c>
      <c r="L101" s="28">
        <v>5268128.4857142866</v>
      </c>
      <c r="M101" s="28">
        <v>5513432.9250000007</v>
      </c>
      <c r="N101" s="28">
        <v>5692264.2857142854</v>
      </c>
      <c r="O101" s="28">
        <v>6049667.6035714271</v>
      </c>
      <c r="P101" s="28">
        <v>6320769.9107142854</v>
      </c>
      <c r="Q101" s="28">
        <v>6145646.9249999998</v>
      </c>
    </row>
    <row r="102" spans="1:25" x14ac:dyDescent="0.25">
      <c r="A102" s="27" t="s">
        <v>44</v>
      </c>
      <c r="B102" s="27" t="s">
        <v>76</v>
      </c>
      <c r="C102" s="27" t="s">
        <v>81</v>
      </c>
      <c r="D102" s="27" t="s">
        <v>82</v>
      </c>
      <c r="E102" s="27" t="s">
        <v>79</v>
      </c>
      <c r="F102" s="27" t="s">
        <v>83</v>
      </c>
      <c r="G102" s="27" t="s">
        <v>265</v>
      </c>
      <c r="H102" s="27" t="s">
        <v>160</v>
      </c>
      <c r="I102" s="27" t="s">
        <v>17</v>
      </c>
      <c r="J102" s="27" t="s">
        <v>44</v>
      </c>
      <c r="K102" s="27" t="s">
        <v>80</v>
      </c>
      <c r="L102" s="28">
        <v>2651058.2057142858</v>
      </c>
      <c r="M102" s="28">
        <v>2774501.73</v>
      </c>
      <c r="N102" s="28">
        <v>2864494.2857142859</v>
      </c>
      <c r="O102" s="28">
        <v>3044348.8585714274</v>
      </c>
      <c r="P102" s="28">
        <v>3180774.5357142859</v>
      </c>
      <c r="Q102" s="28">
        <v>3092648.13</v>
      </c>
    </row>
    <row r="103" spans="1:25" x14ac:dyDescent="0.25">
      <c r="A103" s="27" t="s">
        <v>44</v>
      </c>
      <c r="B103" s="27" t="s">
        <v>76</v>
      </c>
      <c r="C103" s="27" t="s">
        <v>81</v>
      </c>
      <c r="D103" s="27" t="s">
        <v>84</v>
      </c>
      <c r="E103" s="27" t="s">
        <v>79</v>
      </c>
      <c r="F103" s="27" t="s">
        <v>83</v>
      </c>
      <c r="G103" s="27" t="s">
        <v>265</v>
      </c>
      <c r="H103" s="27" t="s">
        <v>75</v>
      </c>
      <c r="I103" s="27" t="s">
        <v>17</v>
      </c>
      <c r="J103" s="27" t="s">
        <v>44</v>
      </c>
      <c r="K103" s="27" t="s">
        <v>80</v>
      </c>
      <c r="L103" s="28">
        <v>11329.30857142857</v>
      </c>
      <c r="M103" s="28">
        <v>11856.844999999999</v>
      </c>
      <c r="N103" s="28">
        <v>12241.428571428572</v>
      </c>
      <c r="O103" s="28">
        <v>13010.037857142861</v>
      </c>
      <c r="P103" s="28">
        <v>13593.053571428571</v>
      </c>
      <c r="Q103" s="28">
        <v>13216.445000000003</v>
      </c>
    </row>
    <row r="104" spans="1:25" x14ac:dyDescent="0.25">
      <c r="A104" s="27" t="s">
        <v>44</v>
      </c>
      <c r="B104" s="27" t="s">
        <v>76</v>
      </c>
      <c r="C104" s="27" t="s">
        <v>81</v>
      </c>
      <c r="D104" s="27" t="s">
        <v>84</v>
      </c>
      <c r="E104" s="27" t="s">
        <v>79</v>
      </c>
      <c r="F104" s="27" t="s">
        <v>83</v>
      </c>
      <c r="G104" s="27" t="s">
        <v>265</v>
      </c>
      <c r="H104" s="27" t="s">
        <v>161</v>
      </c>
      <c r="I104" s="27" t="s">
        <v>17</v>
      </c>
      <c r="J104" s="27" t="s">
        <v>44</v>
      </c>
      <c r="K104" s="27" t="s">
        <v>80</v>
      </c>
      <c r="L104" s="28">
        <v>3512085.6571428571</v>
      </c>
      <c r="M104" s="28">
        <v>3675621.95</v>
      </c>
      <c r="N104" s="28">
        <v>3794842.8571428559</v>
      </c>
      <c r="O104" s="28">
        <v>4033111.7357142866</v>
      </c>
      <c r="P104" s="28">
        <v>4213846.6071428563</v>
      </c>
      <c r="Q104" s="28">
        <v>4097097.9499999993</v>
      </c>
    </row>
    <row r="105" spans="1:25" x14ac:dyDescent="0.25">
      <c r="A105" s="27" t="s">
        <v>44</v>
      </c>
      <c r="B105" s="27" t="s">
        <v>76</v>
      </c>
      <c r="C105" s="27" t="s">
        <v>81</v>
      </c>
      <c r="D105" s="27" t="s">
        <v>84</v>
      </c>
      <c r="E105" s="27" t="s">
        <v>79</v>
      </c>
      <c r="F105" s="27" t="s">
        <v>83</v>
      </c>
      <c r="G105" s="27" t="s">
        <v>265</v>
      </c>
      <c r="H105" s="27" t="s">
        <v>160</v>
      </c>
      <c r="I105" s="27" t="s">
        <v>17</v>
      </c>
      <c r="J105" s="27" t="s">
        <v>44</v>
      </c>
      <c r="K105" s="27" t="s">
        <v>80</v>
      </c>
      <c r="L105" s="28">
        <v>38175238.162285723</v>
      </c>
      <c r="M105" s="28">
        <v>39952824.912</v>
      </c>
      <c r="N105" s="28">
        <v>41248717.714285716</v>
      </c>
      <c r="O105" s="28">
        <v>43838623.563428566</v>
      </c>
      <c r="P105" s="28">
        <v>45803153.31428571</v>
      </c>
      <c r="Q105" s="28">
        <v>44534133.071999997</v>
      </c>
    </row>
    <row r="106" spans="1:25" x14ac:dyDescent="0.25">
      <c r="A106" s="27" t="s">
        <v>44</v>
      </c>
      <c r="B106" s="27" t="s">
        <v>105</v>
      </c>
      <c r="C106" s="27" t="s">
        <v>77</v>
      </c>
      <c r="D106" s="27" t="s">
        <v>79</v>
      </c>
      <c r="E106" s="27" t="s">
        <v>98</v>
      </c>
      <c r="F106" s="27" t="s">
        <v>150</v>
      </c>
      <c r="G106" s="27" t="s">
        <v>265</v>
      </c>
      <c r="H106" s="27" t="s">
        <v>75</v>
      </c>
      <c r="I106" s="27" t="s">
        <v>17</v>
      </c>
      <c r="J106" s="27" t="s">
        <v>107</v>
      </c>
      <c r="K106" s="27" t="s">
        <v>108</v>
      </c>
      <c r="L106" s="35">
        <v>29.183999999999997</v>
      </c>
      <c r="M106" s="35">
        <v>29.473718999999996</v>
      </c>
      <c r="N106" s="35">
        <v>29.763347999999997</v>
      </c>
      <c r="O106" s="35">
        <v>30.052976999999991</v>
      </c>
      <c r="P106" s="35">
        <v>30.342605999999993</v>
      </c>
      <c r="Q106" s="35">
        <v>30.632234999999998</v>
      </c>
      <c r="S106" s="30"/>
      <c r="T106" s="30"/>
      <c r="U106" s="30"/>
      <c r="V106" s="30"/>
      <c r="W106" s="30"/>
      <c r="X106" s="30"/>
      <c r="Y106" s="30"/>
    </row>
    <row r="107" spans="1:25" x14ac:dyDescent="0.25">
      <c r="A107" s="27" t="s">
        <v>44</v>
      </c>
      <c r="B107" s="27" t="s">
        <v>105</v>
      </c>
      <c r="C107" s="27" t="s">
        <v>77</v>
      </c>
      <c r="D107" s="27" t="s">
        <v>79</v>
      </c>
      <c r="E107" s="27" t="s">
        <v>98</v>
      </c>
      <c r="F107" s="27" t="s">
        <v>149</v>
      </c>
      <c r="G107" s="27" t="s">
        <v>265</v>
      </c>
      <c r="H107" s="27" t="s">
        <v>75</v>
      </c>
      <c r="I107" s="27" t="s">
        <v>17</v>
      </c>
      <c r="J107" s="27" t="s">
        <v>107</v>
      </c>
      <c r="K107" s="27" t="s">
        <v>108</v>
      </c>
      <c r="L107" s="35">
        <v>8.6435999999999993</v>
      </c>
      <c r="M107" s="35">
        <v>9.2452262399999992</v>
      </c>
      <c r="N107" s="35">
        <v>9.846852479999999</v>
      </c>
      <c r="O107" s="35">
        <v>10.448481119999997</v>
      </c>
      <c r="P107" s="35">
        <v>11.050106159999999</v>
      </c>
      <c r="Q107" s="35">
        <v>11.651731199999999</v>
      </c>
    </row>
    <row r="108" spans="1:25" x14ac:dyDescent="0.25">
      <c r="A108" s="27" t="s">
        <v>44</v>
      </c>
      <c r="B108" s="27" t="s">
        <v>105</v>
      </c>
      <c r="C108" s="27" t="s">
        <v>77</v>
      </c>
      <c r="D108" s="27" t="s">
        <v>79</v>
      </c>
      <c r="E108" s="27" t="s">
        <v>98</v>
      </c>
      <c r="F108" s="27" t="s">
        <v>148</v>
      </c>
      <c r="G108" s="27" t="s">
        <v>265</v>
      </c>
      <c r="H108" s="27" t="s">
        <v>75</v>
      </c>
      <c r="I108" s="27" t="s">
        <v>17</v>
      </c>
      <c r="J108" s="27" t="s">
        <v>107</v>
      </c>
      <c r="K108" s="27" t="s">
        <v>108</v>
      </c>
      <c r="L108" s="35">
        <v>29.183999999999997</v>
      </c>
      <c r="M108" s="35">
        <v>29.473718999999996</v>
      </c>
      <c r="N108" s="35">
        <v>29.763347999999997</v>
      </c>
      <c r="O108" s="35">
        <v>30.052976999999991</v>
      </c>
      <c r="P108" s="35">
        <v>30.342605999999993</v>
      </c>
      <c r="Q108" s="35">
        <v>30.632234999999998</v>
      </c>
    </row>
    <row r="109" spans="1:25" x14ac:dyDescent="0.25">
      <c r="A109" s="27" t="s">
        <v>44</v>
      </c>
      <c r="B109" s="27" t="s">
        <v>105</v>
      </c>
      <c r="C109" s="27" t="s">
        <v>77</v>
      </c>
      <c r="D109" s="27" t="s">
        <v>79</v>
      </c>
      <c r="E109" s="27" t="s">
        <v>98</v>
      </c>
      <c r="F109" s="27" t="s">
        <v>153</v>
      </c>
      <c r="G109" s="27" t="s">
        <v>265</v>
      </c>
      <c r="H109" s="27" t="s">
        <v>75</v>
      </c>
      <c r="I109" s="27" t="s">
        <v>17</v>
      </c>
      <c r="J109" s="27" t="s">
        <v>107</v>
      </c>
      <c r="K109" s="27" t="s">
        <v>109</v>
      </c>
      <c r="L109" s="35">
        <v>22.6812</v>
      </c>
      <c r="M109" s="35">
        <v>22.756831600000002</v>
      </c>
      <c r="N109" s="35">
        <v>22.832463520000001</v>
      </c>
      <c r="O109" s="35">
        <v>22.908128880000003</v>
      </c>
      <c r="P109" s="35">
        <v>22.983743839999999</v>
      </c>
      <c r="Q109" s="35">
        <v>23.059358799999998</v>
      </c>
      <c r="S109" s="30"/>
      <c r="T109" s="30"/>
      <c r="U109" s="30"/>
      <c r="V109" s="30"/>
      <c r="W109" s="30"/>
      <c r="X109" s="30"/>
    </row>
    <row r="110" spans="1:25" x14ac:dyDescent="0.25">
      <c r="A110" s="27" t="s">
        <v>44</v>
      </c>
      <c r="B110" s="27" t="s">
        <v>105</v>
      </c>
      <c r="C110" s="27" t="s">
        <v>77</v>
      </c>
      <c r="D110" s="27" t="s">
        <v>79</v>
      </c>
      <c r="E110" s="27" t="s">
        <v>98</v>
      </c>
      <c r="F110" s="27" t="s">
        <v>152</v>
      </c>
      <c r="G110" s="27" t="s">
        <v>265</v>
      </c>
      <c r="H110" s="27" t="s">
        <v>75</v>
      </c>
      <c r="I110" s="27" t="s">
        <v>17</v>
      </c>
      <c r="J110" s="27" t="s">
        <v>107</v>
      </c>
      <c r="K110" s="27" t="s">
        <v>109</v>
      </c>
      <c r="L110" s="35">
        <v>7.4616000000000007</v>
      </c>
      <c r="M110" s="35">
        <v>7.5942607999999998</v>
      </c>
      <c r="N110" s="35">
        <v>7.7269212800000009</v>
      </c>
      <c r="O110" s="35">
        <v>7.8596011200000007</v>
      </c>
      <c r="P110" s="35">
        <v>7.9922521600000014</v>
      </c>
      <c r="Q110" s="35">
        <v>8.1249032000000003</v>
      </c>
    </row>
    <row r="111" spans="1:25" x14ac:dyDescent="0.25">
      <c r="A111" s="27" t="s">
        <v>44</v>
      </c>
      <c r="B111" s="27" t="s">
        <v>105</v>
      </c>
      <c r="C111" s="27" t="s">
        <v>77</v>
      </c>
      <c r="D111" s="27" t="s">
        <v>79</v>
      </c>
      <c r="E111" s="27" t="s">
        <v>98</v>
      </c>
      <c r="F111" s="27" t="s">
        <v>151</v>
      </c>
      <c r="G111" s="27" t="s">
        <v>265</v>
      </c>
      <c r="H111" s="27" t="s">
        <v>75</v>
      </c>
      <c r="I111" s="27" t="s">
        <v>17</v>
      </c>
      <c r="J111" s="27" t="s">
        <v>107</v>
      </c>
      <c r="K111" s="27" t="s">
        <v>109</v>
      </c>
      <c r="L111" s="35">
        <v>47.188400000000001</v>
      </c>
      <c r="M111" s="35">
        <v>45.994561599999997</v>
      </c>
      <c r="N111" s="35">
        <v>44.800722880000002</v>
      </c>
      <c r="O111" s="35">
        <v>43.606916319999996</v>
      </c>
      <c r="P111" s="35">
        <v>42.413061760000005</v>
      </c>
      <c r="Q111" s="35">
        <v>41.219207200000007</v>
      </c>
    </row>
    <row r="112" spans="1:25" x14ac:dyDescent="0.25">
      <c r="A112" s="27" t="s">
        <v>44</v>
      </c>
      <c r="B112" s="27" t="s">
        <v>105</v>
      </c>
      <c r="C112" s="27" t="s">
        <v>77</v>
      </c>
      <c r="D112" s="27" t="s">
        <v>79</v>
      </c>
      <c r="E112" s="27" t="s">
        <v>98</v>
      </c>
      <c r="F112" s="27" t="s">
        <v>104</v>
      </c>
      <c r="G112" s="27" t="s">
        <v>265</v>
      </c>
      <c r="H112" s="27" t="s">
        <v>75</v>
      </c>
      <c r="I112" s="27" t="s">
        <v>17</v>
      </c>
      <c r="J112" s="27" t="s">
        <v>107</v>
      </c>
      <c r="K112" s="27" t="s">
        <v>109</v>
      </c>
      <c r="L112" s="35">
        <v>82.410988000000003</v>
      </c>
      <c r="M112" s="35">
        <v>81.163459000000003</v>
      </c>
      <c r="N112" s="35">
        <v>79.915929999999989</v>
      </c>
      <c r="O112" s="35">
        <v>78.668401000000003</v>
      </c>
      <c r="P112" s="35">
        <v>77.420871999999989</v>
      </c>
      <c r="Q112" s="35">
        <v>76.173343000000003</v>
      </c>
    </row>
    <row r="113" spans="1:17" x14ac:dyDescent="0.25">
      <c r="A113" s="27" t="s">
        <v>44</v>
      </c>
      <c r="B113" s="27" t="s">
        <v>105</v>
      </c>
      <c r="C113" s="27" t="s">
        <v>77</v>
      </c>
      <c r="D113" s="27" t="s">
        <v>79</v>
      </c>
      <c r="E113" s="27" t="s">
        <v>98</v>
      </c>
      <c r="F113" s="27" t="s">
        <v>106</v>
      </c>
      <c r="G113" s="27" t="s">
        <v>265</v>
      </c>
      <c r="H113" s="27" t="s">
        <v>75</v>
      </c>
      <c r="I113" s="27" t="s">
        <v>17</v>
      </c>
      <c r="J113" s="27" t="s">
        <v>107</v>
      </c>
      <c r="K113" s="27" t="s">
        <v>109</v>
      </c>
      <c r="L113" s="35">
        <v>1622.0725</v>
      </c>
      <c r="M113" s="35">
        <v>1657.8325219956596</v>
      </c>
      <c r="N113" s="35">
        <v>1693.5925439913192</v>
      </c>
      <c r="O113" s="35">
        <v>1943.5937799999997</v>
      </c>
      <c r="P113" s="35">
        <v>1883.30854</v>
      </c>
      <c r="Q113" s="35">
        <v>1823.0232999999998</v>
      </c>
    </row>
    <row r="114" spans="1:17" x14ac:dyDescent="0.25">
      <c r="A114" s="27" t="s">
        <v>44</v>
      </c>
      <c r="B114" s="27" t="s">
        <v>88</v>
      </c>
      <c r="C114" s="27" t="s">
        <v>77</v>
      </c>
      <c r="D114" s="27" t="s">
        <v>79</v>
      </c>
      <c r="E114" s="27" t="s">
        <v>86</v>
      </c>
      <c r="F114" s="27" t="s">
        <v>92</v>
      </c>
      <c r="G114" s="27" t="s">
        <v>265</v>
      </c>
      <c r="H114" s="27" t="s">
        <v>75</v>
      </c>
      <c r="I114" s="27" t="s">
        <v>17</v>
      </c>
      <c r="J114" s="27" t="s">
        <v>44</v>
      </c>
      <c r="L114" s="28">
        <v>36.176775927599998</v>
      </c>
      <c r="M114" s="28">
        <v>31.141136703600001</v>
      </c>
      <c r="N114" s="28">
        <v>33.57577460160001</v>
      </c>
      <c r="O114" s="28">
        <v>45.924694200000012</v>
      </c>
      <c r="P114" s="28">
        <v>48.035692320000017</v>
      </c>
      <c r="Q114" s="28">
        <v>47.686189320000011</v>
      </c>
    </row>
    <row r="115" spans="1:17" x14ac:dyDescent="0.25">
      <c r="A115" s="27" t="s">
        <v>44</v>
      </c>
      <c r="B115" s="27" t="s">
        <v>88</v>
      </c>
      <c r="C115" s="27" t="s">
        <v>77</v>
      </c>
      <c r="D115" s="27" t="s">
        <v>79</v>
      </c>
      <c r="E115" s="27" t="s">
        <v>86</v>
      </c>
      <c r="F115" s="27" t="s">
        <v>95</v>
      </c>
      <c r="G115" s="27" t="s">
        <v>265</v>
      </c>
      <c r="H115" s="27" t="s">
        <v>75</v>
      </c>
      <c r="I115" s="27" t="s">
        <v>17</v>
      </c>
      <c r="J115" s="27" t="s">
        <v>44</v>
      </c>
      <c r="L115" s="28">
        <v>62.994204000000011</v>
      </c>
      <c r="M115" s="28">
        <v>100.57210800000001</v>
      </c>
      <c r="N115" s="28">
        <v>85.826832000000039</v>
      </c>
      <c r="O115" s="28">
        <v>67.612708800000007</v>
      </c>
      <c r="P115" s="28">
        <v>104.06235840000002</v>
      </c>
      <c r="Q115" s="28">
        <v>93.559502400000042</v>
      </c>
    </row>
    <row r="116" spans="1:17" x14ac:dyDescent="0.25">
      <c r="A116" s="27" t="s">
        <v>44</v>
      </c>
      <c r="B116" s="27" t="s">
        <v>88</v>
      </c>
      <c r="C116" s="27" t="s">
        <v>77</v>
      </c>
      <c r="D116" s="27" t="s">
        <v>79</v>
      </c>
      <c r="E116" s="27" t="s">
        <v>86</v>
      </c>
      <c r="F116" s="27" t="s">
        <v>93</v>
      </c>
      <c r="G116" s="27" t="s">
        <v>265</v>
      </c>
      <c r="H116" s="27" t="s">
        <v>75</v>
      </c>
      <c r="I116" s="27" t="s">
        <v>17</v>
      </c>
      <c r="J116" s="27" t="s">
        <v>44</v>
      </c>
      <c r="L116" s="28">
        <v>19.715061744000003</v>
      </c>
      <c r="M116" s="28">
        <v>18.590805072000006</v>
      </c>
      <c r="N116" s="28">
        <v>21.563726688000006</v>
      </c>
      <c r="O116" s="28">
        <v>18.300183552000004</v>
      </c>
      <c r="P116" s="28">
        <v>19.754071344000003</v>
      </c>
      <c r="Q116" s="28">
        <v>19.080239018400007</v>
      </c>
    </row>
    <row r="117" spans="1:17" x14ac:dyDescent="0.25">
      <c r="A117" s="27" t="s">
        <v>44</v>
      </c>
      <c r="B117" s="27" t="s">
        <v>88</v>
      </c>
      <c r="C117" s="27" t="s">
        <v>77</v>
      </c>
      <c r="D117" s="27" t="s">
        <v>79</v>
      </c>
      <c r="E117" s="27" t="s">
        <v>86</v>
      </c>
      <c r="F117" s="27" t="s">
        <v>91</v>
      </c>
      <c r="G117" s="27" t="s">
        <v>265</v>
      </c>
      <c r="H117" s="27" t="s">
        <v>75</v>
      </c>
      <c r="I117" s="27" t="s">
        <v>17</v>
      </c>
      <c r="J117" s="27" t="s">
        <v>44</v>
      </c>
      <c r="L117" s="28">
        <v>161.13521424000001</v>
      </c>
      <c r="M117" s="28">
        <v>167.73013488000007</v>
      </c>
      <c r="N117" s="28">
        <v>142.12827552000005</v>
      </c>
      <c r="O117" s="28">
        <v>184.68583056000003</v>
      </c>
      <c r="P117" s="28">
        <v>184.97009731200001</v>
      </c>
      <c r="Q117" s="28">
        <v>187.40948688000009</v>
      </c>
    </row>
    <row r="118" spans="1:17" x14ac:dyDescent="0.25">
      <c r="A118" s="27" t="s">
        <v>44</v>
      </c>
      <c r="B118" s="27" t="s">
        <v>88</v>
      </c>
      <c r="C118" s="27" t="s">
        <v>77</v>
      </c>
      <c r="D118" s="27" t="s">
        <v>79</v>
      </c>
      <c r="E118" s="27" t="s">
        <v>86</v>
      </c>
      <c r="F118" s="27" t="s">
        <v>96</v>
      </c>
      <c r="G118" s="27" t="s">
        <v>265</v>
      </c>
      <c r="H118" s="27" t="s">
        <v>75</v>
      </c>
      <c r="I118" s="27" t="s">
        <v>17</v>
      </c>
      <c r="J118" s="27" t="s">
        <v>44</v>
      </c>
      <c r="L118" s="28">
        <v>105.334614</v>
      </c>
      <c r="M118" s="28">
        <v>94.477244400000032</v>
      </c>
      <c r="N118" s="28">
        <v>73.011985200000012</v>
      </c>
      <c r="O118" s="28">
        <v>110.65602240000003</v>
      </c>
      <c r="P118" s="28">
        <v>105.19740000000002</v>
      </c>
      <c r="Q118" s="28">
        <v>96.9096744</v>
      </c>
    </row>
    <row r="119" spans="1:17" x14ac:dyDescent="0.25">
      <c r="A119" s="27" t="s">
        <v>44</v>
      </c>
      <c r="B119" s="27" t="s">
        <v>88</v>
      </c>
      <c r="C119" s="27" t="s">
        <v>77</v>
      </c>
      <c r="D119" s="27" t="s">
        <v>79</v>
      </c>
      <c r="E119" s="27" t="s">
        <v>86</v>
      </c>
      <c r="F119" s="27" t="s">
        <v>94</v>
      </c>
      <c r="G119" s="27" t="s">
        <v>265</v>
      </c>
      <c r="H119" s="27" t="s">
        <v>75</v>
      </c>
      <c r="I119" s="27" t="s">
        <v>17</v>
      </c>
      <c r="J119" s="27" t="s">
        <v>44</v>
      </c>
      <c r="L119" s="28">
        <v>80.363673599999984</v>
      </c>
      <c r="M119" s="28">
        <v>99.196843200000018</v>
      </c>
      <c r="N119" s="28">
        <v>91.03318560000001</v>
      </c>
      <c r="O119" s="28">
        <v>112.67114880000001</v>
      </c>
      <c r="P119" s="28">
        <v>90.976704000000012</v>
      </c>
      <c r="Q119" s="28">
        <v>110.60612640000004</v>
      </c>
    </row>
    <row r="120" spans="1:17" x14ac:dyDescent="0.25">
      <c r="A120" s="27" t="s">
        <v>44</v>
      </c>
      <c r="B120" s="27" t="s">
        <v>88</v>
      </c>
      <c r="C120" s="27" t="s">
        <v>77</v>
      </c>
      <c r="D120" s="27" t="s">
        <v>79</v>
      </c>
      <c r="E120" s="27" t="s">
        <v>86</v>
      </c>
      <c r="F120" s="27" t="s">
        <v>87</v>
      </c>
      <c r="G120" s="27" t="s">
        <v>265</v>
      </c>
      <c r="H120" s="27" t="s">
        <v>75</v>
      </c>
      <c r="I120" s="27" t="s">
        <v>17</v>
      </c>
      <c r="J120" s="27" t="s">
        <v>44</v>
      </c>
      <c r="L120" s="28">
        <v>1806.9285358090169</v>
      </c>
      <c r="M120" s="28">
        <v>1863.2517049471567</v>
      </c>
      <c r="N120" s="28">
        <v>1751.4480631164793</v>
      </c>
      <c r="O120" s="28">
        <v>1782.0022429801013</v>
      </c>
      <c r="P120" s="28">
        <v>1933.5128897071318</v>
      </c>
      <c r="Q120" s="28">
        <v>1806.9285358090169</v>
      </c>
    </row>
    <row r="121" spans="1:17" x14ac:dyDescent="0.25">
      <c r="A121" s="27" t="s">
        <v>44</v>
      </c>
      <c r="B121" s="27" t="s">
        <v>88</v>
      </c>
      <c r="C121" s="27" t="s">
        <v>77</v>
      </c>
      <c r="D121" s="27" t="s">
        <v>79</v>
      </c>
      <c r="E121" s="27" t="s">
        <v>86</v>
      </c>
      <c r="F121" s="27" t="s">
        <v>89</v>
      </c>
      <c r="G121" s="27" t="s">
        <v>265</v>
      </c>
      <c r="H121" s="27" t="s">
        <v>75</v>
      </c>
      <c r="I121" s="27" t="s">
        <v>17</v>
      </c>
      <c r="J121" s="27" t="s">
        <v>44</v>
      </c>
      <c r="L121" s="28">
        <v>1458.4898944000001</v>
      </c>
      <c r="M121" s="28">
        <v>1193.9252864</v>
      </c>
      <c r="N121" s="28">
        <v>1224.3904288000006</v>
      </c>
      <c r="O121" s="28">
        <v>1425.5743040000002</v>
      </c>
      <c r="P121" s="28">
        <v>1491.8830080000002</v>
      </c>
      <c r="Q121" s="28">
        <v>1425.0900787200003</v>
      </c>
    </row>
    <row r="122" spans="1:17" x14ac:dyDescent="0.25">
      <c r="A122" s="27" t="s">
        <v>44</v>
      </c>
      <c r="B122" s="27" t="s">
        <v>88</v>
      </c>
      <c r="C122" s="27" t="s">
        <v>77</v>
      </c>
      <c r="D122" s="27" t="s">
        <v>79</v>
      </c>
      <c r="E122" s="27" t="s">
        <v>86</v>
      </c>
      <c r="F122" s="27" t="s">
        <v>90</v>
      </c>
      <c r="G122" s="27" t="s">
        <v>265</v>
      </c>
      <c r="H122" s="27" t="s">
        <v>75</v>
      </c>
      <c r="I122" s="27" t="s">
        <v>17</v>
      </c>
      <c r="J122" s="27" t="s">
        <v>44</v>
      </c>
      <c r="L122" s="28">
        <v>1319.0081239104002</v>
      </c>
      <c r="M122" s="28">
        <v>1378.0376967280001</v>
      </c>
      <c r="N122" s="28">
        <v>1354.2375718256003</v>
      </c>
      <c r="O122" s="28">
        <v>1469.0299100400002</v>
      </c>
      <c r="P122" s="28">
        <v>1566.9630759552003</v>
      </c>
      <c r="Q122" s="28">
        <v>1528.4005370480002</v>
      </c>
    </row>
    <row r="123" spans="1:17" x14ac:dyDescent="0.25">
      <c r="A123" s="27" t="s">
        <v>44</v>
      </c>
      <c r="B123" s="27" t="s">
        <v>88</v>
      </c>
      <c r="C123" s="27" t="s">
        <v>77</v>
      </c>
      <c r="D123" s="27" t="s">
        <v>79</v>
      </c>
      <c r="E123" s="27" t="s">
        <v>86</v>
      </c>
      <c r="F123" s="27" t="s">
        <v>92</v>
      </c>
      <c r="G123" s="27" t="s">
        <v>265</v>
      </c>
      <c r="H123" s="27" t="s">
        <v>160</v>
      </c>
      <c r="I123" s="27" t="s">
        <v>17</v>
      </c>
      <c r="J123" s="27" t="s">
        <v>44</v>
      </c>
      <c r="L123" s="28">
        <f t="shared" ref="L123:Q123" si="0">L122*1000</f>
        <v>1319008.1239104001</v>
      </c>
      <c r="M123" s="28">
        <f t="shared" si="0"/>
        <v>1378037.6967280002</v>
      </c>
      <c r="N123" s="28">
        <f t="shared" si="0"/>
        <v>1354237.5718256002</v>
      </c>
      <c r="O123" s="28">
        <f t="shared" si="0"/>
        <v>1469029.9100400002</v>
      </c>
      <c r="P123" s="28">
        <f t="shared" si="0"/>
        <v>1566963.0759552002</v>
      </c>
      <c r="Q123" s="28">
        <f t="shared" si="0"/>
        <v>1528400.5370480001</v>
      </c>
    </row>
    <row r="124" spans="1:17" x14ac:dyDescent="0.25">
      <c r="A124" s="27" t="s">
        <v>44</v>
      </c>
      <c r="B124" s="27" t="s">
        <v>88</v>
      </c>
      <c r="C124" s="27" t="s">
        <v>77</v>
      </c>
      <c r="D124" s="27" t="s">
        <v>79</v>
      </c>
      <c r="E124" s="27" t="s">
        <v>86</v>
      </c>
      <c r="F124" s="27" t="s">
        <v>95</v>
      </c>
      <c r="G124" s="27" t="s">
        <v>265</v>
      </c>
      <c r="H124" s="27" t="s">
        <v>160</v>
      </c>
      <c r="I124" s="27" t="s">
        <v>17</v>
      </c>
      <c r="J124" s="27" t="s">
        <v>44</v>
      </c>
      <c r="L124" s="28">
        <v>29157.317280000007</v>
      </c>
      <c r="M124" s="28">
        <v>46550.518560000011</v>
      </c>
      <c r="N124" s="28">
        <v>39725.562240000014</v>
      </c>
      <c r="O124" s="28">
        <v>31295.025216000005</v>
      </c>
      <c r="P124" s="28">
        <v>48166.005888000007</v>
      </c>
      <c r="Q124" s="28">
        <v>43304.683968000012</v>
      </c>
    </row>
    <row r="125" spans="1:17" x14ac:dyDescent="0.25">
      <c r="A125" s="27" t="s">
        <v>44</v>
      </c>
      <c r="B125" s="27" t="s">
        <v>88</v>
      </c>
      <c r="C125" s="27" t="s">
        <v>77</v>
      </c>
      <c r="D125" s="27" t="s">
        <v>79</v>
      </c>
      <c r="E125" s="27" t="s">
        <v>86</v>
      </c>
      <c r="F125" s="27" t="s">
        <v>93</v>
      </c>
      <c r="G125" s="27" t="s">
        <v>265</v>
      </c>
      <c r="H125" s="27" t="s">
        <v>160</v>
      </c>
      <c r="I125" s="27" t="s">
        <v>17</v>
      </c>
      <c r="J125" s="27" t="s">
        <v>44</v>
      </c>
      <c r="L125" s="28">
        <v>9125.2571500800004</v>
      </c>
      <c r="M125" s="28">
        <v>8604.8869190400037</v>
      </c>
      <c r="N125" s="28">
        <v>9980.9249241600028</v>
      </c>
      <c r="O125" s="28">
        <v>8470.3706726400014</v>
      </c>
      <c r="P125" s="28">
        <v>9143.3130220800012</v>
      </c>
      <c r="Q125" s="28">
        <v>8831.424917088003</v>
      </c>
    </row>
    <row r="126" spans="1:17" x14ac:dyDescent="0.25">
      <c r="A126" s="27" t="s">
        <v>44</v>
      </c>
      <c r="B126" s="27" t="s">
        <v>88</v>
      </c>
      <c r="C126" s="27" t="s">
        <v>77</v>
      </c>
      <c r="D126" s="27" t="s">
        <v>79</v>
      </c>
      <c r="E126" s="27" t="s">
        <v>86</v>
      </c>
      <c r="F126" s="27" t="s">
        <v>91</v>
      </c>
      <c r="G126" s="27" t="s">
        <v>265</v>
      </c>
      <c r="H126" s="27" t="s">
        <v>160</v>
      </c>
      <c r="I126" s="27" t="s">
        <v>17</v>
      </c>
      <c r="J126" s="27" t="s">
        <v>44</v>
      </c>
      <c r="L126" s="28">
        <v>74582.584876800014</v>
      </c>
      <c r="M126" s="28">
        <v>77635.091001600042</v>
      </c>
      <c r="N126" s="28">
        <v>65785.087526400021</v>
      </c>
      <c r="O126" s="28">
        <v>85483.155859200022</v>
      </c>
      <c r="P126" s="28">
        <v>85614.730755840006</v>
      </c>
      <c r="Q126" s="28">
        <v>86743.819641600014</v>
      </c>
    </row>
    <row r="127" spans="1:17" x14ac:dyDescent="0.25">
      <c r="A127" s="27" t="s">
        <v>44</v>
      </c>
      <c r="B127" s="27" t="s">
        <v>88</v>
      </c>
      <c r="C127" s="27" t="s">
        <v>77</v>
      </c>
      <c r="D127" s="27" t="s">
        <v>79</v>
      </c>
      <c r="E127" s="27" t="s">
        <v>86</v>
      </c>
      <c r="F127" s="27" t="s">
        <v>96</v>
      </c>
      <c r="G127" s="27" t="s">
        <v>265</v>
      </c>
      <c r="H127" s="27" t="s">
        <v>160</v>
      </c>
      <c r="I127" s="27" t="s">
        <v>17</v>
      </c>
      <c r="J127" s="27" t="s">
        <v>44</v>
      </c>
      <c r="L127" s="28">
        <v>48754.878479999999</v>
      </c>
      <c r="M127" s="28">
        <v>43729.467408000011</v>
      </c>
      <c r="N127" s="28">
        <v>33794.118864000004</v>
      </c>
      <c r="O127" s="28">
        <v>51217.930368000016</v>
      </c>
      <c r="P127" s="28">
        <v>48691.368000000002</v>
      </c>
      <c r="Q127" s="28">
        <v>44855.335008000009</v>
      </c>
    </row>
    <row r="128" spans="1:17" x14ac:dyDescent="0.25">
      <c r="A128" s="27" t="s">
        <v>44</v>
      </c>
      <c r="B128" s="27" t="s">
        <v>88</v>
      </c>
      <c r="C128" s="27" t="s">
        <v>77</v>
      </c>
      <c r="D128" s="27" t="s">
        <v>79</v>
      </c>
      <c r="E128" s="27" t="s">
        <v>86</v>
      </c>
      <c r="F128" s="27" t="s">
        <v>94</v>
      </c>
      <c r="G128" s="27" t="s">
        <v>265</v>
      </c>
      <c r="H128" s="27" t="s">
        <v>160</v>
      </c>
      <c r="I128" s="27" t="s">
        <v>17</v>
      </c>
      <c r="J128" s="27" t="s">
        <v>44</v>
      </c>
      <c r="L128" s="28">
        <v>37196.900351999997</v>
      </c>
      <c r="M128" s="28">
        <v>45913.967424000002</v>
      </c>
      <c r="N128" s="28">
        <v>42135.360192000007</v>
      </c>
      <c r="O128" s="28">
        <v>52150.646016000013</v>
      </c>
      <c r="P128" s="28">
        <v>42109.217280000004</v>
      </c>
      <c r="Q128" s="28">
        <v>51194.835648000007</v>
      </c>
    </row>
    <row r="129" spans="1:17" x14ac:dyDescent="0.25">
      <c r="A129" s="27" t="s">
        <v>44</v>
      </c>
      <c r="B129" s="27" t="s">
        <v>88</v>
      </c>
      <c r="C129" s="27" t="s">
        <v>77</v>
      </c>
      <c r="D129" s="27" t="s">
        <v>79</v>
      </c>
      <c r="E129" s="27" t="s">
        <v>86</v>
      </c>
      <c r="F129" s="27" t="s">
        <v>87</v>
      </c>
      <c r="G129" s="27" t="s">
        <v>265</v>
      </c>
      <c r="H129" s="27" t="s">
        <v>160</v>
      </c>
      <c r="I129" s="27" t="s">
        <v>17</v>
      </c>
      <c r="J129" s="27" t="s">
        <v>44</v>
      </c>
      <c r="L129" s="28">
        <v>836349.77943160222</v>
      </c>
      <c r="M129" s="28">
        <v>862419.36057554092</v>
      </c>
      <c r="N129" s="28">
        <v>810670.2463567704</v>
      </c>
      <c r="O129" s="28">
        <v>824812.46675078967</v>
      </c>
      <c r="P129" s="28">
        <v>894940.25180730084</v>
      </c>
      <c r="Q129" s="28">
        <v>876830.40075569414</v>
      </c>
    </row>
    <row r="130" spans="1:17" x14ac:dyDescent="0.25">
      <c r="A130" s="27" t="s">
        <v>44</v>
      </c>
      <c r="B130" s="27" t="s">
        <v>88</v>
      </c>
      <c r="C130" s="27" t="s">
        <v>77</v>
      </c>
      <c r="D130" s="27" t="s">
        <v>79</v>
      </c>
      <c r="E130" s="27" t="s">
        <v>86</v>
      </c>
      <c r="F130" s="27" t="s">
        <v>89</v>
      </c>
      <c r="G130" s="27" t="s">
        <v>265</v>
      </c>
      <c r="H130" s="27" t="s">
        <v>160</v>
      </c>
      <c r="I130" s="27" t="s">
        <v>17</v>
      </c>
      <c r="J130" s="27" t="s">
        <v>44</v>
      </c>
      <c r="L130" s="28">
        <v>675072.46540800005</v>
      </c>
      <c r="M130" s="28">
        <v>552616.84684800007</v>
      </c>
      <c r="N130" s="28">
        <v>566717.85561600013</v>
      </c>
      <c r="O130" s="28">
        <v>659837.24928000011</v>
      </c>
      <c r="P130" s="28">
        <v>690528.70656000008</v>
      </c>
      <c r="Q130" s="28">
        <v>659613.12215040019</v>
      </c>
    </row>
    <row r="131" spans="1:17" x14ac:dyDescent="0.25">
      <c r="A131" s="27" t="s">
        <v>44</v>
      </c>
      <c r="B131" s="27" t="s">
        <v>88</v>
      </c>
      <c r="C131" s="27" t="s">
        <v>77</v>
      </c>
      <c r="D131" s="27" t="s">
        <v>79</v>
      </c>
      <c r="E131" s="27" t="s">
        <v>86</v>
      </c>
      <c r="F131" s="27" t="s">
        <v>90</v>
      </c>
      <c r="G131" s="27" t="s">
        <v>265</v>
      </c>
      <c r="H131" s="27" t="s">
        <v>160</v>
      </c>
      <c r="I131" s="27" t="s">
        <v>17</v>
      </c>
      <c r="J131" s="27" t="s">
        <v>44</v>
      </c>
      <c r="L131" s="28">
        <v>610512.33163852803</v>
      </c>
      <c r="M131" s="28">
        <v>637834.59105696005</v>
      </c>
      <c r="N131" s="28">
        <v>626818.53324499214</v>
      </c>
      <c r="O131" s="28">
        <v>679950.98693280015</v>
      </c>
      <c r="P131" s="28">
        <v>725280.05229926412</v>
      </c>
      <c r="Q131" s="28">
        <v>707431.10571936006</v>
      </c>
    </row>
    <row r="132" spans="1:17" x14ac:dyDescent="0.25">
      <c r="A132" s="27" t="s">
        <v>11</v>
      </c>
      <c r="B132" s="27" t="s">
        <v>12</v>
      </c>
      <c r="C132" s="27" t="s">
        <v>13</v>
      </c>
      <c r="D132" s="27" t="s">
        <v>14</v>
      </c>
      <c r="E132" s="27" t="s">
        <v>15</v>
      </c>
      <c r="G132" s="27" t="s">
        <v>265</v>
      </c>
      <c r="H132" s="27" t="s">
        <v>16</v>
      </c>
      <c r="I132" s="27" t="s">
        <v>17</v>
      </c>
      <c r="J132" s="27" t="s">
        <v>13</v>
      </c>
      <c r="L132" s="28">
        <v>30915474.697799996</v>
      </c>
      <c r="M132" s="28">
        <v>33851214.035099998</v>
      </c>
      <c r="N132" s="28">
        <v>38153835.719999999</v>
      </c>
      <c r="O132" s="28">
        <v>42519361.5</v>
      </c>
      <c r="P132" s="28">
        <v>45412827.074999996</v>
      </c>
      <c r="Q132" s="28">
        <v>47756764.439999998</v>
      </c>
    </row>
    <row r="133" spans="1:17" x14ac:dyDescent="0.25">
      <c r="A133" s="27" t="s">
        <v>11</v>
      </c>
      <c r="B133" s="27" t="s">
        <v>12</v>
      </c>
      <c r="C133" s="27" t="s">
        <v>13</v>
      </c>
      <c r="D133" s="27" t="s">
        <v>14</v>
      </c>
      <c r="E133" s="27" t="s">
        <v>18</v>
      </c>
      <c r="G133" s="27" t="s">
        <v>265</v>
      </c>
      <c r="H133" s="27" t="s">
        <v>16</v>
      </c>
      <c r="I133" s="27" t="s">
        <v>17</v>
      </c>
      <c r="J133" s="27" t="s">
        <v>13</v>
      </c>
      <c r="L133" s="28">
        <v>7286142.3735375078</v>
      </c>
      <c r="M133" s="28">
        <v>7554629.6767499987</v>
      </c>
      <c r="N133" s="28">
        <v>7712678.1224999987</v>
      </c>
      <c r="O133" s="28">
        <v>7873745.5874999994</v>
      </c>
      <c r="P133" s="28">
        <v>8092070.8634999972</v>
      </c>
      <c r="Q133" s="28">
        <v>7312478.8424999984</v>
      </c>
    </row>
    <row r="134" spans="1:17" x14ac:dyDescent="0.25">
      <c r="A134" s="27" t="s">
        <v>11</v>
      </c>
      <c r="B134" s="27" t="s">
        <v>12</v>
      </c>
      <c r="C134" s="27" t="s">
        <v>13</v>
      </c>
      <c r="D134" s="27" t="s">
        <v>14</v>
      </c>
      <c r="E134" s="27" t="s">
        <v>19</v>
      </c>
      <c r="G134" s="27" t="s">
        <v>265</v>
      </c>
      <c r="H134" s="27" t="s">
        <v>16</v>
      </c>
      <c r="I134" s="27" t="s">
        <v>17</v>
      </c>
      <c r="J134" s="27" t="s">
        <v>13</v>
      </c>
      <c r="L134" s="28">
        <v>583395.77547159884</v>
      </c>
      <c r="M134" s="28">
        <v>555424.71984999988</v>
      </c>
      <c r="N134" s="28">
        <v>637755.73839999991</v>
      </c>
      <c r="O134" s="28">
        <v>666729.03412500001</v>
      </c>
      <c r="P134" s="28">
        <v>665221.79597500013</v>
      </c>
      <c r="Q134" s="28">
        <v>645306.85229999991</v>
      </c>
    </row>
    <row r="135" spans="1:17" x14ac:dyDescent="0.25">
      <c r="A135" s="27" t="s">
        <v>11</v>
      </c>
      <c r="B135" s="27" t="s">
        <v>12</v>
      </c>
      <c r="C135" s="27" t="s">
        <v>13</v>
      </c>
      <c r="D135" s="27" t="s">
        <v>14</v>
      </c>
      <c r="E135" s="27" t="s">
        <v>20</v>
      </c>
      <c r="G135" s="27" t="s">
        <v>265</v>
      </c>
      <c r="H135" s="27" t="s">
        <v>16</v>
      </c>
      <c r="I135" s="27" t="s">
        <v>17</v>
      </c>
      <c r="J135" s="27" t="s">
        <v>13</v>
      </c>
      <c r="L135" s="28">
        <v>0</v>
      </c>
      <c r="M135" s="28">
        <v>0</v>
      </c>
      <c r="N135" s="28">
        <v>0</v>
      </c>
      <c r="O135" s="28">
        <v>0</v>
      </c>
      <c r="P135" s="28">
        <v>23.897249999999996</v>
      </c>
      <c r="Q135" s="28">
        <v>55.760249999999992</v>
      </c>
    </row>
    <row r="136" spans="1:17" x14ac:dyDescent="0.25">
      <c r="A136" s="27" t="s">
        <v>11</v>
      </c>
      <c r="B136" s="27" t="s">
        <v>12</v>
      </c>
      <c r="C136" s="27" t="s">
        <v>13</v>
      </c>
      <c r="D136" s="27" t="s">
        <v>14</v>
      </c>
      <c r="E136" s="27" t="s">
        <v>21</v>
      </c>
      <c r="G136" s="27" t="s">
        <v>265</v>
      </c>
      <c r="H136" s="27" t="s">
        <v>16</v>
      </c>
      <c r="I136" s="27" t="s">
        <v>17</v>
      </c>
      <c r="J136" s="27" t="s">
        <v>13</v>
      </c>
      <c r="L136" s="28">
        <v>169667.21534751292</v>
      </c>
      <c r="M136" s="28">
        <v>120882.03516</v>
      </c>
      <c r="N136" s="28">
        <v>26588.759535000001</v>
      </c>
      <c r="O136" s="28">
        <v>381.06148500000006</v>
      </c>
      <c r="P136" s="28">
        <v>1633.1206500000001</v>
      </c>
      <c r="Q136" s="28">
        <v>3670.6330800000005</v>
      </c>
    </row>
    <row r="137" spans="1:17" x14ac:dyDescent="0.25">
      <c r="A137" s="27" t="s">
        <v>11</v>
      </c>
      <c r="B137" s="27" t="s">
        <v>12</v>
      </c>
      <c r="C137" s="27" t="s">
        <v>13</v>
      </c>
      <c r="D137" s="27" t="s">
        <v>14</v>
      </c>
      <c r="E137" s="27" t="s">
        <v>22</v>
      </c>
      <c r="G137" s="27" t="s">
        <v>265</v>
      </c>
      <c r="H137" s="27" t="s">
        <v>16</v>
      </c>
      <c r="I137" s="27" t="s">
        <v>17</v>
      </c>
      <c r="J137" s="27" t="s">
        <v>13</v>
      </c>
      <c r="L137" s="28">
        <v>1803981.597884733</v>
      </c>
      <c r="M137" s="28">
        <v>2045712.8270111794</v>
      </c>
      <c r="N137" s="28">
        <v>2767944.4689599997</v>
      </c>
      <c r="O137" s="28">
        <v>3231073.7553600003</v>
      </c>
      <c r="P137" s="28">
        <v>4099814.6587199988</v>
      </c>
      <c r="Q137" s="28">
        <v>4055369.1868799981</v>
      </c>
    </row>
    <row r="138" spans="1:17" x14ac:dyDescent="0.25">
      <c r="A138" s="27" t="s">
        <v>11</v>
      </c>
      <c r="B138" s="27" t="s">
        <v>12</v>
      </c>
      <c r="C138" s="27" t="s">
        <v>13</v>
      </c>
      <c r="D138" s="27" t="s">
        <v>14</v>
      </c>
      <c r="E138" s="27" t="s">
        <v>23</v>
      </c>
      <c r="G138" s="27" t="s">
        <v>265</v>
      </c>
      <c r="H138" s="27" t="s">
        <v>16</v>
      </c>
      <c r="I138" s="27" t="s">
        <v>17</v>
      </c>
      <c r="J138" s="27" t="s">
        <v>13</v>
      </c>
      <c r="L138" s="28">
        <v>96967450.331707716</v>
      </c>
      <c r="M138" s="28">
        <v>95736003.218733415</v>
      </c>
      <c r="N138" s="28">
        <v>100815406.30706441</v>
      </c>
      <c r="O138" s="28">
        <v>109202890.1227847</v>
      </c>
      <c r="P138" s="28">
        <v>125400532.82648914</v>
      </c>
      <c r="Q138" s="28">
        <v>138655617.0792</v>
      </c>
    </row>
    <row r="139" spans="1:17" x14ac:dyDescent="0.25">
      <c r="A139" s="27" t="s">
        <v>11</v>
      </c>
      <c r="B139" s="27" t="s">
        <v>12</v>
      </c>
      <c r="C139" s="27" t="s">
        <v>13</v>
      </c>
      <c r="D139" s="27" t="s">
        <v>24</v>
      </c>
      <c r="E139" s="27" t="s">
        <v>25</v>
      </c>
      <c r="G139" s="27" t="s">
        <v>265</v>
      </c>
      <c r="H139" s="27" t="s">
        <v>16</v>
      </c>
      <c r="I139" s="27" t="s">
        <v>17</v>
      </c>
      <c r="J139" s="27" t="s">
        <v>13</v>
      </c>
      <c r="L139" s="28">
        <v>6324171.0219716374</v>
      </c>
      <c r="M139" s="28">
        <v>6798186.1252499996</v>
      </c>
      <c r="N139" s="28">
        <v>7127920.3807499986</v>
      </c>
      <c r="O139" s="28">
        <v>7466552.3789999988</v>
      </c>
      <c r="P139" s="28">
        <v>7693847.0895000007</v>
      </c>
      <c r="Q139" s="28">
        <v>8000950.6492500007</v>
      </c>
    </row>
    <row r="140" spans="1:17" x14ac:dyDescent="0.25">
      <c r="A140" s="27" t="s">
        <v>11</v>
      </c>
      <c r="B140" s="27" t="s">
        <v>12</v>
      </c>
      <c r="C140" s="27" t="s">
        <v>13</v>
      </c>
      <c r="D140" s="27" t="s">
        <v>24</v>
      </c>
      <c r="E140" s="27" t="s">
        <v>20</v>
      </c>
      <c r="G140" s="27" t="s">
        <v>265</v>
      </c>
      <c r="H140" s="27" t="s">
        <v>16</v>
      </c>
      <c r="I140" s="27" t="s">
        <v>17</v>
      </c>
      <c r="J140" s="27" t="s">
        <v>13</v>
      </c>
      <c r="L140" s="28">
        <v>7636.5507514992505</v>
      </c>
      <c r="M140" s="28">
        <v>6962.0654999999997</v>
      </c>
      <c r="N140" s="28">
        <v>5950.41525</v>
      </c>
      <c r="O140" s="28">
        <v>4094.3954999999992</v>
      </c>
      <c r="P140" s="28">
        <v>2875.6357499999995</v>
      </c>
      <c r="Q140" s="28">
        <v>2811.9097499999998</v>
      </c>
    </row>
    <row r="141" spans="1:17" x14ac:dyDescent="0.25">
      <c r="A141" s="27" t="s">
        <v>11</v>
      </c>
      <c r="B141" s="27" t="s">
        <v>12</v>
      </c>
      <c r="C141" s="27" t="s">
        <v>13</v>
      </c>
      <c r="D141" s="27" t="s">
        <v>24</v>
      </c>
      <c r="E141" s="27" t="s">
        <v>26</v>
      </c>
      <c r="G141" s="27" t="s">
        <v>265</v>
      </c>
      <c r="H141" s="27" t="s">
        <v>16</v>
      </c>
      <c r="I141" s="27" t="s">
        <v>17</v>
      </c>
      <c r="J141" s="27" t="s">
        <v>13</v>
      </c>
      <c r="L141" s="28">
        <v>2729.6766000164407</v>
      </c>
      <c r="M141" s="28">
        <v>2469.7813249999995</v>
      </c>
      <c r="N141" s="28">
        <v>2290.7035249999999</v>
      </c>
      <c r="O141" s="28">
        <v>2648.8591249999995</v>
      </c>
      <c r="P141" s="28">
        <v>2574.243375</v>
      </c>
      <c r="Q141" s="28">
        <v>2372.7808499999996</v>
      </c>
    </row>
    <row r="142" spans="1:17" x14ac:dyDescent="0.25">
      <c r="A142" s="27" t="s">
        <v>11</v>
      </c>
      <c r="B142" s="27" t="s">
        <v>12</v>
      </c>
      <c r="C142" s="27" t="s">
        <v>13</v>
      </c>
      <c r="D142" s="27" t="s">
        <v>24</v>
      </c>
      <c r="E142" s="27" t="s">
        <v>27</v>
      </c>
      <c r="G142" s="27" t="s">
        <v>265</v>
      </c>
      <c r="H142" s="27" t="s">
        <v>16</v>
      </c>
      <c r="I142" s="27" t="s">
        <v>17</v>
      </c>
      <c r="J142" s="27" t="s">
        <v>13</v>
      </c>
      <c r="L142" s="28">
        <v>0</v>
      </c>
      <c r="M142" s="28">
        <v>9215.4665249999998</v>
      </c>
      <c r="N142" s="28">
        <v>10350.874215</v>
      </c>
      <c r="O142" s="28">
        <v>11501.835435000003</v>
      </c>
      <c r="P142" s="28">
        <v>10910.801295000001</v>
      </c>
      <c r="Q142" s="28">
        <v>8694.4232700000011</v>
      </c>
    </row>
    <row r="143" spans="1:17" x14ac:dyDescent="0.25">
      <c r="A143" s="27" t="s">
        <v>11</v>
      </c>
      <c r="B143" s="27" t="s">
        <v>12</v>
      </c>
      <c r="C143" s="27" t="s">
        <v>13</v>
      </c>
      <c r="D143" s="27" t="s">
        <v>24</v>
      </c>
      <c r="E143" s="27" t="s">
        <v>28</v>
      </c>
      <c r="G143" s="27" t="s">
        <v>265</v>
      </c>
      <c r="H143" s="27" t="s">
        <v>16</v>
      </c>
      <c r="I143" s="27" t="s">
        <v>17</v>
      </c>
      <c r="J143" s="27" t="s">
        <v>13</v>
      </c>
      <c r="L143" s="28">
        <v>5530.3598999999995</v>
      </c>
      <c r="M143" s="28">
        <v>4147.7699249999996</v>
      </c>
      <c r="N143" s="28">
        <v>3686.9065999999998</v>
      </c>
      <c r="O143" s="28">
        <v>2304.3166249999999</v>
      </c>
      <c r="P143" s="28">
        <v>1843.4532999999999</v>
      </c>
      <c r="Q143" s="28">
        <v>1843.4532999999999</v>
      </c>
    </row>
    <row r="144" spans="1:17" x14ac:dyDescent="0.25">
      <c r="A144" s="27" t="s">
        <v>11</v>
      </c>
      <c r="B144" s="27" t="s">
        <v>12</v>
      </c>
      <c r="C144" s="27" t="s">
        <v>13</v>
      </c>
      <c r="D144" s="27" t="s">
        <v>29</v>
      </c>
      <c r="E144" s="27" t="s">
        <v>30</v>
      </c>
      <c r="G144" s="27" t="s">
        <v>265</v>
      </c>
      <c r="H144" s="27" t="s">
        <v>16</v>
      </c>
      <c r="I144" s="27" t="s">
        <v>17</v>
      </c>
      <c r="J144" s="27" t="s">
        <v>13</v>
      </c>
      <c r="L144" s="28">
        <v>13591343.272500001</v>
      </c>
      <c r="M144" s="28">
        <v>13901293.507499998</v>
      </c>
      <c r="N144" s="28">
        <v>14092154.999999998</v>
      </c>
      <c r="O144" s="28">
        <v>14701837.500000002</v>
      </c>
      <c r="P144" s="28">
        <v>16036965</v>
      </c>
      <c r="Q144" s="28">
        <v>16006095.000000002</v>
      </c>
    </row>
    <row r="145" spans="1:17" x14ac:dyDescent="0.25">
      <c r="A145" s="27" t="s">
        <v>11</v>
      </c>
      <c r="B145" s="27" t="s">
        <v>12</v>
      </c>
      <c r="C145" s="27" t="s">
        <v>13</v>
      </c>
      <c r="D145" s="27" t="s">
        <v>29</v>
      </c>
      <c r="E145" s="27" t="s">
        <v>25</v>
      </c>
      <c r="G145" s="27" t="s">
        <v>265</v>
      </c>
      <c r="H145" s="27" t="s">
        <v>16</v>
      </c>
      <c r="I145" s="27" t="s">
        <v>17</v>
      </c>
      <c r="J145" s="27" t="s">
        <v>13</v>
      </c>
      <c r="L145" s="28">
        <v>8853.6406121640885</v>
      </c>
      <c r="M145" s="28">
        <v>6452.2574999999988</v>
      </c>
      <c r="N145" s="28">
        <v>5480.4359999999988</v>
      </c>
      <c r="O145" s="28">
        <v>3775.7654999999995</v>
      </c>
      <c r="P145" s="28">
        <v>4078.4639999999995</v>
      </c>
      <c r="Q145" s="28">
        <v>4341.3337500000007</v>
      </c>
    </row>
    <row r="146" spans="1:17" x14ac:dyDescent="0.25">
      <c r="A146" s="27" t="s">
        <v>11</v>
      </c>
      <c r="B146" s="27" t="s">
        <v>12</v>
      </c>
      <c r="C146" s="27" t="s">
        <v>13</v>
      </c>
      <c r="D146" s="27" t="s">
        <v>31</v>
      </c>
      <c r="E146" s="27" t="s">
        <v>18</v>
      </c>
      <c r="G146" s="27" t="s">
        <v>265</v>
      </c>
      <c r="H146" s="27" t="s">
        <v>16</v>
      </c>
      <c r="I146" s="27" t="s">
        <v>17</v>
      </c>
      <c r="J146" s="27" t="s">
        <v>13</v>
      </c>
      <c r="L146" s="28">
        <v>1919842.0695850553</v>
      </c>
      <c r="M146" s="28">
        <v>2273130.3172500003</v>
      </c>
      <c r="N146" s="28">
        <v>2189736.8804999995</v>
      </c>
      <c r="O146" s="28">
        <v>1873488.6397499999</v>
      </c>
      <c r="P146" s="28">
        <v>1737003.4792499999</v>
      </c>
      <c r="Q146" s="28">
        <v>1417122.8565</v>
      </c>
    </row>
    <row r="147" spans="1:17" x14ac:dyDescent="0.25">
      <c r="A147" s="27" t="s">
        <v>11</v>
      </c>
      <c r="B147" s="27" t="s">
        <v>12</v>
      </c>
      <c r="C147" s="27" t="s">
        <v>13</v>
      </c>
      <c r="D147" s="27" t="s">
        <v>31</v>
      </c>
      <c r="E147" s="27" t="s">
        <v>20</v>
      </c>
      <c r="G147" s="27" t="s">
        <v>265</v>
      </c>
      <c r="H147" s="27" t="s">
        <v>16</v>
      </c>
      <c r="I147" s="27" t="s">
        <v>17</v>
      </c>
      <c r="J147" s="27" t="s">
        <v>13</v>
      </c>
      <c r="L147" s="28">
        <v>107854.09337968515</v>
      </c>
      <c r="M147" s="28">
        <v>57433.057499999995</v>
      </c>
      <c r="N147" s="28">
        <v>21061.442999999999</v>
      </c>
      <c r="O147" s="28">
        <v>12633.6795</v>
      </c>
      <c r="P147" s="28">
        <v>7081.5517499999987</v>
      </c>
      <c r="Q147" s="28">
        <v>6492.0862500000003</v>
      </c>
    </row>
    <row r="148" spans="1:17" x14ac:dyDescent="0.25">
      <c r="A148" s="27" t="s">
        <v>11</v>
      </c>
      <c r="B148" s="27" t="s">
        <v>12</v>
      </c>
      <c r="C148" s="27" t="s">
        <v>13</v>
      </c>
      <c r="D148" s="27" t="s">
        <v>31</v>
      </c>
      <c r="E148" s="27" t="s">
        <v>21</v>
      </c>
      <c r="G148" s="27" t="s">
        <v>265</v>
      </c>
      <c r="H148" s="27" t="s">
        <v>16</v>
      </c>
      <c r="I148" s="27" t="s">
        <v>17</v>
      </c>
      <c r="J148" s="27" t="s">
        <v>13</v>
      </c>
      <c r="L148" s="28">
        <v>804782.4870913846</v>
      </c>
      <c r="M148" s="28">
        <v>1208003.7912750002</v>
      </c>
      <c r="N148" s="28">
        <v>1633789.4517900001</v>
      </c>
      <c r="O148" s="28">
        <v>2243635.586325</v>
      </c>
      <c r="P148" s="28">
        <v>1459628.7996149999</v>
      </c>
      <c r="Q148" s="28">
        <v>921562.20603</v>
      </c>
    </row>
    <row r="149" spans="1:17" x14ac:dyDescent="0.25">
      <c r="A149" s="27" t="s">
        <v>11</v>
      </c>
      <c r="B149" s="27" t="s">
        <v>12</v>
      </c>
      <c r="C149" s="27" t="s">
        <v>13</v>
      </c>
      <c r="D149" s="27" t="s">
        <v>14</v>
      </c>
      <c r="E149" s="27" t="s">
        <v>15</v>
      </c>
      <c r="G149" s="27" t="s">
        <v>265</v>
      </c>
      <c r="H149" s="27" t="s">
        <v>32</v>
      </c>
      <c r="I149" s="27" t="s">
        <v>17</v>
      </c>
      <c r="J149" s="27" t="s">
        <v>13</v>
      </c>
      <c r="L149" s="28">
        <v>14721.654617999999</v>
      </c>
      <c r="M149" s="28">
        <v>16119.625731</v>
      </c>
      <c r="N149" s="28">
        <v>18168.493199999997</v>
      </c>
      <c r="O149" s="28">
        <v>20247.314999999995</v>
      </c>
      <c r="P149" s="28">
        <v>21625.155750000002</v>
      </c>
      <c r="Q149" s="28">
        <v>22741.316400000003</v>
      </c>
    </row>
    <row r="150" spans="1:17" x14ac:dyDescent="0.25">
      <c r="A150" s="27" t="s">
        <v>11</v>
      </c>
      <c r="B150" s="27" t="s">
        <v>12</v>
      </c>
      <c r="C150" s="27" t="s">
        <v>13</v>
      </c>
      <c r="D150" s="27" t="s">
        <v>14</v>
      </c>
      <c r="E150" s="27" t="s">
        <v>18</v>
      </c>
      <c r="G150" s="27" t="s">
        <v>265</v>
      </c>
      <c r="H150" s="27" t="s">
        <v>32</v>
      </c>
      <c r="I150" s="27" t="s">
        <v>17</v>
      </c>
      <c r="J150" s="27" t="s">
        <v>13</v>
      </c>
      <c r="L150" s="28">
        <v>383.48117755460578</v>
      </c>
      <c r="M150" s="28">
        <v>397.61208825</v>
      </c>
      <c r="N150" s="28">
        <v>405.93042749999995</v>
      </c>
      <c r="O150" s="28">
        <v>414.40766249999996</v>
      </c>
      <c r="P150" s="28">
        <v>425.89846649999998</v>
      </c>
      <c r="Q150" s="28">
        <v>384.86730749999998</v>
      </c>
    </row>
    <row r="151" spans="1:17" x14ac:dyDescent="0.25">
      <c r="A151" s="27" t="s">
        <v>11</v>
      </c>
      <c r="B151" s="27" t="s">
        <v>12</v>
      </c>
      <c r="C151" s="27" t="s">
        <v>13</v>
      </c>
      <c r="D151" s="27" t="s">
        <v>14</v>
      </c>
      <c r="E151" s="27" t="s">
        <v>19</v>
      </c>
      <c r="G151" s="27" t="s">
        <v>265</v>
      </c>
      <c r="H151" s="27" t="s">
        <v>32</v>
      </c>
      <c r="I151" s="27" t="s">
        <v>17</v>
      </c>
      <c r="J151" s="27" t="s">
        <v>13</v>
      </c>
      <c r="L151" s="28">
        <v>573.22564309412246</v>
      </c>
      <c r="M151" s="28">
        <v>545.74219699999981</v>
      </c>
      <c r="N151" s="28">
        <v>626.637968</v>
      </c>
      <c r="O151" s="28">
        <v>655.10618249999993</v>
      </c>
      <c r="P151" s="28">
        <v>653.62521949999996</v>
      </c>
      <c r="Q151" s="28">
        <v>634.05744599999991</v>
      </c>
    </row>
    <row r="152" spans="1:17" x14ac:dyDescent="0.25">
      <c r="A152" s="27" t="s">
        <v>11</v>
      </c>
      <c r="B152" s="27" t="s">
        <v>12</v>
      </c>
      <c r="C152" s="27" t="s">
        <v>13</v>
      </c>
      <c r="D152" s="27" t="s">
        <v>14</v>
      </c>
      <c r="E152" s="27" t="s">
        <v>20</v>
      </c>
      <c r="G152" s="27" t="s">
        <v>265</v>
      </c>
      <c r="H152" s="27" t="s">
        <v>32</v>
      </c>
      <c r="I152" s="27" t="s">
        <v>17</v>
      </c>
      <c r="J152" s="27" t="s">
        <v>13</v>
      </c>
      <c r="L152" s="28">
        <v>0</v>
      </c>
      <c r="M152" s="28">
        <v>0</v>
      </c>
      <c r="N152" s="28">
        <v>0</v>
      </c>
      <c r="O152" s="28">
        <v>0</v>
      </c>
      <c r="P152" s="28">
        <v>3.2249999999999996E-3</v>
      </c>
      <c r="Q152" s="28">
        <v>7.5249999999999987E-3</v>
      </c>
    </row>
    <row r="153" spans="1:17" x14ac:dyDescent="0.25">
      <c r="A153" s="27" t="s">
        <v>11</v>
      </c>
      <c r="B153" s="27" t="s">
        <v>12</v>
      </c>
      <c r="C153" s="27" t="s">
        <v>13</v>
      </c>
      <c r="D153" s="27" t="s">
        <v>14</v>
      </c>
      <c r="E153" s="27" t="s">
        <v>21</v>
      </c>
      <c r="G153" s="27" t="s">
        <v>265</v>
      </c>
      <c r="H153" s="27" t="s">
        <v>32</v>
      </c>
      <c r="I153" s="27" t="s">
        <v>17</v>
      </c>
      <c r="J153" s="27" t="s">
        <v>13</v>
      </c>
      <c r="L153" s="28">
        <v>6.5762486568803462</v>
      </c>
      <c r="M153" s="28">
        <v>4.6853501999999994</v>
      </c>
      <c r="N153" s="28">
        <v>1.0305720749999998</v>
      </c>
      <c r="O153" s="28">
        <v>1.4769824999999997E-2</v>
      </c>
      <c r="P153" s="28">
        <v>6.3299250000000001E-2</v>
      </c>
      <c r="Q153" s="28">
        <v>0.1422726</v>
      </c>
    </row>
    <row r="154" spans="1:17" x14ac:dyDescent="0.25">
      <c r="A154" s="27" t="s">
        <v>11</v>
      </c>
      <c r="B154" s="27" t="s">
        <v>12</v>
      </c>
      <c r="C154" s="27" t="s">
        <v>13</v>
      </c>
      <c r="D154" s="27" t="s">
        <v>14</v>
      </c>
      <c r="E154" s="27" t="s">
        <v>22</v>
      </c>
      <c r="G154" s="27" t="s">
        <v>265</v>
      </c>
      <c r="H154" s="27" t="s">
        <v>32</v>
      </c>
      <c r="I154" s="27" t="s">
        <v>17</v>
      </c>
      <c r="J154" s="27" t="s">
        <v>13</v>
      </c>
      <c r="L154" s="28">
        <v>2958.401194392075</v>
      </c>
      <c r="M154" s="28">
        <v>3354.8231744211857</v>
      </c>
      <c r="N154" s="28">
        <v>4539.2315711999991</v>
      </c>
      <c r="O154" s="28">
        <v>5298.7305791999997</v>
      </c>
      <c r="P154" s="28">
        <v>6723.403718399999</v>
      </c>
      <c r="Q154" s="28">
        <v>6650.5163135999956</v>
      </c>
    </row>
    <row r="155" spans="1:17" x14ac:dyDescent="0.25">
      <c r="A155" s="27" t="s">
        <v>11</v>
      </c>
      <c r="B155" s="27" t="s">
        <v>12</v>
      </c>
      <c r="C155" s="27" t="s">
        <v>13</v>
      </c>
      <c r="D155" s="27" t="s">
        <v>14</v>
      </c>
      <c r="E155" s="27" t="s">
        <v>23</v>
      </c>
      <c r="G155" s="27" t="s">
        <v>265</v>
      </c>
      <c r="H155" s="27" t="s">
        <v>32</v>
      </c>
      <c r="I155" s="27" t="s">
        <v>17</v>
      </c>
      <c r="J155" s="27" t="s">
        <v>13</v>
      </c>
      <c r="L155" s="28">
        <v>5103.5500174583012</v>
      </c>
      <c r="M155" s="28">
        <v>5038.7370115122858</v>
      </c>
      <c r="N155" s="28">
        <v>5306.0740161612848</v>
      </c>
      <c r="O155" s="28">
        <v>5747.5205327781423</v>
      </c>
      <c r="P155" s="28">
        <v>6600.0280434994274</v>
      </c>
      <c r="Q155" s="28">
        <v>7297.6640568000003</v>
      </c>
    </row>
    <row r="156" spans="1:17" x14ac:dyDescent="0.25">
      <c r="A156" s="27" t="s">
        <v>11</v>
      </c>
      <c r="B156" s="27" t="s">
        <v>12</v>
      </c>
      <c r="C156" s="27" t="s">
        <v>13</v>
      </c>
      <c r="D156" s="27" t="s">
        <v>24</v>
      </c>
      <c r="E156" s="27" t="s">
        <v>25</v>
      </c>
      <c r="G156" s="27" t="s">
        <v>265</v>
      </c>
      <c r="H156" s="27" t="s">
        <v>32</v>
      </c>
      <c r="I156" s="27" t="s">
        <v>17</v>
      </c>
      <c r="J156" s="27" t="s">
        <v>13</v>
      </c>
      <c r="L156" s="28">
        <v>354.18771580542915</v>
      </c>
      <c r="M156" s="28">
        <v>380.73512037500001</v>
      </c>
      <c r="N156" s="28">
        <v>399.20201862500005</v>
      </c>
      <c r="O156" s="28">
        <v>418.16723850000011</v>
      </c>
      <c r="P156" s="28">
        <v>430.89696925000004</v>
      </c>
      <c r="Q156" s="28">
        <v>448.09642637500002</v>
      </c>
    </row>
    <row r="157" spans="1:17" x14ac:dyDescent="0.25">
      <c r="A157" s="27" t="s">
        <v>11</v>
      </c>
      <c r="B157" s="27" t="s">
        <v>12</v>
      </c>
      <c r="C157" s="27" t="s">
        <v>13</v>
      </c>
      <c r="D157" s="27" t="s">
        <v>24</v>
      </c>
      <c r="E157" s="27" t="s">
        <v>20</v>
      </c>
      <c r="G157" s="27" t="s">
        <v>265</v>
      </c>
      <c r="H157" s="27" t="s">
        <v>32</v>
      </c>
      <c r="I157" s="27" t="s">
        <v>17</v>
      </c>
      <c r="J157" s="27" t="s">
        <v>13</v>
      </c>
      <c r="L157" s="28">
        <v>1.0305736506746626</v>
      </c>
      <c r="M157" s="28">
        <v>0.93954999999999989</v>
      </c>
      <c r="N157" s="28">
        <v>0.80302499999999999</v>
      </c>
      <c r="O157" s="28">
        <v>0.55254999999999999</v>
      </c>
      <c r="P157" s="28">
        <v>0.388075</v>
      </c>
      <c r="Q157" s="28">
        <v>0.37947500000000001</v>
      </c>
    </row>
    <row r="158" spans="1:17" x14ac:dyDescent="0.25">
      <c r="A158" s="27" t="s">
        <v>11</v>
      </c>
      <c r="B158" s="27" t="s">
        <v>12</v>
      </c>
      <c r="C158" s="27" t="s">
        <v>13</v>
      </c>
      <c r="D158" s="27" t="s">
        <v>24</v>
      </c>
      <c r="E158" s="27" t="s">
        <v>26</v>
      </c>
      <c r="G158" s="27" t="s">
        <v>265</v>
      </c>
      <c r="H158" s="27" t="s">
        <v>32</v>
      </c>
      <c r="I158" s="27" t="s">
        <v>17</v>
      </c>
      <c r="J158" s="27" t="s">
        <v>13</v>
      </c>
      <c r="L158" s="28">
        <v>2.6820911125359639</v>
      </c>
      <c r="M158" s="28">
        <v>2.4267265</v>
      </c>
      <c r="N158" s="28">
        <v>2.2507704999999998</v>
      </c>
      <c r="O158" s="28">
        <v>2.6026824999999998</v>
      </c>
      <c r="P158" s="28">
        <v>2.5293674999999998</v>
      </c>
      <c r="Q158" s="28">
        <v>2.3314169999999996</v>
      </c>
    </row>
    <row r="159" spans="1:17" x14ac:dyDescent="0.25">
      <c r="A159" s="27" t="s">
        <v>11</v>
      </c>
      <c r="B159" s="27" t="s">
        <v>12</v>
      </c>
      <c r="C159" s="27" t="s">
        <v>13</v>
      </c>
      <c r="D159" s="27" t="s">
        <v>24</v>
      </c>
      <c r="E159" s="27" t="s">
        <v>27</v>
      </c>
      <c r="G159" s="27" t="s">
        <v>265</v>
      </c>
      <c r="H159" s="27" t="s">
        <v>32</v>
      </c>
      <c r="I159" s="27" t="s">
        <v>17</v>
      </c>
      <c r="J159" s="27" t="s">
        <v>13</v>
      </c>
      <c r="L159" s="28">
        <v>0</v>
      </c>
      <c r="M159" s="28">
        <v>0.35718862499999998</v>
      </c>
      <c r="N159" s="28">
        <v>0.401196675</v>
      </c>
      <c r="O159" s="28">
        <v>0.4458075749999999</v>
      </c>
      <c r="P159" s="28">
        <v>0.42289927500000002</v>
      </c>
      <c r="Q159" s="28">
        <v>0.33699315000000002</v>
      </c>
    </row>
    <row r="160" spans="1:17" x14ac:dyDescent="0.25">
      <c r="A160" s="27" t="s">
        <v>11</v>
      </c>
      <c r="B160" s="27" t="s">
        <v>12</v>
      </c>
      <c r="C160" s="27" t="s">
        <v>13</v>
      </c>
      <c r="D160" s="27" t="s">
        <v>24</v>
      </c>
      <c r="E160" s="27" t="s">
        <v>28</v>
      </c>
      <c r="G160" s="27" t="s">
        <v>265</v>
      </c>
      <c r="H160" s="27" t="s">
        <v>32</v>
      </c>
      <c r="I160" s="27" t="s">
        <v>17</v>
      </c>
      <c r="J160" s="27" t="s">
        <v>13</v>
      </c>
      <c r="L160" s="28">
        <v>0.11778</v>
      </c>
      <c r="M160" s="28">
        <v>8.8334999999999997E-2</v>
      </c>
      <c r="N160" s="28">
        <v>7.8520000000000006E-2</v>
      </c>
      <c r="O160" s="28">
        <v>4.9075000000000001E-2</v>
      </c>
      <c r="P160" s="28">
        <v>3.9260000000000003E-2</v>
      </c>
      <c r="Q160" s="28">
        <v>3.9260000000000003E-2</v>
      </c>
    </row>
    <row r="161" spans="1:17" x14ac:dyDescent="0.25">
      <c r="A161" s="27" t="s">
        <v>11</v>
      </c>
      <c r="B161" s="27" t="s">
        <v>12</v>
      </c>
      <c r="C161" s="27" t="s">
        <v>13</v>
      </c>
      <c r="D161" s="27" t="s">
        <v>29</v>
      </c>
      <c r="E161" s="27" t="s">
        <v>30</v>
      </c>
      <c r="G161" s="27" t="s">
        <v>265</v>
      </c>
      <c r="H161" s="27" t="s">
        <v>32</v>
      </c>
      <c r="I161" s="27" t="s">
        <v>17</v>
      </c>
      <c r="J161" s="27" t="s">
        <v>13</v>
      </c>
      <c r="L161" s="28">
        <v>97.081023374999987</v>
      </c>
      <c r="M161" s="28">
        <v>99.294953624999991</v>
      </c>
      <c r="N161" s="28">
        <v>100.65825</v>
      </c>
      <c r="O161" s="28">
        <v>105.013125</v>
      </c>
      <c r="P161" s="28">
        <v>114.54974999999999</v>
      </c>
      <c r="Q161" s="28">
        <v>114.32924999999999</v>
      </c>
    </row>
    <row r="162" spans="1:17" x14ac:dyDescent="0.25">
      <c r="A162" s="27" t="s">
        <v>11</v>
      </c>
      <c r="B162" s="27" t="s">
        <v>12</v>
      </c>
      <c r="C162" s="27" t="s">
        <v>13</v>
      </c>
      <c r="D162" s="27" t="s">
        <v>29</v>
      </c>
      <c r="E162" s="27" t="s">
        <v>25</v>
      </c>
      <c r="G162" s="27" t="s">
        <v>265</v>
      </c>
      <c r="H162" s="27" t="s">
        <v>32</v>
      </c>
      <c r="I162" s="27" t="s">
        <v>17</v>
      </c>
      <c r="J162" s="27" t="s">
        <v>13</v>
      </c>
      <c r="L162" s="28">
        <v>0.46598108485074158</v>
      </c>
      <c r="M162" s="28">
        <v>0.33959249999999996</v>
      </c>
      <c r="N162" s="28">
        <v>0.28844399999999998</v>
      </c>
      <c r="O162" s="28">
        <v>0.1987245</v>
      </c>
      <c r="P162" s="28">
        <v>0.21465599999999999</v>
      </c>
      <c r="Q162" s="28">
        <v>0.22849125000000003</v>
      </c>
    </row>
    <row r="163" spans="1:17" x14ac:dyDescent="0.25">
      <c r="A163" s="27" t="s">
        <v>11</v>
      </c>
      <c r="B163" s="27" t="s">
        <v>12</v>
      </c>
      <c r="C163" s="27" t="s">
        <v>13</v>
      </c>
      <c r="D163" s="27" t="s">
        <v>31</v>
      </c>
      <c r="E163" s="27" t="s">
        <v>18</v>
      </c>
      <c r="G163" s="27" t="s">
        <v>265</v>
      </c>
      <c r="H163" s="27" t="s">
        <v>32</v>
      </c>
      <c r="I163" s="27" t="s">
        <v>17</v>
      </c>
      <c r="J163" s="27" t="s">
        <v>13</v>
      </c>
      <c r="L163" s="28">
        <v>101.04431945184501</v>
      </c>
      <c r="M163" s="28">
        <v>119.63843775000002</v>
      </c>
      <c r="N163" s="28">
        <v>115.24930949999998</v>
      </c>
      <c r="O163" s="28">
        <v>98.604665249999996</v>
      </c>
      <c r="P163" s="28">
        <v>91.421235749999994</v>
      </c>
      <c r="Q163" s="28">
        <v>74.585413500000001</v>
      </c>
    </row>
    <row r="164" spans="1:17" x14ac:dyDescent="0.25">
      <c r="A164" s="27" t="s">
        <v>11</v>
      </c>
      <c r="B164" s="27" t="s">
        <v>12</v>
      </c>
      <c r="C164" s="27" t="s">
        <v>13</v>
      </c>
      <c r="D164" s="27" t="s">
        <v>31</v>
      </c>
      <c r="E164" s="27" t="s">
        <v>20</v>
      </c>
      <c r="G164" s="27" t="s">
        <v>265</v>
      </c>
      <c r="H164" s="27" t="s">
        <v>32</v>
      </c>
      <c r="I164" s="27" t="s">
        <v>17</v>
      </c>
      <c r="J164" s="27" t="s">
        <v>13</v>
      </c>
      <c r="L164" s="28">
        <v>14.55520828335832</v>
      </c>
      <c r="M164" s="28">
        <v>7.75075</v>
      </c>
      <c r="N164" s="28">
        <v>2.8423000000000003</v>
      </c>
      <c r="O164" s="28">
        <v>1.7049500000000002</v>
      </c>
      <c r="P164" s="28">
        <v>0.95567500000000005</v>
      </c>
      <c r="Q164" s="28">
        <v>0.87612499999999993</v>
      </c>
    </row>
    <row r="165" spans="1:17" x14ac:dyDescent="0.25">
      <c r="A165" s="27" t="s">
        <v>11</v>
      </c>
      <c r="B165" s="27" t="s">
        <v>12</v>
      </c>
      <c r="C165" s="27" t="s">
        <v>13</v>
      </c>
      <c r="D165" s="27" t="s">
        <v>31</v>
      </c>
      <c r="E165" s="27" t="s">
        <v>21</v>
      </c>
      <c r="G165" s="27" t="s">
        <v>265</v>
      </c>
      <c r="H165" s="27" t="s">
        <v>32</v>
      </c>
      <c r="I165" s="27" t="s">
        <v>17</v>
      </c>
      <c r="J165" s="27" t="s">
        <v>13</v>
      </c>
      <c r="L165" s="28">
        <v>72.783945860977937</v>
      </c>
      <c r="M165" s="28">
        <v>109.250988875</v>
      </c>
      <c r="N165" s="28">
        <v>147.75873594999999</v>
      </c>
      <c r="O165" s="28">
        <v>202.91277912499999</v>
      </c>
      <c r="P165" s="28">
        <v>132.00777257499999</v>
      </c>
      <c r="Q165" s="28">
        <v>83.345419149999984</v>
      </c>
    </row>
    <row r="166" spans="1:17" x14ac:dyDescent="0.25">
      <c r="A166" s="27" t="s">
        <v>11</v>
      </c>
      <c r="B166" s="27" t="s">
        <v>12</v>
      </c>
      <c r="C166" s="27" t="s">
        <v>13</v>
      </c>
      <c r="D166" s="27" t="s">
        <v>14</v>
      </c>
      <c r="E166" s="27" t="s">
        <v>15</v>
      </c>
      <c r="G166" s="27" t="s">
        <v>265</v>
      </c>
      <c r="H166" s="27" t="s">
        <v>75</v>
      </c>
      <c r="I166" s="27" t="s">
        <v>17</v>
      </c>
      <c r="J166" s="27" t="s">
        <v>13</v>
      </c>
      <c r="L166" s="28">
        <v>1427.5543871999998</v>
      </c>
      <c r="M166" s="28">
        <v>1563.1152224</v>
      </c>
      <c r="N166" s="28">
        <v>1761.7932799999999</v>
      </c>
      <c r="O166" s="28">
        <v>1963.3759999999997</v>
      </c>
      <c r="P166" s="28">
        <v>2096.9847999999997</v>
      </c>
      <c r="Q166" s="28">
        <v>2205.2185600000003</v>
      </c>
    </row>
    <row r="167" spans="1:17" x14ac:dyDescent="0.25">
      <c r="A167" s="27" t="s">
        <v>11</v>
      </c>
      <c r="B167" s="27" t="s">
        <v>12</v>
      </c>
      <c r="C167" s="27" t="s">
        <v>13</v>
      </c>
      <c r="D167" s="27" t="s">
        <v>14</v>
      </c>
      <c r="E167" s="27" t="s">
        <v>18</v>
      </c>
      <c r="G167" s="27" t="s">
        <v>265</v>
      </c>
      <c r="H167" s="27" t="s">
        <v>75</v>
      </c>
      <c r="I167" s="27" t="s">
        <v>17</v>
      </c>
      <c r="J167" s="27" t="s">
        <v>13</v>
      </c>
      <c r="L167" s="28">
        <v>383.48117755460578</v>
      </c>
      <c r="M167" s="28">
        <v>397.61208825</v>
      </c>
      <c r="N167" s="28">
        <v>405.93042749999995</v>
      </c>
      <c r="O167" s="28">
        <v>414.40766249999996</v>
      </c>
      <c r="P167" s="28">
        <v>425.89846649999998</v>
      </c>
      <c r="Q167" s="28">
        <v>384.86730749999998</v>
      </c>
    </row>
    <row r="168" spans="1:17" x14ac:dyDescent="0.25">
      <c r="A168" s="27" t="s">
        <v>11</v>
      </c>
      <c r="B168" s="27" t="s">
        <v>12</v>
      </c>
      <c r="C168" s="27" t="s">
        <v>13</v>
      </c>
      <c r="D168" s="27" t="s">
        <v>14</v>
      </c>
      <c r="E168" s="27" t="s">
        <v>19</v>
      </c>
      <c r="G168" s="27" t="s">
        <v>265</v>
      </c>
      <c r="H168" s="27" t="s">
        <v>75</v>
      </c>
      <c r="I168" s="27" t="s">
        <v>17</v>
      </c>
      <c r="J168" s="27" t="s">
        <v>13</v>
      </c>
      <c r="L168" s="28">
        <v>1.8491149777229758</v>
      </c>
      <c r="M168" s="28">
        <v>1.7604586999999998</v>
      </c>
      <c r="N168" s="28">
        <v>2.0214128000000002</v>
      </c>
      <c r="O168" s="28">
        <v>2.1132457500000004</v>
      </c>
      <c r="P168" s="28">
        <v>2.1084684500000002</v>
      </c>
      <c r="Q168" s="28">
        <v>2.0453465999999998</v>
      </c>
    </row>
    <row r="169" spans="1:17" x14ac:dyDescent="0.25">
      <c r="A169" s="27" t="s">
        <v>11</v>
      </c>
      <c r="B169" s="27" t="s">
        <v>12</v>
      </c>
      <c r="C169" s="27" t="s">
        <v>13</v>
      </c>
      <c r="D169" s="27" t="s">
        <v>14</v>
      </c>
      <c r="E169" s="27" t="s">
        <v>20</v>
      </c>
      <c r="G169" s="27" t="s">
        <v>265</v>
      </c>
      <c r="H169" s="27" t="s">
        <v>75</v>
      </c>
      <c r="I169" s="27" t="s">
        <v>17</v>
      </c>
      <c r="J169" s="27" t="s">
        <v>13</v>
      </c>
      <c r="L169" s="28">
        <v>0</v>
      </c>
      <c r="M169" s="28">
        <v>0</v>
      </c>
      <c r="N169" s="28">
        <v>0</v>
      </c>
      <c r="O169" s="28">
        <v>0</v>
      </c>
      <c r="P169" s="28">
        <v>1.9350000000000001E-4</v>
      </c>
      <c r="Q169" s="28">
        <v>4.5150000000000002E-4</v>
      </c>
    </row>
    <row r="170" spans="1:17" x14ac:dyDescent="0.25">
      <c r="A170" s="27" t="s">
        <v>11</v>
      </c>
      <c r="B170" s="27" t="s">
        <v>12</v>
      </c>
      <c r="C170" s="27" t="s">
        <v>13</v>
      </c>
      <c r="D170" s="27" t="s">
        <v>14</v>
      </c>
      <c r="E170" s="27" t="s">
        <v>21</v>
      </c>
      <c r="G170" s="27" t="s">
        <v>265</v>
      </c>
      <c r="H170" s="27" t="s">
        <v>75</v>
      </c>
      <c r="I170" s="27" t="s">
        <v>17</v>
      </c>
      <c r="J170" s="27" t="s">
        <v>13</v>
      </c>
      <c r="L170" s="28">
        <v>1.3152497313760692</v>
      </c>
      <c r="M170" s="28">
        <v>0.93707003999999994</v>
      </c>
      <c r="N170" s="28">
        <v>0.20611441500000002</v>
      </c>
      <c r="O170" s="28">
        <v>2.9539650000000002E-3</v>
      </c>
      <c r="P170" s="28">
        <v>1.2659849999999999E-2</v>
      </c>
      <c r="Q170" s="28">
        <v>2.8454519999999997E-2</v>
      </c>
    </row>
    <row r="171" spans="1:17" x14ac:dyDescent="0.25">
      <c r="A171" s="27" t="s">
        <v>11</v>
      </c>
      <c r="B171" s="27" t="s">
        <v>12</v>
      </c>
      <c r="C171" s="27" t="s">
        <v>13</v>
      </c>
      <c r="D171" s="27" t="s">
        <v>14</v>
      </c>
      <c r="E171" s="27" t="s">
        <v>22</v>
      </c>
      <c r="G171" s="27" t="s">
        <v>265</v>
      </c>
      <c r="H171" s="27" t="s">
        <v>75</v>
      </c>
      <c r="I171" s="27" t="s">
        <v>17</v>
      </c>
      <c r="J171" s="27" t="s">
        <v>13</v>
      </c>
      <c r="L171" s="28">
        <v>96.469604164958966</v>
      </c>
      <c r="M171" s="28">
        <v>109.39640786156039</v>
      </c>
      <c r="N171" s="28">
        <v>148.0184208</v>
      </c>
      <c r="O171" s="28">
        <v>172.78469279999999</v>
      </c>
      <c r="P171" s="28">
        <v>219.24142559999996</v>
      </c>
      <c r="Q171" s="28">
        <v>216.86466239999984</v>
      </c>
    </row>
    <row r="172" spans="1:17" x14ac:dyDescent="0.25">
      <c r="A172" s="27" t="s">
        <v>11</v>
      </c>
      <c r="B172" s="27" t="s">
        <v>12</v>
      </c>
      <c r="C172" s="27" t="s">
        <v>13</v>
      </c>
      <c r="D172" s="27" t="s">
        <v>14</v>
      </c>
      <c r="E172" s="27" t="s">
        <v>23</v>
      </c>
      <c r="G172" s="27" t="s">
        <v>265</v>
      </c>
      <c r="H172" s="27" t="s">
        <v>75</v>
      </c>
      <c r="I172" s="27" t="s">
        <v>17</v>
      </c>
      <c r="J172" s="27" t="s">
        <v>13</v>
      </c>
      <c r="L172" s="28">
        <v>5103.5500174583012</v>
      </c>
      <c r="M172" s="28">
        <v>5038.7370115122858</v>
      </c>
      <c r="N172" s="28">
        <v>5306.0740161612848</v>
      </c>
      <c r="O172" s="28">
        <v>5747.5205327781423</v>
      </c>
      <c r="P172" s="28">
        <v>6600.0280434994274</v>
      </c>
      <c r="Q172" s="28">
        <v>7297.6640568000003</v>
      </c>
    </row>
    <row r="173" spans="1:17" x14ac:dyDescent="0.25">
      <c r="A173" s="27" t="s">
        <v>11</v>
      </c>
      <c r="B173" s="27" t="s">
        <v>12</v>
      </c>
      <c r="C173" s="27" t="s">
        <v>13</v>
      </c>
      <c r="D173" s="27" t="s">
        <v>24</v>
      </c>
      <c r="E173" s="27" t="s">
        <v>25</v>
      </c>
      <c r="G173" s="27" t="s">
        <v>265</v>
      </c>
      <c r="H173" s="27" t="s">
        <v>75</v>
      </c>
      <c r="I173" s="27" t="s">
        <v>17</v>
      </c>
      <c r="J173" s="27" t="s">
        <v>13</v>
      </c>
      <c r="L173" s="28">
        <v>2440.9081137434396</v>
      </c>
      <c r="M173" s="28">
        <v>2623.8613114999998</v>
      </c>
      <c r="N173" s="28">
        <v>2751.1271645000002</v>
      </c>
      <c r="O173" s="28">
        <v>2881.8272340000003</v>
      </c>
      <c r="P173" s="28">
        <v>2969.5550170000001</v>
      </c>
      <c r="Q173" s="28">
        <v>3088.0862155000004</v>
      </c>
    </row>
    <row r="174" spans="1:17" x14ac:dyDescent="0.25">
      <c r="A174" s="27" t="s">
        <v>11</v>
      </c>
      <c r="B174" s="27" t="s">
        <v>12</v>
      </c>
      <c r="C174" s="27" t="s">
        <v>13</v>
      </c>
      <c r="D174" s="27" t="s">
        <v>24</v>
      </c>
      <c r="E174" s="27" t="s">
        <v>20</v>
      </c>
      <c r="G174" s="27" t="s">
        <v>265</v>
      </c>
      <c r="H174" s="27" t="s">
        <v>75</v>
      </c>
      <c r="I174" s="27" t="s">
        <v>17</v>
      </c>
      <c r="J174" s="27" t="s">
        <v>13</v>
      </c>
      <c r="L174" s="28">
        <v>6.1834419040479753E-2</v>
      </c>
      <c r="M174" s="28">
        <v>5.6372999999999999E-2</v>
      </c>
      <c r="N174" s="28">
        <v>4.8181500000000002E-2</v>
      </c>
      <c r="O174" s="28">
        <v>3.3153000000000002E-2</v>
      </c>
      <c r="P174" s="28">
        <v>2.32845E-2</v>
      </c>
      <c r="Q174" s="28">
        <v>2.2768500000000001E-2</v>
      </c>
    </row>
    <row r="175" spans="1:17" x14ac:dyDescent="0.25">
      <c r="A175" s="27" t="s">
        <v>11</v>
      </c>
      <c r="B175" s="27" t="s">
        <v>12</v>
      </c>
      <c r="C175" s="27" t="s">
        <v>13</v>
      </c>
      <c r="D175" s="27" t="s">
        <v>24</v>
      </c>
      <c r="E175" s="27" t="s">
        <v>26</v>
      </c>
      <c r="G175" s="27" t="s">
        <v>265</v>
      </c>
      <c r="H175" s="27" t="s">
        <v>75</v>
      </c>
      <c r="I175" s="27" t="s">
        <v>17</v>
      </c>
      <c r="J175" s="27" t="s">
        <v>13</v>
      </c>
      <c r="L175" s="28">
        <v>8.6519068146321421E-3</v>
      </c>
      <c r="M175" s="28">
        <v>7.8281500000000007E-3</v>
      </c>
      <c r="N175" s="28">
        <v>7.2605500000000002E-3</v>
      </c>
      <c r="O175" s="28">
        <v>8.3957500000000022E-3</v>
      </c>
      <c r="P175" s="28">
        <v>8.1592499999999998E-3</v>
      </c>
      <c r="Q175" s="28">
        <v>7.5207000000000008E-3</v>
      </c>
    </row>
    <row r="176" spans="1:17" x14ac:dyDescent="0.25">
      <c r="A176" s="27" t="s">
        <v>11</v>
      </c>
      <c r="B176" s="27" t="s">
        <v>12</v>
      </c>
      <c r="C176" s="27" t="s">
        <v>13</v>
      </c>
      <c r="D176" s="27" t="s">
        <v>24</v>
      </c>
      <c r="E176" s="27" t="s">
        <v>27</v>
      </c>
      <c r="G176" s="27" t="s">
        <v>265</v>
      </c>
      <c r="H176" s="27" t="s">
        <v>75</v>
      </c>
      <c r="I176" s="27" t="s">
        <v>17</v>
      </c>
      <c r="J176" s="27" t="s">
        <v>13</v>
      </c>
      <c r="L176" s="28">
        <v>0</v>
      </c>
      <c r="M176" s="28">
        <v>7.1437724999999994E-2</v>
      </c>
      <c r="N176" s="28">
        <v>8.0239334999999995E-2</v>
      </c>
      <c r="O176" s="28">
        <v>8.9161514999999997E-2</v>
      </c>
      <c r="P176" s="28">
        <v>8.4579855000000009E-2</v>
      </c>
      <c r="Q176" s="28">
        <v>6.7398630000000001E-2</v>
      </c>
    </row>
    <row r="177" spans="1:17" x14ac:dyDescent="0.25">
      <c r="A177" s="27" t="s">
        <v>11</v>
      </c>
      <c r="B177" s="27" t="s">
        <v>12</v>
      </c>
      <c r="C177" s="27" t="s">
        <v>13</v>
      </c>
      <c r="D177" s="27" t="s">
        <v>24</v>
      </c>
      <c r="E177" s="27" t="s">
        <v>28</v>
      </c>
      <c r="G177" s="27" t="s">
        <v>265</v>
      </c>
      <c r="H177" s="27" t="s">
        <v>75</v>
      </c>
      <c r="I177" s="27" t="s">
        <v>17</v>
      </c>
      <c r="J177" s="27" t="s">
        <v>13</v>
      </c>
      <c r="L177" s="28">
        <v>8.8335000000000011E-2</v>
      </c>
      <c r="M177" s="28">
        <v>6.6251249999999998E-2</v>
      </c>
      <c r="N177" s="28">
        <v>5.8889999999999998E-2</v>
      </c>
      <c r="O177" s="28">
        <v>3.6806250000000006E-2</v>
      </c>
      <c r="P177" s="28">
        <v>2.9444999999999999E-2</v>
      </c>
      <c r="Q177" s="28">
        <v>2.9444999999999999E-2</v>
      </c>
    </row>
    <row r="178" spans="1:17" x14ac:dyDescent="0.25">
      <c r="A178" s="27" t="s">
        <v>11</v>
      </c>
      <c r="B178" s="27" t="s">
        <v>12</v>
      </c>
      <c r="C178" s="27" t="s">
        <v>13</v>
      </c>
      <c r="D178" s="27" t="s">
        <v>29</v>
      </c>
      <c r="E178" s="27" t="s">
        <v>30</v>
      </c>
      <c r="G178" s="27" t="s">
        <v>265</v>
      </c>
      <c r="H178" s="27" t="s">
        <v>75</v>
      </c>
      <c r="I178" s="27" t="s">
        <v>17</v>
      </c>
      <c r="J178" s="27" t="s">
        <v>13</v>
      </c>
      <c r="L178" s="28">
        <v>388.32409349999995</v>
      </c>
      <c r="M178" s="28">
        <v>397.17981449999996</v>
      </c>
      <c r="N178" s="28">
        <v>402.63299999999998</v>
      </c>
      <c r="O178" s="28">
        <v>420.05250000000001</v>
      </c>
      <c r="P178" s="28">
        <v>458.19899999999996</v>
      </c>
      <c r="Q178" s="28">
        <v>457.31699999999995</v>
      </c>
    </row>
    <row r="179" spans="1:17" x14ac:dyDescent="0.25">
      <c r="A179" s="27" t="s">
        <v>11</v>
      </c>
      <c r="B179" s="27" t="s">
        <v>12</v>
      </c>
      <c r="C179" s="27" t="s">
        <v>13</v>
      </c>
      <c r="D179" s="27" t="s">
        <v>29</v>
      </c>
      <c r="E179" s="27" t="s">
        <v>25</v>
      </c>
      <c r="G179" s="27" t="s">
        <v>265</v>
      </c>
      <c r="H179" s="27" t="s">
        <v>75</v>
      </c>
      <c r="I179" s="27" t="s">
        <v>17</v>
      </c>
      <c r="J179" s="27" t="s">
        <v>13</v>
      </c>
      <c r="L179" s="28">
        <v>0.46598108485074158</v>
      </c>
      <c r="M179" s="28">
        <v>0.33959249999999996</v>
      </c>
      <c r="N179" s="28">
        <v>0.28844399999999998</v>
      </c>
      <c r="O179" s="28">
        <v>0.1987245</v>
      </c>
      <c r="P179" s="28">
        <v>0.21465599999999999</v>
      </c>
      <c r="Q179" s="28">
        <v>0.22849125000000003</v>
      </c>
    </row>
    <row r="180" spans="1:17" x14ac:dyDescent="0.25">
      <c r="A180" s="27" t="s">
        <v>11</v>
      </c>
      <c r="B180" s="27" t="s">
        <v>12</v>
      </c>
      <c r="C180" s="27" t="s">
        <v>13</v>
      </c>
      <c r="D180" s="27" t="s">
        <v>31</v>
      </c>
      <c r="E180" s="27" t="s">
        <v>18</v>
      </c>
      <c r="G180" s="27" t="s">
        <v>265</v>
      </c>
      <c r="H180" s="27" t="s">
        <v>75</v>
      </c>
      <c r="I180" s="27" t="s">
        <v>17</v>
      </c>
      <c r="J180" s="27" t="s">
        <v>13</v>
      </c>
      <c r="L180" s="28">
        <v>101.04431945184501</v>
      </c>
      <c r="M180" s="28">
        <v>119.63843775000002</v>
      </c>
      <c r="N180" s="28">
        <v>115.24930949999998</v>
      </c>
      <c r="O180" s="28">
        <v>98.604665249999996</v>
      </c>
      <c r="P180" s="28">
        <v>91.421235749999994</v>
      </c>
      <c r="Q180" s="28">
        <v>74.585413500000001</v>
      </c>
    </row>
    <row r="181" spans="1:17" x14ac:dyDescent="0.25">
      <c r="A181" s="27" t="s">
        <v>11</v>
      </c>
      <c r="B181" s="27" t="s">
        <v>12</v>
      </c>
      <c r="C181" s="27" t="s">
        <v>13</v>
      </c>
      <c r="D181" s="27" t="s">
        <v>31</v>
      </c>
      <c r="E181" s="27" t="s">
        <v>20</v>
      </c>
      <c r="G181" s="27" t="s">
        <v>265</v>
      </c>
      <c r="H181" s="27" t="s">
        <v>75</v>
      </c>
      <c r="I181" s="27" t="s">
        <v>17</v>
      </c>
      <c r="J181" s="27" t="s">
        <v>13</v>
      </c>
      <c r="L181" s="28">
        <v>0.87331249700149904</v>
      </c>
      <c r="M181" s="28">
        <v>0.46504499999999999</v>
      </c>
      <c r="N181" s="28">
        <v>0.17053800000000002</v>
      </c>
      <c r="O181" s="28">
        <v>0.102297</v>
      </c>
      <c r="P181" s="28">
        <v>5.7340499999999982E-2</v>
      </c>
      <c r="Q181" s="28">
        <v>5.2567499999999996E-2</v>
      </c>
    </row>
    <row r="182" spans="1:17" x14ac:dyDescent="0.25">
      <c r="A182" s="27" t="s">
        <v>11</v>
      </c>
      <c r="B182" s="27" t="s">
        <v>12</v>
      </c>
      <c r="C182" s="27" t="s">
        <v>13</v>
      </c>
      <c r="D182" s="27" t="s">
        <v>31</v>
      </c>
      <c r="E182" s="27" t="s">
        <v>21</v>
      </c>
      <c r="G182" s="27" t="s">
        <v>265</v>
      </c>
      <c r="H182" s="27" t="s">
        <v>75</v>
      </c>
      <c r="I182" s="27" t="s">
        <v>17</v>
      </c>
      <c r="J182" s="27" t="s">
        <v>13</v>
      </c>
      <c r="L182" s="28">
        <v>20.795413103136553</v>
      </c>
      <c r="M182" s="28">
        <v>31.214568249999999</v>
      </c>
      <c r="N182" s="28">
        <v>42.216781699999999</v>
      </c>
      <c r="O182" s="28">
        <v>57.975079749999999</v>
      </c>
      <c r="P182" s="28">
        <v>37.716506449999997</v>
      </c>
      <c r="Q182" s="28">
        <v>23.812976899999999</v>
      </c>
    </row>
    <row r="183" spans="1:17" x14ac:dyDescent="0.25">
      <c r="A183" s="27" t="s">
        <v>11</v>
      </c>
      <c r="B183" s="27" t="s">
        <v>12</v>
      </c>
      <c r="C183" s="27" t="s">
        <v>13</v>
      </c>
      <c r="D183" s="27" t="s">
        <v>14</v>
      </c>
      <c r="E183" s="27" t="s">
        <v>15</v>
      </c>
      <c r="G183" s="27" t="s">
        <v>265</v>
      </c>
      <c r="H183" s="27" t="s">
        <v>161</v>
      </c>
      <c r="I183" s="27" t="s">
        <v>17</v>
      </c>
      <c r="J183" s="27" t="s">
        <v>13</v>
      </c>
      <c r="L183" s="28">
        <v>31667171.304809995</v>
      </c>
      <c r="M183" s="28">
        <v>34674291.894394994</v>
      </c>
      <c r="N183" s="28">
        <v>39081529.994000003</v>
      </c>
      <c r="O183" s="28">
        <v>43553201.674999997</v>
      </c>
      <c r="P183" s="28">
        <v>46517020.633749999</v>
      </c>
      <c r="Q183" s="28">
        <v>48917949.837999992</v>
      </c>
    </row>
    <row r="184" spans="1:17" x14ac:dyDescent="0.25">
      <c r="A184" s="27" t="s">
        <v>11</v>
      </c>
      <c r="B184" s="27" t="s">
        <v>12</v>
      </c>
      <c r="C184" s="27" t="s">
        <v>13</v>
      </c>
      <c r="D184" s="27" t="s">
        <v>14</v>
      </c>
      <c r="E184" s="27" t="s">
        <v>18</v>
      </c>
      <c r="G184" s="27" t="s">
        <v>265</v>
      </c>
      <c r="H184" s="27" t="s">
        <v>161</v>
      </c>
      <c r="I184" s="27" t="s">
        <v>17</v>
      </c>
      <c r="J184" s="27" t="s">
        <v>13</v>
      </c>
      <c r="L184" s="28">
        <v>7413074.6433080826</v>
      </c>
      <c r="M184" s="28">
        <v>7686239.2779607484</v>
      </c>
      <c r="N184" s="28">
        <v>7847041.0940024992</v>
      </c>
      <c r="O184" s="28">
        <v>8010914.5237874985</v>
      </c>
      <c r="P184" s="28">
        <v>8233043.2559114983</v>
      </c>
      <c r="Q184" s="28">
        <v>7439869.9212825</v>
      </c>
    </row>
    <row r="185" spans="1:17" x14ac:dyDescent="0.25">
      <c r="A185" s="27" t="s">
        <v>11</v>
      </c>
      <c r="B185" s="27" t="s">
        <v>12</v>
      </c>
      <c r="C185" s="27" t="s">
        <v>13</v>
      </c>
      <c r="D185" s="27" t="s">
        <v>14</v>
      </c>
      <c r="E185" s="27" t="s">
        <v>19</v>
      </c>
      <c r="G185" s="27" t="s">
        <v>265</v>
      </c>
      <c r="H185" s="27" t="s">
        <v>161</v>
      </c>
      <c r="I185" s="27" t="s">
        <v>17</v>
      </c>
      <c r="J185" s="27" t="s">
        <v>13</v>
      </c>
      <c r="L185" s="28">
        <v>596006.7396196695</v>
      </c>
      <c r="M185" s="28">
        <v>567431.04818399984</v>
      </c>
      <c r="N185" s="28">
        <v>651541.77369599999</v>
      </c>
      <c r="O185" s="28">
        <v>681141.37014000001</v>
      </c>
      <c r="P185" s="28">
        <v>679601.550804</v>
      </c>
      <c r="Q185" s="28">
        <v>659256.11611199996</v>
      </c>
    </row>
    <row r="186" spans="1:17" x14ac:dyDescent="0.25">
      <c r="A186" s="27" t="s">
        <v>11</v>
      </c>
      <c r="B186" s="27" t="s">
        <v>12</v>
      </c>
      <c r="C186" s="27" t="s">
        <v>13</v>
      </c>
      <c r="D186" s="27" t="s">
        <v>14</v>
      </c>
      <c r="E186" s="27" t="s">
        <v>20</v>
      </c>
      <c r="G186" s="27" t="s">
        <v>265</v>
      </c>
      <c r="H186" s="27" t="s">
        <v>161</v>
      </c>
      <c r="I186" s="27" t="s">
        <v>17</v>
      </c>
      <c r="J186" s="27" t="s">
        <v>13</v>
      </c>
      <c r="L186" s="28">
        <v>0</v>
      </c>
      <c r="M186" s="28">
        <v>0</v>
      </c>
      <c r="N186" s="28">
        <v>0</v>
      </c>
      <c r="O186" s="28">
        <v>0</v>
      </c>
      <c r="P186" s="28">
        <v>24.02496</v>
      </c>
      <c r="Q186" s="28">
        <v>56.058239999999991</v>
      </c>
    </row>
    <row r="187" spans="1:17" x14ac:dyDescent="0.25">
      <c r="A187" s="27" t="s">
        <v>11</v>
      </c>
      <c r="B187" s="27" t="s">
        <v>12</v>
      </c>
      <c r="C187" s="27" t="s">
        <v>13</v>
      </c>
      <c r="D187" s="27" t="s">
        <v>14</v>
      </c>
      <c r="E187" s="27" t="s">
        <v>21</v>
      </c>
      <c r="G187" s="27" t="s">
        <v>265</v>
      </c>
      <c r="H187" s="27" t="s">
        <v>161</v>
      </c>
      <c r="I187" s="27" t="s">
        <v>17</v>
      </c>
      <c r="J187" s="27" t="s">
        <v>13</v>
      </c>
      <c r="L187" s="28">
        <v>170213.04398603403</v>
      </c>
      <c r="M187" s="28">
        <v>121270.91922659999</v>
      </c>
      <c r="N187" s="28">
        <v>26674.297017225006</v>
      </c>
      <c r="O187" s="28">
        <v>382.28738047500002</v>
      </c>
      <c r="P187" s="28">
        <v>1638.3744877500001</v>
      </c>
      <c r="Q187" s="28">
        <v>3682.4417057999999</v>
      </c>
    </row>
    <row r="188" spans="1:17" x14ac:dyDescent="0.25">
      <c r="A188" s="27" t="s">
        <v>11</v>
      </c>
      <c r="B188" s="27" t="s">
        <v>12</v>
      </c>
      <c r="C188" s="27" t="s">
        <v>13</v>
      </c>
      <c r="D188" s="27" t="s">
        <v>14</v>
      </c>
      <c r="E188" s="27" t="s">
        <v>22</v>
      </c>
      <c r="G188" s="27" t="s">
        <v>265</v>
      </c>
      <c r="H188" s="27" t="s">
        <v>161</v>
      </c>
      <c r="I188" s="27" t="s">
        <v>17</v>
      </c>
      <c r="J188" s="27" t="s">
        <v>13</v>
      </c>
      <c r="L188" s="28">
        <v>1896013.6002581038</v>
      </c>
      <c r="M188" s="28">
        <v>2150077.0001111077</v>
      </c>
      <c r="N188" s="28">
        <v>2909154.0424031997</v>
      </c>
      <c r="O188" s="28">
        <v>3395910.3522911998</v>
      </c>
      <c r="P188" s="28">
        <v>4308970.9787423983</v>
      </c>
      <c r="Q188" s="28">
        <v>4262258.0748095969</v>
      </c>
    </row>
    <row r="189" spans="1:17" x14ac:dyDescent="0.25">
      <c r="A189" s="27" t="s">
        <v>11</v>
      </c>
      <c r="B189" s="27" t="s">
        <v>12</v>
      </c>
      <c r="C189" s="27" t="s">
        <v>13</v>
      </c>
      <c r="D189" s="27" t="s">
        <v>14</v>
      </c>
      <c r="E189" s="27" t="s">
        <v>23</v>
      </c>
      <c r="G189" s="27" t="s">
        <v>265</v>
      </c>
      <c r="H189" s="27" t="s">
        <v>161</v>
      </c>
      <c r="I189" s="27" t="s">
        <v>17</v>
      </c>
      <c r="J189" s="27" t="s">
        <v>13</v>
      </c>
      <c r="L189" s="28">
        <v>98656725.387486383</v>
      </c>
      <c r="M189" s="28">
        <v>97403825.169543982</v>
      </c>
      <c r="N189" s="28">
        <v>102571716.8064138</v>
      </c>
      <c r="O189" s="28">
        <v>111105319.41913426</v>
      </c>
      <c r="P189" s="28">
        <v>127585142.10888743</v>
      </c>
      <c r="Q189" s="28">
        <v>141071143.8820008</v>
      </c>
    </row>
    <row r="190" spans="1:17" x14ac:dyDescent="0.25">
      <c r="A190" s="27" t="s">
        <v>11</v>
      </c>
      <c r="B190" s="27" t="s">
        <v>12</v>
      </c>
      <c r="C190" s="27" t="s">
        <v>13</v>
      </c>
      <c r="D190" s="27" t="s">
        <v>24</v>
      </c>
      <c r="E190" s="27" t="s">
        <v>25</v>
      </c>
      <c r="G190" s="27" t="s">
        <v>265</v>
      </c>
      <c r="H190" s="27" t="s">
        <v>161</v>
      </c>
      <c r="I190" s="27" t="s">
        <v>17</v>
      </c>
      <c r="J190" s="27" t="s">
        <v>13</v>
      </c>
      <c r="L190" s="28">
        <v>7088290.4792640172</v>
      </c>
      <c r="M190" s="28">
        <v>7619578.569342874</v>
      </c>
      <c r="N190" s="28">
        <v>7989153.0441361228</v>
      </c>
      <c r="O190" s="28">
        <v>8368700.3335484993</v>
      </c>
      <c r="P190" s="28">
        <v>8623457.9811242502</v>
      </c>
      <c r="Q190" s="28">
        <v>8967667.4010088742</v>
      </c>
    </row>
    <row r="191" spans="1:17" x14ac:dyDescent="0.25">
      <c r="A191" s="27" t="s">
        <v>11</v>
      </c>
      <c r="B191" s="27" t="s">
        <v>12</v>
      </c>
      <c r="C191" s="27" t="s">
        <v>13</v>
      </c>
      <c r="D191" s="27" t="s">
        <v>24</v>
      </c>
      <c r="E191" s="27" t="s">
        <v>20</v>
      </c>
      <c r="G191" s="27" t="s">
        <v>265</v>
      </c>
      <c r="H191" s="27" t="s">
        <v>161</v>
      </c>
      <c r="I191" s="27" t="s">
        <v>17</v>
      </c>
      <c r="J191" s="27" t="s">
        <v>13</v>
      </c>
      <c r="L191" s="28">
        <v>7677.3614680659657</v>
      </c>
      <c r="M191" s="28">
        <v>6999.2716799999989</v>
      </c>
      <c r="N191" s="28">
        <v>5982.21504</v>
      </c>
      <c r="O191" s="28">
        <v>4116.2764800000004</v>
      </c>
      <c r="P191" s="28">
        <v>2891.0035199999988</v>
      </c>
      <c r="Q191" s="28">
        <v>2826.93696</v>
      </c>
    </row>
    <row r="192" spans="1:17" x14ac:dyDescent="0.25">
      <c r="A192" s="27" t="s">
        <v>11</v>
      </c>
      <c r="B192" s="27" t="s">
        <v>12</v>
      </c>
      <c r="C192" s="27" t="s">
        <v>13</v>
      </c>
      <c r="D192" s="27" t="s">
        <v>24</v>
      </c>
      <c r="E192" s="27" t="s">
        <v>26</v>
      </c>
      <c r="G192" s="27" t="s">
        <v>265</v>
      </c>
      <c r="H192" s="27" t="s">
        <v>161</v>
      </c>
      <c r="I192" s="27" t="s">
        <v>17</v>
      </c>
      <c r="J192" s="27" t="s">
        <v>13</v>
      </c>
      <c r="L192" s="28">
        <v>2788.6826044922323</v>
      </c>
      <c r="M192" s="28">
        <v>2523.169308</v>
      </c>
      <c r="N192" s="28">
        <v>2340.220476</v>
      </c>
      <c r="O192" s="28">
        <v>2706.1181399999996</v>
      </c>
      <c r="P192" s="28">
        <v>2629.8894599999999</v>
      </c>
      <c r="Q192" s="28">
        <v>2424.0720240000001</v>
      </c>
    </row>
    <row r="193" spans="1:17" x14ac:dyDescent="0.25">
      <c r="A193" s="27" t="s">
        <v>11</v>
      </c>
      <c r="B193" s="27" t="s">
        <v>12</v>
      </c>
      <c r="C193" s="27" t="s">
        <v>13</v>
      </c>
      <c r="D193" s="27" t="s">
        <v>24</v>
      </c>
      <c r="E193" s="27" t="s">
        <v>27</v>
      </c>
      <c r="G193" s="27" t="s">
        <v>265</v>
      </c>
      <c r="H193" s="27" t="s">
        <v>161</v>
      </c>
      <c r="I193" s="27" t="s">
        <v>17</v>
      </c>
      <c r="J193" s="27" t="s">
        <v>13</v>
      </c>
      <c r="L193" s="28">
        <v>0</v>
      </c>
      <c r="M193" s="28">
        <v>9245.1131808749979</v>
      </c>
      <c r="N193" s="28">
        <v>10384.173539025</v>
      </c>
      <c r="O193" s="28">
        <v>11538.837463725</v>
      </c>
      <c r="P193" s="28">
        <v>10945.901934825002</v>
      </c>
      <c r="Q193" s="28">
        <v>8722.3937014500007</v>
      </c>
    </row>
    <row r="194" spans="1:17" x14ac:dyDescent="0.25">
      <c r="A194" s="27" t="s">
        <v>11</v>
      </c>
      <c r="B194" s="27" t="s">
        <v>12</v>
      </c>
      <c r="C194" s="27" t="s">
        <v>13</v>
      </c>
      <c r="D194" s="27" t="s">
        <v>24</v>
      </c>
      <c r="E194" s="27" t="s">
        <v>28</v>
      </c>
      <c r="G194" s="27" t="s">
        <v>265</v>
      </c>
      <c r="H194" s="27" t="s">
        <v>161</v>
      </c>
      <c r="I194" s="27" t="s">
        <v>17</v>
      </c>
      <c r="J194" s="27" t="s">
        <v>13</v>
      </c>
      <c r="L194" s="28">
        <v>5560.2171299999991</v>
      </c>
      <c r="M194" s="28">
        <v>4170.1628474999998</v>
      </c>
      <c r="N194" s="28">
        <v>3706.81142</v>
      </c>
      <c r="O194" s="28">
        <v>2316.7571374999998</v>
      </c>
      <c r="P194" s="28">
        <v>1853.40571</v>
      </c>
      <c r="Q194" s="28">
        <v>1853.40571</v>
      </c>
    </row>
    <row r="195" spans="1:17" x14ac:dyDescent="0.25">
      <c r="A195" s="27" t="s">
        <v>11</v>
      </c>
      <c r="B195" s="27" t="s">
        <v>12</v>
      </c>
      <c r="C195" s="27" t="s">
        <v>13</v>
      </c>
      <c r="D195" s="27" t="s">
        <v>29</v>
      </c>
      <c r="E195" s="27" t="s">
        <v>30</v>
      </c>
      <c r="G195" s="27" t="s">
        <v>265</v>
      </c>
      <c r="H195" s="27" t="s">
        <v>161</v>
      </c>
      <c r="I195" s="27" t="s">
        <v>17</v>
      </c>
      <c r="J195" s="27" t="s">
        <v>13</v>
      </c>
      <c r="L195" s="28">
        <v>13713762.442975873</v>
      </c>
      <c r="M195" s="28">
        <v>14026504.444021124</v>
      </c>
      <c r="N195" s="28">
        <v>14219085.053250002</v>
      </c>
      <c r="O195" s="28">
        <v>14834259.050625</v>
      </c>
      <c r="P195" s="28">
        <v>16181412.234749999</v>
      </c>
      <c r="Q195" s="28">
        <v>16150264.184249999</v>
      </c>
    </row>
    <row r="196" spans="1:17" x14ac:dyDescent="0.25">
      <c r="A196" s="27" t="s">
        <v>11</v>
      </c>
      <c r="B196" s="27" t="s">
        <v>12</v>
      </c>
      <c r="C196" s="27" t="s">
        <v>13</v>
      </c>
      <c r="D196" s="27" t="s">
        <v>29</v>
      </c>
      <c r="E196" s="27" t="s">
        <v>25</v>
      </c>
      <c r="G196" s="27" t="s">
        <v>265</v>
      </c>
      <c r="H196" s="27" t="s">
        <v>161</v>
      </c>
      <c r="I196" s="27" t="s">
        <v>17</v>
      </c>
      <c r="J196" s="27" t="s">
        <v>13</v>
      </c>
      <c r="L196" s="28">
        <v>9007.8803512496852</v>
      </c>
      <c r="M196" s="28">
        <v>6564.6626175000001</v>
      </c>
      <c r="N196" s="28">
        <v>5575.9109639999997</v>
      </c>
      <c r="O196" s="28">
        <v>3841.5433094999999</v>
      </c>
      <c r="P196" s="28">
        <v>4149.515136</v>
      </c>
      <c r="Q196" s="28">
        <v>4416.9643537500006</v>
      </c>
    </row>
    <row r="197" spans="1:17" x14ac:dyDescent="0.25">
      <c r="A197" s="27" t="s">
        <v>11</v>
      </c>
      <c r="B197" s="27" t="s">
        <v>12</v>
      </c>
      <c r="C197" s="27" t="s">
        <v>13</v>
      </c>
      <c r="D197" s="27" t="s">
        <v>31</v>
      </c>
      <c r="E197" s="27" t="s">
        <v>18</v>
      </c>
      <c r="G197" s="27" t="s">
        <v>265</v>
      </c>
      <c r="H197" s="27" t="s">
        <v>161</v>
      </c>
      <c r="I197" s="27" t="s">
        <v>17</v>
      </c>
      <c r="J197" s="27" t="s">
        <v>13</v>
      </c>
      <c r="L197" s="28">
        <v>1953287.739323616</v>
      </c>
      <c r="M197" s="28">
        <v>2312730.6401452506</v>
      </c>
      <c r="N197" s="28">
        <v>2227884.4019444995</v>
      </c>
      <c r="O197" s="28">
        <v>1906126.7839477495</v>
      </c>
      <c r="P197" s="28">
        <v>1767263.9082832497</v>
      </c>
      <c r="Q197" s="28">
        <v>1441810.6283684999</v>
      </c>
    </row>
    <row r="198" spans="1:17" x14ac:dyDescent="0.25">
      <c r="A198" s="27" t="s">
        <v>11</v>
      </c>
      <c r="B198" s="27" t="s">
        <v>12</v>
      </c>
      <c r="C198" s="27" t="s">
        <v>13</v>
      </c>
      <c r="D198" s="27" t="s">
        <v>31</v>
      </c>
      <c r="E198" s="27" t="s">
        <v>20</v>
      </c>
      <c r="G198" s="27" t="s">
        <v>265</v>
      </c>
      <c r="H198" s="27" t="s">
        <v>161</v>
      </c>
      <c r="I198" s="27" t="s">
        <v>17</v>
      </c>
      <c r="J198" s="27" t="s">
        <v>13</v>
      </c>
      <c r="L198" s="28">
        <v>108430.47962770613</v>
      </c>
      <c r="M198" s="28">
        <v>57739.987200000003</v>
      </c>
      <c r="N198" s="28">
        <v>21173.998079999998</v>
      </c>
      <c r="O198" s="28">
        <v>12701.195519999999</v>
      </c>
      <c r="P198" s="28">
        <v>7119.3964799999994</v>
      </c>
      <c r="Q198" s="28">
        <v>6526.7807999999986</v>
      </c>
    </row>
    <row r="199" spans="1:17" x14ac:dyDescent="0.25">
      <c r="A199" s="27" t="s">
        <v>11</v>
      </c>
      <c r="B199" s="27" t="s">
        <v>12</v>
      </c>
      <c r="C199" s="27" t="s">
        <v>13</v>
      </c>
      <c r="D199" s="27" t="s">
        <v>31</v>
      </c>
      <c r="E199" s="27" t="s">
        <v>21</v>
      </c>
      <c r="G199" s="27" t="s">
        <v>265</v>
      </c>
      <c r="H199" s="27" t="s">
        <v>161</v>
      </c>
      <c r="I199" s="27" t="s">
        <v>17</v>
      </c>
      <c r="J199" s="27" t="s">
        <v>13</v>
      </c>
      <c r="L199" s="28">
        <v>812757.52801643766</v>
      </c>
      <c r="M199" s="28">
        <v>1219974.5781988751</v>
      </c>
      <c r="N199" s="28">
        <v>1649979.5875719502</v>
      </c>
      <c r="O199" s="28">
        <v>2265869.0294091254</v>
      </c>
      <c r="P199" s="28">
        <v>1474093.0798385749</v>
      </c>
      <c r="Q199" s="28">
        <v>930694.48267115001</v>
      </c>
    </row>
    <row r="200" spans="1:17" x14ac:dyDescent="0.25">
      <c r="A200" s="27" t="s">
        <v>11</v>
      </c>
      <c r="B200" s="27" t="s">
        <v>12</v>
      </c>
      <c r="C200" s="27" t="s">
        <v>13</v>
      </c>
      <c r="D200" s="27" t="s">
        <v>14</v>
      </c>
      <c r="E200" s="27" t="s">
        <v>15</v>
      </c>
      <c r="G200" s="27" t="s">
        <v>265</v>
      </c>
      <c r="H200" s="27" t="s">
        <v>160</v>
      </c>
      <c r="I200" s="27" t="s">
        <v>17</v>
      </c>
      <c r="J200" s="27" t="s">
        <v>13</v>
      </c>
      <c r="L200" s="28">
        <v>31374522.655433998</v>
      </c>
      <c r="M200" s="28">
        <v>34353853.273803003</v>
      </c>
      <c r="N200" s="28">
        <v>38720362.371599995</v>
      </c>
      <c r="O200" s="28">
        <v>43150709.595000006</v>
      </c>
      <c r="P200" s="28">
        <v>46087138.749749996</v>
      </c>
      <c r="Q200" s="28">
        <v>48465880.033200003</v>
      </c>
    </row>
    <row r="201" spans="1:17" x14ac:dyDescent="0.25">
      <c r="A201" s="27" t="s">
        <v>11</v>
      </c>
      <c r="B201" s="27" t="s">
        <v>12</v>
      </c>
      <c r="C201" s="27" t="s">
        <v>13</v>
      </c>
      <c r="D201" s="27" t="s">
        <v>14</v>
      </c>
      <c r="E201" s="27" t="s">
        <v>18</v>
      </c>
      <c r="G201" s="27" t="s">
        <v>265</v>
      </c>
      <c r="H201" s="27" t="s">
        <v>160</v>
      </c>
      <c r="I201" s="27" t="s">
        <v>17</v>
      </c>
      <c r="J201" s="27" t="s">
        <v>13</v>
      </c>
      <c r="L201" s="28">
        <v>7391599.6973650251</v>
      </c>
      <c r="M201" s="28">
        <v>7663973.0010187486</v>
      </c>
      <c r="N201" s="28">
        <v>7824308.9900624985</v>
      </c>
      <c r="O201" s="28">
        <v>7987707.6946874997</v>
      </c>
      <c r="P201" s="28">
        <v>8209192.9417874971</v>
      </c>
      <c r="Q201" s="28">
        <v>7418317.3520624982</v>
      </c>
    </row>
    <row r="202" spans="1:17" x14ac:dyDescent="0.25">
      <c r="A202" s="27" t="s">
        <v>11</v>
      </c>
      <c r="B202" s="27" t="s">
        <v>12</v>
      </c>
      <c r="C202" s="27" t="s">
        <v>13</v>
      </c>
      <c r="D202" s="27" t="s">
        <v>14</v>
      </c>
      <c r="E202" s="27" t="s">
        <v>19</v>
      </c>
      <c r="G202" s="27" t="s">
        <v>265</v>
      </c>
      <c r="H202" s="27" t="s">
        <v>160</v>
      </c>
      <c r="I202" s="27" t="s">
        <v>17</v>
      </c>
      <c r="J202" s="27" t="s">
        <v>13</v>
      </c>
      <c r="L202" s="28">
        <v>586761.16473105468</v>
      </c>
      <c r="M202" s="28">
        <v>558628.75468399993</v>
      </c>
      <c r="N202" s="28">
        <v>641434.70969599998</v>
      </c>
      <c r="O202" s="28">
        <v>670575.14139</v>
      </c>
      <c r="P202" s="28">
        <v>669059.20855400013</v>
      </c>
      <c r="Q202" s="28">
        <v>649029.38311199995</v>
      </c>
    </row>
    <row r="203" spans="1:17" x14ac:dyDescent="0.25">
      <c r="A203" s="27" t="s">
        <v>11</v>
      </c>
      <c r="B203" s="27" t="s">
        <v>12</v>
      </c>
      <c r="C203" s="27" t="s">
        <v>13</v>
      </c>
      <c r="D203" s="27" t="s">
        <v>14</v>
      </c>
      <c r="E203" s="27" t="s">
        <v>20</v>
      </c>
      <c r="G203" s="27" t="s">
        <v>265</v>
      </c>
      <c r="H203" s="27" t="s">
        <v>160</v>
      </c>
      <c r="I203" s="27" t="s">
        <v>17</v>
      </c>
      <c r="J203" s="27" t="s">
        <v>13</v>
      </c>
      <c r="L203" s="28">
        <v>0</v>
      </c>
      <c r="M203" s="28">
        <v>0</v>
      </c>
      <c r="N203" s="28">
        <v>0</v>
      </c>
      <c r="O203" s="28">
        <v>0</v>
      </c>
      <c r="P203" s="28">
        <v>23.965619999999994</v>
      </c>
      <c r="Q203" s="28">
        <v>55.919779999999989</v>
      </c>
    </row>
    <row r="204" spans="1:17" x14ac:dyDescent="0.25">
      <c r="A204" s="27" t="s">
        <v>11</v>
      </c>
      <c r="B204" s="27" t="s">
        <v>12</v>
      </c>
      <c r="C204" s="27" t="s">
        <v>13</v>
      </c>
      <c r="D204" s="27" t="s">
        <v>14</v>
      </c>
      <c r="E204" s="27" t="s">
        <v>21</v>
      </c>
      <c r="G204" s="27" t="s">
        <v>265</v>
      </c>
      <c r="H204" s="27" t="s">
        <v>160</v>
      </c>
      <c r="I204" s="27" t="s">
        <v>17</v>
      </c>
      <c r="J204" s="27" t="s">
        <v>13</v>
      </c>
      <c r="L204" s="28">
        <v>170055.21401826886</v>
      </c>
      <c r="M204" s="28">
        <v>121158.4708218</v>
      </c>
      <c r="N204" s="28">
        <v>26649.563287425</v>
      </c>
      <c r="O204" s="28">
        <v>381.93290467500003</v>
      </c>
      <c r="P204" s="28">
        <v>1636.8553057500001</v>
      </c>
      <c r="Q204" s="28">
        <v>3679.0271634000005</v>
      </c>
    </row>
    <row r="205" spans="1:17" x14ac:dyDescent="0.25">
      <c r="A205" s="27" t="s">
        <v>11</v>
      </c>
      <c r="B205" s="27" t="s">
        <v>12</v>
      </c>
      <c r="C205" s="27" t="s">
        <v>13</v>
      </c>
      <c r="D205" s="27" t="s">
        <v>14</v>
      </c>
      <c r="E205" s="27" t="s">
        <v>22</v>
      </c>
      <c r="G205" s="27" t="s">
        <v>265</v>
      </c>
      <c r="H205" s="27" t="s">
        <v>160</v>
      </c>
      <c r="I205" s="27" t="s">
        <v>17</v>
      </c>
      <c r="J205" s="27" t="s">
        <v>13</v>
      </c>
      <c r="L205" s="28">
        <v>1844820.3969812323</v>
      </c>
      <c r="M205" s="28">
        <v>2092023.9730059062</v>
      </c>
      <c r="N205" s="28">
        <v>2830605.6004319997</v>
      </c>
      <c r="O205" s="28">
        <v>3304219.2753120004</v>
      </c>
      <c r="P205" s="28">
        <v>4192626.8622239986</v>
      </c>
      <c r="Q205" s="28">
        <v>4147175.227295998</v>
      </c>
    </row>
    <row r="206" spans="1:17" x14ac:dyDescent="0.25">
      <c r="A206" s="27" t="s">
        <v>11</v>
      </c>
      <c r="B206" s="27" t="s">
        <v>12</v>
      </c>
      <c r="C206" s="27" t="s">
        <v>13</v>
      </c>
      <c r="D206" s="27" t="s">
        <v>14</v>
      </c>
      <c r="E206" s="27" t="s">
        <v>23</v>
      </c>
      <c r="G206" s="27" t="s">
        <v>265</v>
      </c>
      <c r="H206" s="27" t="s">
        <v>160</v>
      </c>
      <c r="I206" s="27" t="s">
        <v>17</v>
      </c>
      <c r="J206" s="27" t="s">
        <v>13</v>
      </c>
      <c r="L206" s="28">
        <v>98370926.586508751</v>
      </c>
      <c r="M206" s="28">
        <v>97121655.896899298</v>
      </c>
      <c r="N206" s="28">
        <v>102274576.66150877</v>
      </c>
      <c r="O206" s="28">
        <v>110783458.26929869</v>
      </c>
      <c r="P206" s="28">
        <v>127215540.53845148</v>
      </c>
      <c r="Q206" s="28">
        <v>140662474.69482002</v>
      </c>
    </row>
    <row r="207" spans="1:17" x14ac:dyDescent="0.25">
      <c r="A207" s="27" t="s">
        <v>11</v>
      </c>
      <c r="B207" s="27" t="s">
        <v>12</v>
      </c>
      <c r="C207" s="27" t="s">
        <v>13</v>
      </c>
      <c r="D207" s="27" t="s">
        <v>24</v>
      </c>
      <c r="E207" s="27" t="s">
        <v>25</v>
      </c>
      <c r="G207" s="27" t="s">
        <v>265</v>
      </c>
      <c r="H207" s="27" t="s">
        <v>160</v>
      </c>
      <c r="I207" s="27" t="s">
        <v>17</v>
      </c>
      <c r="J207" s="27" t="s">
        <v>13</v>
      </c>
      <c r="L207" s="28">
        <v>6984987.1512613939</v>
      </c>
      <c r="M207" s="28">
        <v>7508532.3549568746</v>
      </c>
      <c r="N207" s="28">
        <v>7872720.7252581231</v>
      </c>
      <c r="O207" s="28">
        <v>8246736.5683724992</v>
      </c>
      <c r="P207" s="28">
        <v>8497781.4289362505</v>
      </c>
      <c r="Q207" s="28">
        <v>8836974.4095668755</v>
      </c>
    </row>
    <row r="208" spans="1:17" x14ac:dyDescent="0.25">
      <c r="A208" s="27" t="s">
        <v>11</v>
      </c>
      <c r="B208" s="27" t="s">
        <v>12</v>
      </c>
      <c r="C208" s="27" t="s">
        <v>13</v>
      </c>
      <c r="D208" s="27" t="s">
        <v>24</v>
      </c>
      <c r="E208" s="27" t="s">
        <v>20</v>
      </c>
      <c r="G208" s="27" t="s">
        <v>265</v>
      </c>
      <c r="H208" s="27" t="s">
        <v>160</v>
      </c>
      <c r="I208" s="27" t="s">
        <v>17</v>
      </c>
      <c r="J208" s="27" t="s">
        <v>13</v>
      </c>
      <c r="L208" s="28">
        <v>7658.3989128935536</v>
      </c>
      <c r="M208" s="28">
        <v>6981.9839599999996</v>
      </c>
      <c r="N208" s="28">
        <v>5967.4393799999998</v>
      </c>
      <c r="O208" s="28">
        <v>4106.1095599999999</v>
      </c>
      <c r="P208" s="28">
        <v>2883.8629399999995</v>
      </c>
      <c r="Q208" s="28">
        <v>2819.95462</v>
      </c>
    </row>
    <row r="209" spans="1:17" x14ac:dyDescent="0.25">
      <c r="A209" s="27" t="s">
        <v>11</v>
      </c>
      <c r="B209" s="27" t="s">
        <v>12</v>
      </c>
      <c r="C209" s="27" t="s">
        <v>13</v>
      </c>
      <c r="D209" s="27" t="s">
        <v>24</v>
      </c>
      <c r="E209" s="27" t="s">
        <v>26</v>
      </c>
      <c r="G209" s="27" t="s">
        <v>265</v>
      </c>
      <c r="H209" s="27" t="s">
        <v>160</v>
      </c>
      <c r="I209" s="27" t="s">
        <v>17</v>
      </c>
      <c r="J209" s="27" t="s">
        <v>13</v>
      </c>
      <c r="L209" s="28">
        <v>2745.4230704190713</v>
      </c>
      <c r="M209" s="28">
        <v>2484.0285579999995</v>
      </c>
      <c r="N209" s="28">
        <v>2303.9177259999997</v>
      </c>
      <c r="O209" s="28">
        <v>2664.1393899999994</v>
      </c>
      <c r="P209" s="28">
        <v>2589.09321</v>
      </c>
      <c r="Q209" s="28">
        <v>2386.4685239999994</v>
      </c>
    </row>
    <row r="210" spans="1:17" x14ac:dyDescent="0.25">
      <c r="A210" s="27" t="s">
        <v>11</v>
      </c>
      <c r="B210" s="27" t="s">
        <v>12</v>
      </c>
      <c r="C210" s="27" t="s">
        <v>13</v>
      </c>
      <c r="D210" s="27" t="s">
        <v>24</v>
      </c>
      <c r="E210" s="27" t="s">
        <v>27</v>
      </c>
      <c r="G210" s="27" t="s">
        <v>265</v>
      </c>
      <c r="H210" s="27" t="s">
        <v>160</v>
      </c>
      <c r="I210" s="27" t="s">
        <v>17</v>
      </c>
      <c r="J210" s="27" t="s">
        <v>13</v>
      </c>
      <c r="L210" s="28">
        <v>0</v>
      </c>
      <c r="M210" s="28">
        <v>9236.5406538749994</v>
      </c>
      <c r="N210" s="28">
        <v>10374.544818824999</v>
      </c>
      <c r="O210" s="28">
        <v>11528.138081925003</v>
      </c>
      <c r="P210" s="28">
        <v>10935.752352225001</v>
      </c>
      <c r="Q210" s="28">
        <v>8714.3058658500013</v>
      </c>
    </row>
    <row r="211" spans="1:17" x14ac:dyDescent="0.25">
      <c r="A211" s="27" t="s">
        <v>11</v>
      </c>
      <c r="B211" s="27" t="s">
        <v>12</v>
      </c>
      <c r="C211" s="27" t="s">
        <v>13</v>
      </c>
      <c r="D211" s="27" t="s">
        <v>24</v>
      </c>
      <c r="E211" s="27" t="s">
        <v>28</v>
      </c>
      <c r="G211" s="27" t="s">
        <v>265</v>
      </c>
      <c r="H211" s="27" t="s">
        <v>160</v>
      </c>
      <c r="I211" s="27" t="s">
        <v>17</v>
      </c>
      <c r="J211" s="27" t="s">
        <v>13</v>
      </c>
      <c r="L211" s="28">
        <v>5554.7992499999991</v>
      </c>
      <c r="M211" s="28">
        <v>4166.0994375</v>
      </c>
      <c r="N211" s="28">
        <v>3703.1994999999997</v>
      </c>
      <c r="O211" s="28">
        <v>2314.4996874999997</v>
      </c>
      <c r="P211" s="28">
        <v>1851.5997499999999</v>
      </c>
      <c r="Q211" s="28">
        <v>1851.5997499999999</v>
      </c>
    </row>
    <row r="212" spans="1:17" x14ac:dyDescent="0.25">
      <c r="A212" s="27" t="s">
        <v>11</v>
      </c>
      <c r="B212" s="27" t="s">
        <v>12</v>
      </c>
      <c r="C212" s="27" t="s">
        <v>13</v>
      </c>
      <c r="D212" s="27" t="s">
        <v>29</v>
      </c>
      <c r="E212" s="27" t="s">
        <v>30</v>
      </c>
      <c r="G212" s="27" t="s">
        <v>265</v>
      </c>
      <c r="H212" s="27" t="s">
        <v>160</v>
      </c>
      <c r="I212" s="27" t="s">
        <v>17</v>
      </c>
      <c r="J212" s="27" t="s">
        <v>13</v>
      </c>
      <c r="L212" s="28">
        <v>13696676.182861876</v>
      </c>
      <c r="M212" s="28">
        <v>14009028.532183124</v>
      </c>
      <c r="N212" s="28">
        <v>14201369.201249998</v>
      </c>
      <c r="O212" s="28">
        <v>14815776.740625003</v>
      </c>
      <c r="P212" s="28">
        <v>16161251.47875</v>
      </c>
      <c r="Q212" s="28">
        <v>16130142.236250002</v>
      </c>
    </row>
    <row r="213" spans="1:17" x14ac:dyDescent="0.25">
      <c r="A213" s="27" t="s">
        <v>11</v>
      </c>
      <c r="B213" s="27" t="s">
        <v>12</v>
      </c>
      <c r="C213" s="27" t="s">
        <v>13</v>
      </c>
      <c r="D213" s="27" t="s">
        <v>29</v>
      </c>
      <c r="E213" s="27" t="s">
        <v>25</v>
      </c>
      <c r="G213" s="27" t="s">
        <v>265</v>
      </c>
      <c r="H213" s="27" t="s">
        <v>160</v>
      </c>
      <c r="I213" s="27" t="s">
        <v>17</v>
      </c>
      <c r="J213" s="27" t="s">
        <v>13</v>
      </c>
      <c r="L213" s="28">
        <v>8981.7854104980433</v>
      </c>
      <c r="M213" s="28">
        <v>6545.6454374999994</v>
      </c>
      <c r="N213" s="28">
        <v>5559.7580999999991</v>
      </c>
      <c r="O213" s="28">
        <v>3830.4147374999998</v>
      </c>
      <c r="P213" s="28">
        <v>4137.4943999999996</v>
      </c>
      <c r="Q213" s="28">
        <v>4404.1688437500006</v>
      </c>
    </row>
    <row r="214" spans="1:17" x14ac:dyDescent="0.25">
      <c r="A214" s="27" t="s">
        <v>11</v>
      </c>
      <c r="B214" s="27" t="s">
        <v>12</v>
      </c>
      <c r="C214" s="27" t="s">
        <v>13</v>
      </c>
      <c r="D214" s="27" t="s">
        <v>31</v>
      </c>
      <c r="E214" s="27" t="s">
        <v>18</v>
      </c>
      <c r="G214" s="27" t="s">
        <v>265</v>
      </c>
      <c r="H214" s="27" t="s">
        <v>160</v>
      </c>
      <c r="I214" s="27" t="s">
        <v>17</v>
      </c>
      <c r="J214" s="27" t="s">
        <v>13</v>
      </c>
      <c r="L214" s="28">
        <v>1947629.2574343127</v>
      </c>
      <c r="M214" s="28">
        <v>2306030.8876312505</v>
      </c>
      <c r="N214" s="28">
        <v>2221430.4406124996</v>
      </c>
      <c r="O214" s="28">
        <v>1900604.9226937499</v>
      </c>
      <c r="P214" s="28">
        <v>1762144.3190812499</v>
      </c>
      <c r="Q214" s="28">
        <v>1437633.8452125001</v>
      </c>
    </row>
    <row r="215" spans="1:17" x14ac:dyDescent="0.25">
      <c r="A215" s="27" t="s">
        <v>11</v>
      </c>
      <c r="B215" s="27" t="s">
        <v>12</v>
      </c>
      <c r="C215" s="27" t="s">
        <v>13</v>
      </c>
      <c r="D215" s="27" t="s">
        <v>31</v>
      </c>
      <c r="E215" s="27" t="s">
        <v>20</v>
      </c>
      <c r="G215" s="27" t="s">
        <v>265</v>
      </c>
      <c r="H215" s="27" t="s">
        <v>160</v>
      </c>
      <c r="I215" s="27" t="s">
        <v>17</v>
      </c>
      <c r="J215" s="27" t="s">
        <v>13</v>
      </c>
      <c r="L215" s="28">
        <v>108162.66379529233</v>
      </c>
      <c r="M215" s="28">
        <v>57597.373399999997</v>
      </c>
      <c r="N215" s="28">
        <v>21121.69976</v>
      </c>
      <c r="O215" s="28">
        <v>12669.82444</v>
      </c>
      <c r="P215" s="28">
        <v>7101.8120599999984</v>
      </c>
      <c r="Q215" s="28">
        <v>6510.6601000000001</v>
      </c>
    </row>
    <row r="216" spans="1:17" x14ac:dyDescent="0.25">
      <c r="A216" s="27" t="s">
        <v>11</v>
      </c>
      <c r="B216" s="27" t="s">
        <v>12</v>
      </c>
      <c r="C216" s="27" t="s">
        <v>13</v>
      </c>
      <c r="D216" s="27" t="s">
        <v>31</v>
      </c>
      <c r="E216" s="27" t="s">
        <v>21</v>
      </c>
      <c r="G216" s="27" t="s">
        <v>265</v>
      </c>
      <c r="H216" s="27" t="s">
        <v>160</v>
      </c>
      <c r="I216" s="27" t="s">
        <v>17</v>
      </c>
      <c r="J216" s="27" t="s">
        <v>13</v>
      </c>
      <c r="L216" s="28">
        <v>810761.16835853632</v>
      </c>
      <c r="M216" s="28">
        <v>1216977.9796468753</v>
      </c>
      <c r="N216" s="28">
        <v>1645926.7765287501</v>
      </c>
      <c r="O216" s="28">
        <v>2260303.4217531253</v>
      </c>
      <c r="P216" s="28">
        <v>1470472.2952193748</v>
      </c>
      <c r="Q216" s="28">
        <v>928408.43688875006</v>
      </c>
    </row>
    <row r="217" spans="1:17" x14ac:dyDescent="0.25">
      <c r="A217" s="27" t="s">
        <v>11</v>
      </c>
      <c r="B217" s="27" t="s">
        <v>12</v>
      </c>
      <c r="C217" s="27" t="s">
        <v>33</v>
      </c>
      <c r="D217" s="27" t="s">
        <v>33</v>
      </c>
      <c r="E217" s="27" t="s">
        <v>34</v>
      </c>
      <c r="F217" s="27" t="s">
        <v>35</v>
      </c>
      <c r="G217" s="27" t="s">
        <v>265</v>
      </c>
      <c r="H217" s="27" t="s">
        <v>16</v>
      </c>
      <c r="I217" s="27" t="s">
        <v>17</v>
      </c>
      <c r="J217" s="27" t="s">
        <v>266</v>
      </c>
      <c r="L217" s="28">
        <v>0</v>
      </c>
      <c r="M217" s="28">
        <v>0</v>
      </c>
      <c r="N217" s="28">
        <v>0</v>
      </c>
      <c r="O217" s="28">
        <v>0</v>
      </c>
      <c r="P217" s="28">
        <v>0</v>
      </c>
      <c r="Q217" s="28">
        <v>0</v>
      </c>
    </row>
    <row r="218" spans="1:17" x14ac:dyDescent="0.25">
      <c r="A218" s="27" t="s">
        <v>11</v>
      </c>
      <c r="B218" s="27" t="s">
        <v>12</v>
      </c>
      <c r="C218" s="27" t="s">
        <v>33</v>
      </c>
      <c r="D218" s="27" t="s">
        <v>33</v>
      </c>
      <c r="E218" s="27" t="s">
        <v>36</v>
      </c>
      <c r="F218" s="27" t="s">
        <v>35</v>
      </c>
      <c r="G218" s="27" t="s">
        <v>265</v>
      </c>
      <c r="H218" s="27" t="s">
        <v>16</v>
      </c>
      <c r="I218" s="27" t="s">
        <v>17</v>
      </c>
      <c r="J218" s="27" t="s">
        <v>266</v>
      </c>
      <c r="L218" s="28">
        <v>30502657.444875002</v>
      </c>
      <c r="M218" s="28">
        <v>31496673.543224994</v>
      </c>
      <c r="N218" s="28">
        <v>33375960.745875005</v>
      </c>
      <c r="O218" s="28">
        <v>36166530.103275001</v>
      </c>
      <c r="P218" s="28">
        <v>38991512.244574994</v>
      </c>
      <c r="Q218" s="28">
        <v>40292504.999999993</v>
      </c>
    </row>
    <row r="219" spans="1:17" x14ac:dyDescent="0.25">
      <c r="A219" s="27" t="s">
        <v>11</v>
      </c>
      <c r="B219" s="27" t="s">
        <v>12</v>
      </c>
      <c r="C219" s="27" t="s">
        <v>33</v>
      </c>
      <c r="D219" s="27" t="s">
        <v>33</v>
      </c>
      <c r="E219" s="27" t="s">
        <v>37</v>
      </c>
      <c r="F219" s="27" t="s">
        <v>35</v>
      </c>
      <c r="G219" s="27" t="s">
        <v>265</v>
      </c>
      <c r="H219" s="27" t="s">
        <v>16</v>
      </c>
      <c r="I219" s="27" t="s">
        <v>17</v>
      </c>
      <c r="J219" s="27" t="s">
        <v>266</v>
      </c>
      <c r="L219" s="28">
        <v>29121624.645000003</v>
      </c>
      <c r="M219" s="28">
        <v>28781193.963000003</v>
      </c>
      <c r="N219" s="28">
        <v>28684827.831000004</v>
      </c>
      <c r="O219" s="28">
        <v>27765885.434999995</v>
      </c>
      <c r="P219" s="28">
        <v>25868480.385000002</v>
      </c>
      <c r="Q219" s="28">
        <v>23691676.536600005</v>
      </c>
    </row>
    <row r="220" spans="1:17" x14ac:dyDescent="0.25">
      <c r="A220" s="27" t="s">
        <v>11</v>
      </c>
      <c r="B220" s="27" t="s">
        <v>12</v>
      </c>
      <c r="C220" s="27" t="s">
        <v>33</v>
      </c>
      <c r="D220" s="27" t="s">
        <v>33</v>
      </c>
      <c r="E220" s="27" t="s">
        <v>38</v>
      </c>
      <c r="F220" s="27" t="s">
        <v>35</v>
      </c>
      <c r="G220" s="27" t="s">
        <v>265</v>
      </c>
      <c r="H220" s="27" t="s">
        <v>16</v>
      </c>
      <c r="I220" s="27" t="s">
        <v>17</v>
      </c>
      <c r="J220" s="27" t="s">
        <v>266</v>
      </c>
      <c r="L220" s="28">
        <v>1665296.4650498193</v>
      </c>
      <c r="M220" s="28">
        <v>2177798.7821961702</v>
      </c>
      <c r="N220" s="28">
        <v>2863507.9164181123</v>
      </c>
      <c r="O220" s="28">
        <v>2966883.4179610033</v>
      </c>
      <c r="P220" s="28">
        <v>2869198.2497812933</v>
      </c>
      <c r="Q220" s="28">
        <v>2876636.7123284009</v>
      </c>
    </row>
    <row r="221" spans="1:17" x14ac:dyDescent="0.25">
      <c r="A221" s="27" t="s">
        <v>11</v>
      </c>
      <c r="B221" s="27" t="s">
        <v>12</v>
      </c>
      <c r="C221" s="27" t="s">
        <v>33</v>
      </c>
      <c r="D221" s="27" t="s">
        <v>33</v>
      </c>
      <c r="E221" s="27" t="s">
        <v>39</v>
      </c>
      <c r="F221" s="27" t="s">
        <v>35</v>
      </c>
      <c r="G221" s="27" t="s">
        <v>265</v>
      </c>
      <c r="H221" s="27" t="s">
        <v>16</v>
      </c>
      <c r="I221" s="27" t="s">
        <v>17</v>
      </c>
      <c r="J221" s="27" t="s">
        <v>266</v>
      </c>
      <c r="L221" s="28">
        <v>4403495.8936277982</v>
      </c>
      <c r="M221" s="28">
        <v>5335594.858841314</v>
      </c>
      <c r="N221" s="28">
        <v>5889547.0882862974</v>
      </c>
      <c r="O221" s="28">
        <v>6369018.4775179233</v>
      </c>
      <c r="P221" s="28">
        <v>6961372.6115561333</v>
      </c>
      <c r="Q221" s="28">
        <v>7198519.5360169439</v>
      </c>
    </row>
    <row r="222" spans="1:17" x14ac:dyDescent="0.25">
      <c r="A222" s="27" t="s">
        <v>11</v>
      </c>
      <c r="B222" s="27" t="s">
        <v>12</v>
      </c>
      <c r="C222" s="27" t="s">
        <v>33</v>
      </c>
      <c r="D222" s="27" t="s">
        <v>33</v>
      </c>
      <c r="E222" s="27" t="s">
        <v>40</v>
      </c>
      <c r="F222" s="27" t="s">
        <v>35</v>
      </c>
      <c r="G222" s="27" t="s">
        <v>265</v>
      </c>
      <c r="H222" s="27" t="s">
        <v>16</v>
      </c>
      <c r="I222" s="27" t="s">
        <v>17</v>
      </c>
      <c r="J222" s="27" t="s">
        <v>266</v>
      </c>
      <c r="L222" s="28">
        <v>720529.12103875633</v>
      </c>
      <c r="M222" s="28">
        <v>609699.37956011179</v>
      </c>
      <c r="N222" s="28">
        <v>452139.64420630917</v>
      </c>
      <c r="O222" s="28">
        <v>441879.29727027344</v>
      </c>
      <c r="P222" s="28">
        <v>481664.75319076987</v>
      </c>
      <c r="Q222" s="28">
        <v>497158.39531851781</v>
      </c>
    </row>
    <row r="223" spans="1:17" x14ac:dyDescent="0.25">
      <c r="A223" s="27" t="s">
        <v>11</v>
      </c>
      <c r="B223" s="27" t="s">
        <v>12</v>
      </c>
      <c r="C223" s="27" t="s">
        <v>33</v>
      </c>
      <c r="D223" s="27" t="s">
        <v>33</v>
      </c>
      <c r="E223" s="27" t="s">
        <v>41</v>
      </c>
      <c r="F223" s="27" t="s">
        <v>35</v>
      </c>
      <c r="G223" s="27" t="s">
        <v>265</v>
      </c>
      <c r="H223" s="27" t="s">
        <v>16</v>
      </c>
      <c r="I223" s="27" t="s">
        <v>17</v>
      </c>
      <c r="J223" s="27" t="s">
        <v>266</v>
      </c>
      <c r="L223" s="28">
        <v>1013031.3600000002</v>
      </c>
      <c r="M223" s="28">
        <v>1149637.1040000001</v>
      </c>
      <c r="N223" s="28">
        <v>1556384.5440000002</v>
      </c>
      <c r="O223" s="28">
        <v>1810665.648</v>
      </c>
      <c r="P223" s="28">
        <v>2090528.3519999997</v>
      </c>
      <c r="Q223" s="28">
        <v>1800944.6400000001</v>
      </c>
    </row>
    <row r="224" spans="1:17" x14ac:dyDescent="0.25">
      <c r="A224" s="27" t="s">
        <v>11</v>
      </c>
      <c r="B224" s="27" t="s">
        <v>12</v>
      </c>
      <c r="C224" s="27" t="s">
        <v>33</v>
      </c>
      <c r="D224" s="27" t="s">
        <v>33</v>
      </c>
      <c r="E224" s="27" t="s">
        <v>42</v>
      </c>
      <c r="F224" s="27" t="s">
        <v>35</v>
      </c>
      <c r="G224" s="27" t="s">
        <v>265</v>
      </c>
      <c r="H224" s="27" t="s">
        <v>16</v>
      </c>
      <c r="I224" s="27" t="s">
        <v>17</v>
      </c>
      <c r="J224" s="27" t="s">
        <v>266</v>
      </c>
      <c r="L224" s="28">
        <v>2437352.3763134824</v>
      </c>
      <c r="M224" s="28">
        <v>2682653.408835853</v>
      </c>
      <c r="N224" s="28">
        <v>2952642.12999172</v>
      </c>
      <c r="O224" s="28">
        <v>3249803.1684179767</v>
      </c>
      <c r="P224" s="28">
        <v>3576871.2117811376</v>
      </c>
      <c r="Q224" s="28">
        <v>3936856.1733222934</v>
      </c>
    </row>
    <row r="225" spans="1:17" x14ac:dyDescent="0.25">
      <c r="A225" s="27" t="s">
        <v>11</v>
      </c>
      <c r="B225" s="27" t="s">
        <v>12</v>
      </c>
      <c r="C225" s="27" t="s">
        <v>33</v>
      </c>
      <c r="D225" s="27" t="s">
        <v>33</v>
      </c>
      <c r="E225" s="27" t="s">
        <v>34</v>
      </c>
      <c r="F225" s="27" t="s">
        <v>35</v>
      </c>
      <c r="G225" s="27" t="s">
        <v>265</v>
      </c>
      <c r="H225" s="27" t="s">
        <v>32</v>
      </c>
      <c r="I225" s="27" t="s">
        <v>17</v>
      </c>
      <c r="J225" s="27" t="s">
        <v>266</v>
      </c>
      <c r="L225" s="28">
        <v>1309831.2620058584</v>
      </c>
      <c r="M225" s="28">
        <v>1240902.8860940193</v>
      </c>
      <c r="N225" s="28">
        <v>1114698.6331661963</v>
      </c>
      <c r="O225" s="28">
        <v>1046581.6101055011</v>
      </c>
      <c r="P225" s="28">
        <v>997945.36852573988</v>
      </c>
      <c r="Q225" s="28">
        <v>991591.29541312484</v>
      </c>
    </row>
    <row r="226" spans="1:17" x14ac:dyDescent="0.25">
      <c r="A226" s="27" t="s">
        <v>11</v>
      </c>
      <c r="B226" s="27" t="s">
        <v>12</v>
      </c>
      <c r="C226" s="27" t="s">
        <v>33</v>
      </c>
      <c r="D226" s="27" t="s">
        <v>33</v>
      </c>
      <c r="E226" s="27" t="s">
        <v>36</v>
      </c>
      <c r="F226" s="27" t="s">
        <v>35</v>
      </c>
      <c r="G226" s="27" t="s">
        <v>265</v>
      </c>
      <c r="H226" s="27" t="s">
        <v>32</v>
      </c>
      <c r="I226" s="27" t="s">
        <v>17</v>
      </c>
      <c r="J226" s="27" t="s">
        <v>266</v>
      </c>
      <c r="L226" s="28">
        <v>2417.0093062499996</v>
      </c>
      <c r="M226" s="28">
        <v>2495.7744487499999</v>
      </c>
      <c r="N226" s="28">
        <v>2644.6878562500001</v>
      </c>
      <c r="O226" s="28">
        <v>2865.8106262500005</v>
      </c>
      <c r="P226" s="28">
        <v>3089.6602412499997</v>
      </c>
      <c r="Q226" s="28">
        <v>3192.75</v>
      </c>
    </row>
    <row r="227" spans="1:17" x14ac:dyDescent="0.25">
      <c r="A227" s="27" t="s">
        <v>11</v>
      </c>
      <c r="B227" s="27" t="s">
        <v>12</v>
      </c>
      <c r="C227" s="27" t="s">
        <v>33</v>
      </c>
      <c r="D227" s="27" t="s">
        <v>33</v>
      </c>
      <c r="E227" s="27" t="s">
        <v>37</v>
      </c>
      <c r="F227" s="27" t="s">
        <v>35</v>
      </c>
      <c r="G227" s="27" t="s">
        <v>265</v>
      </c>
      <c r="H227" s="27" t="s">
        <v>32</v>
      </c>
      <c r="I227" s="27" t="s">
        <v>17</v>
      </c>
      <c r="J227" s="27" t="s">
        <v>266</v>
      </c>
      <c r="L227" s="28">
        <v>4050.2954999999997</v>
      </c>
      <c r="M227" s="28">
        <v>4002.9477000000002</v>
      </c>
      <c r="N227" s="28">
        <v>3989.5449000000003</v>
      </c>
      <c r="O227" s="28">
        <v>3861.7365</v>
      </c>
      <c r="P227" s="28">
        <v>3597.8415</v>
      </c>
      <c r="Q227" s="28">
        <v>3295.0871400000001</v>
      </c>
    </row>
    <row r="228" spans="1:17" x14ac:dyDescent="0.25">
      <c r="A228" s="27" t="s">
        <v>11</v>
      </c>
      <c r="B228" s="27" t="s">
        <v>12</v>
      </c>
      <c r="C228" s="27" t="s">
        <v>33</v>
      </c>
      <c r="D228" s="27" t="s">
        <v>33</v>
      </c>
      <c r="E228" s="27" t="s">
        <v>38</v>
      </c>
      <c r="F228" s="27" t="s">
        <v>35</v>
      </c>
      <c r="G228" s="27" t="s">
        <v>265</v>
      </c>
      <c r="H228" s="27" t="s">
        <v>32</v>
      </c>
      <c r="I228" s="27" t="s">
        <v>17</v>
      </c>
      <c r="J228" s="27" t="s">
        <v>266</v>
      </c>
      <c r="L228" s="28">
        <v>5336.9184864324943</v>
      </c>
      <c r="M228" s="28">
        <v>6979.3786417994997</v>
      </c>
      <c r="N228" s="28">
        <v>9176.9295473286365</v>
      </c>
      <c r="O228" s="28">
        <v>9508.2258881348262</v>
      </c>
      <c r="P228" s="28">
        <v>9195.1658469649428</v>
      </c>
      <c r="Q228" s="28">
        <v>9219.004526210023</v>
      </c>
    </row>
    <row r="229" spans="1:17" x14ac:dyDescent="0.25">
      <c r="A229" s="27" t="s">
        <v>11</v>
      </c>
      <c r="B229" s="27" t="s">
        <v>12</v>
      </c>
      <c r="C229" s="27" t="s">
        <v>33</v>
      </c>
      <c r="D229" s="27" t="s">
        <v>33</v>
      </c>
      <c r="E229" s="27" t="s">
        <v>39</v>
      </c>
      <c r="F229" s="27" t="s">
        <v>35</v>
      </c>
      <c r="G229" s="27" t="s">
        <v>265</v>
      </c>
      <c r="H229" s="27" t="s">
        <v>32</v>
      </c>
      <c r="I229" s="27" t="s">
        <v>17</v>
      </c>
      <c r="J229" s="27" t="s">
        <v>266</v>
      </c>
      <c r="L229" s="28">
        <v>14112.261169622259</v>
      </c>
      <c r="M229" s="28">
        <v>17099.438710099286</v>
      </c>
      <c r="N229" s="28">
        <v>18874.736956371002</v>
      </c>
      <c r="O229" s="28">
        <v>20411.34006255076</v>
      </c>
      <c r="P229" s="28">
        <v>22309.708187873523</v>
      </c>
      <c r="Q229" s="28">
        <v>23069.713287096289</v>
      </c>
    </row>
    <row r="230" spans="1:17" x14ac:dyDescent="0.25">
      <c r="A230" s="27" t="s">
        <v>11</v>
      </c>
      <c r="B230" s="27" t="s">
        <v>12</v>
      </c>
      <c r="C230" s="27" t="s">
        <v>33</v>
      </c>
      <c r="D230" s="27" t="s">
        <v>33</v>
      </c>
      <c r="E230" s="27" t="s">
        <v>40</v>
      </c>
      <c r="F230" s="27" t="s">
        <v>35</v>
      </c>
      <c r="G230" s="27" t="s">
        <v>265</v>
      </c>
      <c r="H230" s="27" t="s">
        <v>32</v>
      </c>
      <c r="I230" s="27" t="s">
        <v>17</v>
      </c>
      <c r="J230" s="27" t="s">
        <v>266</v>
      </c>
      <c r="L230" s="28">
        <v>1286.659144712065</v>
      </c>
      <c r="M230" s="28">
        <v>1088.7488920716285</v>
      </c>
      <c r="N230" s="28">
        <v>807.39222179698072</v>
      </c>
      <c r="O230" s="28">
        <v>789.07017369691675</v>
      </c>
      <c r="P230" s="28">
        <v>860.11563069780334</v>
      </c>
      <c r="Q230" s="28">
        <v>887.78284878306749</v>
      </c>
    </row>
    <row r="231" spans="1:17" x14ac:dyDescent="0.25">
      <c r="A231" s="27" t="s">
        <v>11</v>
      </c>
      <c r="B231" s="27" t="s">
        <v>12</v>
      </c>
      <c r="C231" s="27" t="s">
        <v>33</v>
      </c>
      <c r="D231" s="27" t="s">
        <v>33</v>
      </c>
      <c r="E231" s="27" t="s">
        <v>41</v>
      </c>
      <c r="F231" s="27" t="s">
        <v>35</v>
      </c>
      <c r="G231" s="27" t="s">
        <v>265</v>
      </c>
      <c r="H231" s="27" t="s">
        <v>32</v>
      </c>
      <c r="I231" s="27" t="s">
        <v>17</v>
      </c>
      <c r="J231" s="27" t="s">
        <v>266</v>
      </c>
      <c r="L231" s="28">
        <v>90.288000000000011</v>
      </c>
      <c r="M231" s="28">
        <v>102.4632</v>
      </c>
      <c r="N231" s="28">
        <v>138.71520000000001</v>
      </c>
      <c r="O231" s="28">
        <v>161.37840000000003</v>
      </c>
      <c r="P231" s="28">
        <v>186.32160000000002</v>
      </c>
      <c r="Q231" s="28">
        <v>160.512</v>
      </c>
    </row>
    <row r="232" spans="1:17" x14ac:dyDescent="0.25">
      <c r="A232" s="27" t="s">
        <v>11</v>
      </c>
      <c r="B232" s="27" t="s">
        <v>12</v>
      </c>
      <c r="C232" s="27" t="s">
        <v>33</v>
      </c>
      <c r="D232" s="27" t="s">
        <v>33</v>
      </c>
      <c r="E232" s="27" t="s">
        <v>42</v>
      </c>
      <c r="F232" s="27" t="s">
        <v>35</v>
      </c>
      <c r="G232" s="27" t="s">
        <v>265</v>
      </c>
      <c r="H232" s="27" t="s">
        <v>32</v>
      </c>
      <c r="I232" s="27" t="s">
        <v>17</v>
      </c>
      <c r="J232" s="27" t="s">
        <v>266</v>
      </c>
      <c r="L232" s="28">
        <v>328.92744619615155</v>
      </c>
      <c r="M232" s="28">
        <v>362.0314991681314</v>
      </c>
      <c r="N232" s="28">
        <v>398.46722402047516</v>
      </c>
      <c r="O232" s="28">
        <v>438.56992826153532</v>
      </c>
      <c r="P232" s="28">
        <v>482.70866555750848</v>
      </c>
      <c r="Q232" s="28">
        <v>531.28963202730017</v>
      </c>
    </row>
    <row r="233" spans="1:17" x14ac:dyDescent="0.25">
      <c r="A233" s="27" t="s">
        <v>11</v>
      </c>
      <c r="B233" s="27" t="s">
        <v>12</v>
      </c>
      <c r="C233" s="27" t="s">
        <v>33</v>
      </c>
      <c r="D233" s="27" t="s">
        <v>33</v>
      </c>
      <c r="E233" s="27" t="s">
        <v>34</v>
      </c>
      <c r="F233" s="27" t="s">
        <v>35</v>
      </c>
      <c r="G233" s="27" t="s">
        <v>265</v>
      </c>
      <c r="H233" s="27" t="s">
        <v>75</v>
      </c>
      <c r="I233" s="27" t="s">
        <v>17</v>
      </c>
      <c r="J233" s="27" t="s">
        <v>266</v>
      </c>
      <c r="L233" s="28">
        <v>17464.416826744779</v>
      </c>
      <c r="M233" s="28">
        <v>16545.371814586921</v>
      </c>
      <c r="N233" s="28">
        <v>14862.648442215952</v>
      </c>
      <c r="O233" s="28">
        <v>13954.421468073349</v>
      </c>
      <c r="P233" s="28">
        <v>13305.938247009866</v>
      </c>
      <c r="Q233" s="28">
        <v>13221.217272174996</v>
      </c>
    </row>
    <row r="234" spans="1:17" x14ac:dyDescent="0.25">
      <c r="A234" s="27" t="s">
        <v>11</v>
      </c>
      <c r="B234" s="27" t="s">
        <v>12</v>
      </c>
      <c r="C234" s="27" t="s">
        <v>33</v>
      </c>
      <c r="D234" s="27" t="s">
        <v>33</v>
      </c>
      <c r="E234" s="27" t="s">
        <v>36</v>
      </c>
      <c r="F234" s="27" t="s">
        <v>35</v>
      </c>
      <c r="G234" s="27" t="s">
        <v>265</v>
      </c>
      <c r="H234" s="27" t="s">
        <v>75</v>
      </c>
      <c r="I234" s="27" t="s">
        <v>17</v>
      </c>
      <c r="J234" s="27" t="s">
        <v>266</v>
      </c>
      <c r="L234" s="28">
        <v>48.340186125000002</v>
      </c>
      <c r="M234" s="28">
        <v>49.915488975000002</v>
      </c>
      <c r="N234" s="28">
        <v>52.893757125</v>
      </c>
      <c r="O234" s="28">
        <v>57.316212525000005</v>
      </c>
      <c r="P234" s="28">
        <v>61.793204825000004</v>
      </c>
      <c r="Q234" s="28">
        <v>63.855000000000011</v>
      </c>
    </row>
    <row r="235" spans="1:17" x14ac:dyDescent="0.25">
      <c r="A235" s="27" t="s">
        <v>11</v>
      </c>
      <c r="B235" s="27" t="s">
        <v>12</v>
      </c>
      <c r="C235" s="27" t="s">
        <v>33</v>
      </c>
      <c r="D235" s="27" t="s">
        <v>33</v>
      </c>
      <c r="E235" s="27" t="s">
        <v>37</v>
      </c>
      <c r="F235" s="27" t="s">
        <v>35</v>
      </c>
      <c r="G235" s="27" t="s">
        <v>265</v>
      </c>
      <c r="H235" s="27" t="s">
        <v>75</v>
      </c>
      <c r="I235" s="27" t="s">
        <v>17</v>
      </c>
      <c r="J235" s="27" t="s">
        <v>266</v>
      </c>
      <c r="L235" s="28">
        <v>243.01772999999997</v>
      </c>
      <c r="M235" s="28">
        <v>240.176862</v>
      </c>
      <c r="N235" s="28">
        <v>239.37269399999997</v>
      </c>
      <c r="O235" s="28">
        <v>231.70418999999998</v>
      </c>
      <c r="P235" s="28">
        <v>215.87048999999999</v>
      </c>
      <c r="Q235" s="28">
        <v>197.70522840000001</v>
      </c>
    </row>
    <row r="236" spans="1:17" x14ac:dyDescent="0.25">
      <c r="A236" s="27" t="s">
        <v>11</v>
      </c>
      <c r="B236" s="27" t="s">
        <v>12</v>
      </c>
      <c r="C236" s="27" t="s">
        <v>33</v>
      </c>
      <c r="D236" s="27" t="s">
        <v>33</v>
      </c>
      <c r="E236" s="27" t="s">
        <v>38</v>
      </c>
      <c r="F236" s="27" t="s">
        <v>35</v>
      </c>
      <c r="G236" s="27" t="s">
        <v>265</v>
      </c>
      <c r="H236" s="27" t="s">
        <v>75</v>
      </c>
      <c r="I236" s="27" t="s">
        <v>17</v>
      </c>
      <c r="J236" s="27" t="s">
        <v>266</v>
      </c>
      <c r="L236" s="28">
        <v>24.905619603351639</v>
      </c>
      <c r="M236" s="28">
        <v>32.570433661730988</v>
      </c>
      <c r="N236" s="28">
        <v>42.825671220866973</v>
      </c>
      <c r="O236" s="28">
        <v>44.371720811295845</v>
      </c>
      <c r="P236" s="28">
        <v>42.910773952503064</v>
      </c>
      <c r="Q236" s="28">
        <v>43.02202112231344</v>
      </c>
    </row>
    <row r="237" spans="1:17" x14ac:dyDescent="0.25">
      <c r="A237" s="27" t="s">
        <v>11</v>
      </c>
      <c r="B237" s="27" t="s">
        <v>12</v>
      </c>
      <c r="C237" s="27" t="s">
        <v>33</v>
      </c>
      <c r="D237" s="27" t="s">
        <v>33</v>
      </c>
      <c r="E237" s="27" t="s">
        <v>39</v>
      </c>
      <c r="F237" s="27" t="s">
        <v>35</v>
      </c>
      <c r="G237" s="27" t="s">
        <v>265</v>
      </c>
      <c r="H237" s="27" t="s">
        <v>75</v>
      </c>
      <c r="I237" s="27" t="s">
        <v>17</v>
      </c>
      <c r="J237" s="27" t="s">
        <v>266</v>
      </c>
      <c r="L237" s="28">
        <v>65.857218791570531</v>
      </c>
      <c r="M237" s="28">
        <v>79.79738064712997</v>
      </c>
      <c r="N237" s="28">
        <v>88.082105796398011</v>
      </c>
      <c r="O237" s="28">
        <v>95.252920291903536</v>
      </c>
      <c r="P237" s="28">
        <v>104.11197154340977</v>
      </c>
      <c r="Q237" s="28">
        <v>107.65866200644933</v>
      </c>
    </row>
    <row r="238" spans="1:17" x14ac:dyDescent="0.25">
      <c r="A238" s="27" t="s">
        <v>11</v>
      </c>
      <c r="B238" s="27" t="s">
        <v>12</v>
      </c>
      <c r="C238" s="27" t="s">
        <v>33</v>
      </c>
      <c r="D238" s="27" t="s">
        <v>33</v>
      </c>
      <c r="E238" s="27" t="s">
        <v>40</v>
      </c>
      <c r="F238" s="27" t="s">
        <v>35</v>
      </c>
      <c r="G238" s="27" t="s">
        <v>265</v>
      </c>
      <c r="H238" s="27" t="s">
        <v>75</v>
      </c>
      <c r="I238" s="27" t="s">
        <v>17</v>
      </c>
      <c r="J238" s="27" t="s">
        <v>266</v>
      </c>
      <c r="L238" s="28">
        <v>6.4332957235603248</v>
      </c>
      <c r="M238" s="28">
        <v>5.4437444603581406</v>
      </c>
      <c r="N238" s="28">
        <v>4.0369611089849036</v>
      </c>
      <c r="O238" s="28">
        <v>3.945350868484585</v>
      </c>
      <c r="P238" s="28">
        <v>4.3005781534890177</v>
      </c>
      <c r="Q238" s="28">
        <v>4.4389142439153382</v>
      </c>
    </row>
    <row r="239" spans="1:17" x14ac:dyDescent="0.25">
      <c r="A239" s="27" t="s">
        <v>11</v>
      </c>
      <c r="B239" s="27" t="s">
        <v>12</v>
      </c>
      <c r="C239" s="27" t="s">
        <v>33</v>
      </c>
      <c r="D239" s="27" t="s">
        <v>33</v>
      </c>
      <c r="E239" s="27" t="s">
        <v>41</v>
      </c>
      <c r="F239" s="27" t="s">
        <v>35</v>
      </c>
      <c r="G239" s="27" t="s">
        <v>265</v>
      </c>
      <c r="H239" s="27" t="s">
        <v>75</v>
      </c>
      <c r="I239" s="27" t="s">
        <v>17</v>
      </c>
      <c r="J239" s="27" t="s">
        <v>266</v>
      </c>
      <c r="L239" s="28">
        <v>1.8057600000000005</v>
      </c>
      <c r="M239" s="28">
        <v>2.0492640000000009</v>
      </c>
      <c r="N239" s="28">
        <v>2.7743040000000003</v>
      </c>
      <c r="O239" s="28">
        <v>3.2275680000000007</v>
      </c>
      <c r="P239" s="28">
        <v>3.7264320000000009</v>
      </c>
      <c r="Q239" s="28">
        <v>3.2102400000000006</v>
      </c>
    </row>
    <row r="240" spans="1:17" x14ac:dyDescent="0.25">
      <c r="A240" s="27" t="s">
        <v>11</v>
      </c>
      <c r="B240" s="27" t="s">
        <v>12</v>
      </c>
      <c r="C240" s="27" t="s">
        <v>33</v>
      </c>
      <c r="D240" s="27" t="s">
        <v>33</v>
      </c>
      <c r="E240" s="27" t="s">
        <v>42</v>
      </c>
      <c r="F240" s="27" t="s">
        <v>35</v>
      </c>
      <c r="G240" s="27" t="s">
        <v>265</v>
      </c>
      <c r="H240" s="27" t="s">
        <v>75</v>
      </c>
      <c r="I240" s="27" t="s">
        <v>17</v>
      </c>
      <c r="J240" s="27" t="s">
        <v>266</v>
      </c>
      <c r="L240" s="28">
        <v>19.73564677176909</v>
      </c>
      <c r="M240" s="28">
        <v>21.721889950087881</v>
      </c>
      <c r="N240" s="28">
        <v>23.908033441228504</v>
      </c>
      <c r="O240" s="28">
        <v>26.314195695692117</v>
      </c>
      <c r="P240" s="28">
        <v>28.962519933450505</v>
      </c>
      <c r="Q240" s="28">
        <v>31.877377921638008</v>
      </c>
    </row>
    <row r="241" spans="1:17" x14ac:dyDescent="0.25">
      <c r="A241" s="27" t="s">
        <v>11</v>
      </c>
      <c r="B241" s="27" t="s">
        <v>12</v>
      </c>
      <c r="C241" s="27" t="s">
        <v>33</v>
      </c>
      <c r="D241" s="27" t="s">
        <v>33</v>
      </c>
      <c r="E241" s="27" t="s">
        <v>34</v>
      </c>
      <c r="F241" s="27" t="s">
        <v>35</v>
      </c>
      <c r="G241" s="27" t="s">
        <v>265</v>
      </c>
      <c r="H241" s="27" t="s">
        <v>161</v>
      </c>
      <c r="I241" s="27" t="s">
        <v>17</v>
      </c>
      <c r="J241" s="27" t="s">
        <v>266</v>
      </c>
      <c r="L241" s="28">
        <v>32920425.718413908</v>
      </c>
      <c r="M241" s="28">
        <v>31188025.870496351</v>
      </c>
      <c r="N241" s="28">
        <v>28016092.313577071</v>
      </c>
      <c r="O241" s="28">
        <v>26304084.467318267</v>
      </c>
      <c r="P241" s="28">
        <v>25081693.595613599</v>
      </c>
      <c r="Q241" s="28">
        <v>24921994.558049869</v>
      </c>
    </row>
    <row r="242" spans="1:17" x14ac:dyDescent="0.25">
      <c r="A242" s="27" t="s">
        <v>11</v>
      </c>
      <c r="B242" s="27" t="s">
        <v>12</v>
      </c>
      <c r="C242" s="27" t="s">
        <v>33</v>
      </c>
      <c r="D242" s="27" t="s">
        <v>33</v>
      </c>
      <c r="E242" s="27" t="s">
        <v>36</v>
      </c>
      <c r="F242" s="27" t="s">
        <v>35</v>
      </c>
      <c r="G242" s="27" t="s">
        <v>265</v>
      </c>
      <c r="H242" s="27" t="s">
        <v>161</v>
      </c>
      <c r="I242" s="27" t="s">
        <v>17</v>
      </c>
      <c r="J242" s="27" t="s">
        <v>266</v>
      </c>
      <c r="L242" s="28">
        <v>30568400.098005001</v>
      </c>
      <c r="M242" s="28">
        <v>31564558.608231001</v>
      </c>
      <c r="N242" s="28">
        <v>33447896.255565006</v>
      </c>
      <c r="O242" s="28">
        <v>36244480.152309008</v>
      </c>
      <c r="P242" s="28">
        <v>39075551.003136992</v>
      </c>
      <c r="Q242" s="28">
        <v>40379347.799999997</v>
      </c>
    </row>
    <row r="243" spans="1:17" x14ac:dyDescent="0.25">
      <c r="A243" s="27" t="s">
        <v>11</v>
      </c>
      <c r="B243" s="27" t="s">
        <v>12</v>
      </c>
      <c r="C243" s="27" t="s">
        <v>33</v>
      </c>
      <c r="D243" s="27" t="s">
        <v>33</v>
      </c>
      <c r="E243" s="27" t="s">
        <v>37</v>
      </c>
      <c r="F243" s="27" t="s">
        <v>35</v>
      </c>
      <c r="G243" s="27" t="s">
        <v>265</v>
      </c>
      <c r="H243" s="27" t="s">
        <v>161</v>
      </c>
      <c r="I243" s="27" t="s">
        <v>17</v>
      </c>
      <c r="J243" s="27" t="s">
        <v>266</v>
      </c>
      <c r="L243" s="28">
        <v>29282016.346800003</v>
      </c>
      <c r="M243" s="28">
        <v>28939710.691920001</v>
      </c>
      <c r="N243" s="28">
        <v>28842813.809039999</v>
      </c>
      <c r="O243" s="28">
        <v>27918810.200399999</v>
      </c>
      <c r="P243" s="28">
        <v>26010954.908399999</v>
      </c>
      <c r="Q243" s="28">
        <v>23822161.987344008</v>
      </c>
    </row>
    <row r="244" spans="1:17" x14ac:dyDescent="0.25">
      <c r="A244" s="27" t="s">
        <v>11</v>
      </c>
      <c r="B244" s="27" t="s">
        <v>12</v>
      </c>
      <c r="C244" s="27" t="s">
        <v>33</v>
      </c>
      <c r="D244" s="27" t="s">
        <v>33</v>
      </c>
      <c r="E244" s="27" t="s">
        <v>38</v>
      </c>
      <c r="F244" s="27" t="s">
        <v>35</v>
      </c>
      <c r="G244" s="27" t="s">
        <v>265</v>
      </c>
      <c r="H244" s="27" t="s">
        <v>161</v>
      </c>
      <c r="I244" s="27" t="s">
        <v>17</v>
      </c>
      <c r="J244" s="27" t="s">
        <v>266</v>
      </c>
      <c r="L244" s="28">
        <v>1785092.4953419408</v>
      </c>
      <c r="M244" s="28">
        <v>2334462.5681090965</v>
      </c>
      <c r="N244" s="28">
        <v>3069499.3949904819</v>
      </c>
      <c r="O244" s="28">
        <v>3180311.3950633365</v>
      </c>
      <c r="P244" s="28">
        <v>3075599.0724928337</v>
      </c>
      <c r="Q244" s="28">
        <v>3083572.6339267292</v>
      </c>
    </row>
    <row r="245" spans="1:17" x14ac:dyDescent="0.25">
      <c r="A245" s="27" t="s">
        <v>11</v>
      </c>
      <c r="B245" s="27" t="s">
        <v>12</v>
      </c>
      <c r="C245" s="27" t="s">
        <v>33</v>
      </c>
      <c r="D245" s="27" t="s">
        <v>33</v>
      </c>
      <c r="E245" s="27" t="s">
        <v>39</v>
      </c>
      <c r="F245" s="27" t="s">
        <v>35</v>
      </c>
      <c r="G245" s="27" t="s">
        <v>265</v>
      </c>
      <c r="H245" s="27" t="s">
        <v>161</v>
      </c>
      <c r="I245" s="27" t="s">
        <v>17</v>
      </c>
      <c r="J245" s="27" t="s">
        <v>266</v>
      </c>
      <c r="L245" s="28">
        <v>4720269.1160152517</v>
      </c>
      <c r="M245" s="28">
        <v>5719420.2597540086</v>
      </c>
      <c r="N245" s="28">
        <v>6313222.0171669731</v>
      </c>
      <c r="O245" s="28">
        <v>6827185.0241219783</v>
      </c>
      <c r="P245" s="28">
        <v>7462151.1946799345</v>
      </c>
      <c r="Q245" s="28">
        <v>7716357.700267965</v>
      </c>
    </row>
    <row r="246" spans="1:17" x14ac:dyDescent="0.25">
      <c r="A246" s="27" t="s">
        <v>11</v>
      </c>
      <c r="B246" s="27" t="s">
        <v>12</v>
      </c>
      <c r="C246" s="27" t="s">
        <v>33</v>
      </c>
      <c r="D246" s="27" t="s">
        <v>33</v>
      </c>
      <c r="E246" s="27" t="s">
        <v>40</v>
      </c>
      <c r="F246" s="27" t="s">
        <v>35</v>
      </c>
      <c r="G246" s="27" t="s">
        <v>265</v>
      </c>
      <c r="H246" s="27" t="s">
        <v>161</v>
      </c>
      <c r="I246" s="27" t="s">
        <v>17</v>
      </c>
      <c r="J246" s="27" t="s">
        <v>266</v>
      </c>
      <c r="L246" s="28">
        <v>749543.28475201339</v>
      </c>
      <c r="M246" s="28">
        <v>634250.66707632691</v>
      </c>
      <c r="N246" s="28">
        <v>470346.33880783111</v>
      </c>
      <c r="O246" s="28">
        <v>459672.82968713884</v>
      </c>
      <c r="P246" s="28">
        <v>501060.36066300533</v>
      </c>
      <c r="Q246" s="28">
        <v>517177.89855857601</v>
      </c>
    </row>
    <row r="247" spans="1:17" x14ac:dyDescent="0.25">
      <c r="A247" s="27" t="s">
        <v>11</v>
      </c>
      <c r="B247" s="27" t="s">
        <v>12</v>
      </c>
      <c r="C247" s="27" t="s">
        <v>33</v>
      </c>
      <c r="D247" s="27" t="s">
        <v>33</v>
      </c>
      <c r="E247" s="27" t="s">
        <v>41</v>
      </c>
      <c r="F247" s="27" t="s">
        <v>35</v>
      </c>
      <c r="G247" s="27" t="s">
        <v>265</v>
      </c>
      <c r="H247" s="27" t="s">
        <v>161</v>
      </c>
      <c r="I247" s="27" t="s">
        <v>17</v>
      </c>
      <c r="J247" s="27" t="s">
        <v>266</v>
      </c>
      <c r="L247" s="28">
        <v>1015487.1936000002</v>
      </c>
      <c r="M247" s="28">
        <v>1152424.10304</v>
      </c>
      <c r="N247" s="28">
        <v>1560157.5974400002</v>
      </c>
      <c r="O247" s="28">
        <v>1815055.1404800001</v>
      </c>
      <c r="P247" s="28">
        <v>2095596.2995199999</v>
      </c>
      <c r="Q247" s="28">
        <v>1805310.5663999999</v>
      </c>
    </row>
    <row r="248" spans="1:17" x14ac:dyDescent="0.25">
      <c r="A248" s="27" t="s">
        <v>11</v>
      </c>
      <c r="B248" s="27" t="s">
        <v>12</v>
      </c>
      <c r="C248" s="27" t="s">
        <v>33</v>
      </c>
      <c r="D248" s="27" t="s">
        <v>33</v>
      </c>
      <c r="E248" s="27" t="s">
        <v>42</v>
      </c>
      <c r="F248" s="27" t="s">
        <v>35</v>
      </c>
      <c r="G248" s="27" t="s">
        <v>265</v>
      </c>
      <c r="H248" s="27" t="s">
        <v>161</v>
      </c>
      <c r="I248" s="27" t="s">
        <v>17</v>
      </c>
      <c r="J248" s="27" t="s">
        <v>266</v>
      </c>
      <c r="L248" s="28">
        <v>2449948.512807569</v>
      </c>
      <c r="M248" s="28">
        <v>2695944.7304423507</v>
      </c>
      <c r="N248" s="28">
        <v>2966698.6018201173</v>
      </c>
      <c r="O248" s="28">
        <v>3264701.7970354361</v>
      </c>
      <c r="P248" s="28">
        <v>3592696.7538818116</v>
      </c>
      <c r="Q248" s="28">
        <v>3953701.9157188344</v>
      </c>
    </row>
    <row r="249" spans="1:17" x14ac:dyDescent="0.25">
      <c r="A249" s="27" t="s">
        <v>11</v>
      </c>
      <c r="B249" s="27" t="s">
        <v>12</v>
      </c>
      <c r="C249" s="27" t="s">
        <v>33</v>
      </c>
      <c r="D249" s="27" t="s">
        <v>33</v>
      </c>
      <c r="E249" s="27" t="s">
        <v>34</v>
      </c>
      <c r="F249" s="27" t="s">
        <v>35</v>
      </c>
      <c r="G249" s="27" t="s">
        <v>265</v>
      </c>
      <c r="H249" s="27" t="s">
        <v>160</v>
      </c>
      <c r="I249" s="27" t="s">
        <v>17</v>
      </c>
      <c r="J249" s="27" t="s">
        <v>266</v>
      </c>
      <c r="L249" s="28">
        <v>11264548.853250381</v>
      </c>
      <c r="M249" s="28">
        <v>10671764.820408564</v>
      </c>
      <c r="N249" s="28">
        <v>9586408.2452292889</v>
      </c>
      <c r="O249" s="28">
        <v>9000601.8469073102</v>
      </c>
      <c r="P249" s="28">
        <v>8582330.1693213638</v>
      </c>
      <c r="Q249" s="28">
        <v>8527685.1405528747</v>
      </c>
    </row>
    <row r="250" spans="1:17" x14ac:dyDescent="0.25">
      <c r="A250" s="27" t="s">
        <v>11</v>
      </c>
      <c r="B250" s="27" t="s">
        <v>12</v>
      </c>
      <c r="C250" s="27" t="s">
        <v>33</v>
      </c>
      <c r="D250" s="27" t="s">
        <v>33</v>
      </c>
      <c r="E250" s="27" t="s">
        <v>36</v>
      </c>
      <c r="F250" s="27" t="s">
        <v>35</v>
      </c>
      <c r="G250" s="27" t="s">
        <v>265</v>
      </c>
      <c r="H250" s="27" t="s">
        <v>160</v>
      </c>
      <c r="I250" s="27" t="s">
        <v>17</v>
      </c>
      <c r="J250" s="27" t="s">
        <v>266</v>
      </c>
      <c r="L250" s="28">
        <v>30527794.34166</v>
      </c>
      <c r="M250" s="28">
        <v>31522629.597491995</v>
      </c>
      <c r="N250" s="28">
        <v>33403465.499580007</v>
      </c>
      <c r="O250" s="28">
        <v>36196334.533788003</v>
      </c>
      <c r="P250" s="28">
        <v>39023644.711084001</v>
      </c>
      <c r="Q250" s="28">
        <v>40325709.599999994</v>
      </c>
    </row>
    <row r="251" spans="1:17" x14ac:dyDescent="0.25">
      <c r="A251" s="27" t="s">
        <v>11</v>
      </c>
      <c r="B251" s="27" t="s">
        <v>12</v>
      </c>
      <c r="C251" s="27" t="s">
        <v>33</v>
      </c>
      <c r="D251" s="27" t="s">
        <v>33</v>
      </c>
      <c r="E251" s="27" t="s">
        <v>37</v>
      </c>
      <c r="F251" s="27" t="s">
        <v>35</v>
      </c>
      <c r="G251" s="27" t="s">
        <v>265</v>
      </c>
      <c r="H251" s="27" t="s">
        <v>160</v>
      </c>
      <c r="I251" s="27" t="s">
        <v>17</v>
      </c>
      <c r="J251" s="27" t="s">
        <v>266</v>
      </c>
      <c r="L251" s="28">
        <v>29207490.909600001</v>
      </c>
      <c r="M251" s="28">
        <v>28866056.454240002</v>
      </c>
      <c r="N251" s="28">
        <v>28769406.182880003</v>
      </c>
      <c r="O251" s="28">
        <v>27847754.248799995</v>
      </c>
      <c r="P251" s="28">
        <v>25944754.6248</v>
      </c>
      <c r="Q251" s="28">
        <v>23761532.383968003</v>
      </c>
    </row>
    <row r="252" spans="1:17" x14ac:dyDescent="0.25">
      <c r="A252" s="27" t="s">
        <v>11</v>
      </c>
      <c r="B252" s="27" t="s">
        <v>12</v>
      </c>
      <c r="C252" s="27" t="s">
        <v>33</v>
      </c>
      <c r="D252" s="27" t="s">
        <v>33</v>
      </c>
      <c r="E252" s="27" t="s">
        <v>38</v>
      </c>
      <c r="F252" s="27" t="s">
        <v>35</v>
      </c>
      <c r="G252" s="27" t="s">
        <v>265</v>
      </c>
      <c r="H252" s="27" t="s">
        <v>160</v>
      </c>
      <c r="I252" s="27" t="s">
        <v>17</v>
      </c>
      <c r="J252" s="27" t="s">
        <v>266</v>
      </c>
      <c r="L252" s="28">
        <v>1698705.5747748867</v>
      </c>
      <c r="M252" s="28">
        <v>2221489.692493835</v>
      </c>
      <c r="N252" s="28">
        <v>2920955.4953843895</v>
      </c>
      <c r="O252" s="28">
        <v>3026404.9120207271</v>
      </c>
      <c r="P252" s="28">
        <v>2926759.9879832938</v>
      </c>
      <c r="Q252" s="28">
        <v>2934347.6806624755</v>
      </c>
    </row>
    <row r="253" spans="1:17" x14ac:dyDescent="0.25">
      <c r="A253" s="27" t="s">
        <v>11</v>
      </c>
      <c r="B253" s="27" t="s">
        <v>12</v>
      </c>
      <c r="C253" s="27" t="s">
        <v>33</v>
      </c>
      <c r="D253" s="27" t="s">
        <v>33</v>
      </c>
      <c r="E253" s="27" t="s">
        <v>39</v>
      </c>
      <c r="F253" s="27" t="s">
        <v>35</v>
      </c>
      <c r="G253" s="27" t="s">
        <v>265</v>
      </c>
      <c r="H253" s="27" t="s">
        <v>160</v>
      </c>
      <c r="I253" s="27" t="s">
        <v>17</v>
      </c>
      <c r="J253" s="27" t="s">
        <v>266</v>
      </c>
      <c r="L253" s="28">
        <v>4491838.648549634</v>
      </c>
      <c r="M253" s="28">
        <v>5442637.3451665351</v>
      </c>
      <c r="N253" s="28">
        <v>6007702.9416331798</v>
      </c>
      <c r="O253" s="28">
        <v>6496793.4663094915</v>
      </c>
      <c r="P253" s="28">
        <v>7101031.3848122209</v>
      </c>
      <c r="Q253" s="28">
        <v>7342935.9411941664</v>
      </c>
    </row>
    <row r="254" spans="1:17" x14ac:dyDescent="0.25">
      <c r="A254" s="27" t="s">
        <v>11</v>
      </c>
      <c r="B254" s="27" t="s">
        <v>12</v>
      </c>
      <c r="C254" s="27" t="s">
        <v>33</v>
      </c>
      <c r="D254" s="27" t="s">
        <v>33</v>
      </c>
      <c r="E254" s="27" t="s">
        <v>40</v>
      </c>
      <c r="F254" s="27" t="s">
        <v>35</v>
      </c>
      <c r="G254" s="27" t="s">
        <v>265</v>
      </c>
      <c r="H254" s="27" t="s">
        <v>160</v>
      </c>
      <c r="I254" s="27" t="s">
        <v>17</v>
      </c>
      <c r="J254" s="27" t="s">
        <v>266</v>
      </c>
      <c r="L254" s="28">
        <v>728699.40660767793</v>
      </c>
      <c r="M254" s="28">
        <v>616612.9350247666</v>
      </c>
      <c r="N254" s="28">
        <v>457266.58481471997</v>
      </c>
      <c r="O254" s="28">
        <v>446889.89287324884</v>
      </c>
      <c r="P254" s="28">
        <v>487126.48744570097</v>
      </c>
      <c r="Q254" s="28">
        <v>502795.81640829029</v>
      </c>
    </row>
    <row r="255" spans="1:17" x14ac:dyDescent="0.25">
      <c r="A255" s="27" t="s">
        <v>11</v>
      </c>
      <c r="B255" s="27" t="s">
        <v>12</v>
      </c>
      <c r="C255" s="27" t="s">
        <v>33</v>
      </c>
      <c r="D255" s="27" t="s">
        <v>33</v>
      </c>
      <c r="E255" s="27" t="s">
        <v>41</v>
      </c>
      <c r="F255" s="27" t="s">
        <v>35</v>
      </c>
      <c r="G255" s="27" t="s">
        <v>265</v>
      </c>
      <c r="H255" s="27" t="s">
        <v>160</v>
      </c>
      <c r="I255" s="27" t="s">
        <v>17</v>
      </c>
      <c r="J255" s="27" t="s">
        <v>266</v>
      </c>
      <c r="L255" s="28">
        <v>1013970.3552000001</v>
      </c>
      <c r="M255" s="28">
        <v>1150702.7212800002</v>
      </c>
      <c r="N255" s="28">
        <v>1557827.1820800002</v>
      </c>
      <c r="O255" s="28">
        <v>1812343.98336</v>
      </c>
      <c r="P255" s="28">
        <v>2092466.0966399994</v>
      </c>
      <c r="Q255" s="28">
        <v>1802613.9648000002</v>
      </c>
    </row>
    <row r="256" spans="1:17" x14ac:dyDescent="0.25">
      <c r="A256" s="27" t="s">
        <v>11</v>
      </c>
      <c r="B256" s="27" t="s">
        <v>12</v>
      </c>
      <c r="C256" s="27" t="s">
        <v>33</v>
      </c>
      <c r="D256" s="27" t="s">
        <v>33</v>
      </c>
      <c r="E256" s="27" t="s">
        <v>42</v>
      </c>
      <c r="F256" s="27" t="s">
        <v>35</v>
      </c>
      <c r="G256" s="27" t="s">
        <v>265</v>
      </c>
      <c r="H256" s="27" t="s">
        <v>160</v>
      </c>
      <c r="I256" s="27" t="s">
        <v>17</v>
      </c>
      <c r="J256" s="27" t="s">
        <v>266</v>
      </c>
      <c r="L256" s="28">
        <v>2444325.6381728407</v>
      </c>
      <c r="M256" s="28">
        <v>2690328.4766182173</v>
      </c>
      <c r="N256" s="28">
        <v>2961089.6351409541</v>
      </c>
      <c r="O256" s="28">
        <v>3259100.8508971212</v>
      </c>
      <c r="P256" s="28">
        <v>3587104.6354909567</v>
      </c>
      <c r="Q256" s="28">
        <v>3948119.5135212722</v>
      </c>
    </row>
    <row r="257" spans="1:17" x14ac:dyDescent="0.25">
      <c r="A257" s="27" t="s">
        <v>11</v>
      </c>
      <c r="B257" s="27" t="s">
        <v>12</v>
      </c>
      <c r="C257" s="27" t="s">
        <v>43</v>
      </c>
      <c r="D257" s="27" t="s">
        <v>43</v>
      </c>
      <c r="E257" s="27" t="s">
        <v>36</v>
      </c>
      <c r="F257" s="27" t="s">
        <v>35</v>
      </c>
      <c r="G257" s="27" t="s">
        <v>265</v>
      </c>
      <c r="H257" s="27" t="s">
        <v>16</v>
      </c>
      <c r="I257" s="27" t="s">
        <v>17</v>
      </c>
      <c r="J257" s="27" t="s">
        <v>266</v>
      </c>
      <c r="L257" s="28">
        <v>1604338.1126666663</v>
      </c>
      <c r="M257" s="28">
        <v>2008588.835825</v>
      </c>
      <c r="N257" s="28">
        <v>2479802.2202249994</v>
      </c>
      <c r="O257" s="28">
        <v>2855589.52195</v>
      </c>
      <c r="P257" s="28">
        <v>3126773.0037500001</v>
      </c>
      <c r="Q257" s="28">
        <v>3410894.8566000001</v>
      </c>
    </row>
    <row r="258" spans="1:17" x14ac:dyDescent="0.25">
      <c r="A258" s="27" t="s">
        <v>11</v>
      </c>
      <c r="B258" s="27" t="s">
        <v>12</v>
      </c>
      <c r="C258" s="27" t="s">
        <v>43</v>
      </c>
      <c r="D258" s="27" t="s">
        <v>43</v>
      </c>
      <c r="E258" s="27" t="s">
        <v>37</v>
      </c>
      <c r="F258" s="27" t="s">
        <v>35</v>
      </c>
      <c r="G258" s="27" t="s">
        <v>265</v>
      </c>
      <c r="H258" s="27" t="s">
        <v>16</v>
      </c>
      <c r="I258" s="27" t="s">
        <v>17</v>
      </c>
      <c r="J258" s="27" t="s">
        <v>266</v>
      </c>
      <c r="L258" s="28">
        <v>436954.27499999997</v>
      </c>
      <c r="M258" s="28">
        <v>247449.9615</v>
      </c>
      <c r="N258" s="28">
        <v>196904.98050000001</v>
      </c>
      <c r="O258" s="28">
        <v>212572.35000000003</v>
      </c>
      <c r="P258" s="28">
        <v>196826.25000000003</v>
      </c>
      <c r="Q258" s="28">
        <v>135841.6047</v>
      </c>
    </row>
    <row r="259" spans="1:17" x14ac:dyDescent="0.25">
      <c r="A259" s="27" t="s">
        <v>11</v>
      </c>
      <c r="B259" s="27" t="s">
        <v>12</v>
      </c>
      <c r="C259" s="27" t="s">
        <v>43</v>
      </c>
      <c r="D259" s="27" t="s">
        <v>43</v>
      </c>
      <c r="E259" s="27" t="s">
        <v>25</v>
      </c>
      <c r="F259" s="27" t="s">
        <v>35</v>
      </c>
      <c r="G259" s="27" t="s">
        <v>265</v>
      </c>
      <c r="H259" s="27" t="s">
        <v>16</v>
      </c>
      <c r="I259" s="27" t="s">
        <v>17</v>
      </c>
      <c r="J259" s="27" t="s">
        <v>266</v>
      </c>
      <c r="L259" s="28">
        <v>4747261.4911203785</v>
      </c>
      <c r="M259" s="28">
        <v>5225037.3583861711</v>
      </c>
      <c r="N259" s="28">
        <v>5750897.7433825657</v>
      </c>
      <c r="O259" s="28">
        <v>6329681.988160504</v>
      </c>
      <c r="P259" s="28">
        <v>6966716.4778482271</v>
      </c>
      <c r="Q259" s="28">
        <v>7667863.6578434203</v>
      </c>
    </row>
    <row r="260" spans="1:17" x14ac:dyDescent="0.25">
      <c r="A260" s="27" t="s">
        <v>11</v>
      </c>
      <c r="B260" s="27" t="s">
        <v>12</v>
      </c>
      <c r="C260" s="27" t="s">
        <v>43</v>
      </c>
      <c r="D260" s="27" t="s">
        <v>43</v>
      </c>
      <c r="E260" s="27" t="s">
        <v>36</v>
      </c>
      <c r="F260" s="27" t="s">
        <v>35</v>
      </c>
      <c r="G260" s="27" t="s">
        <v>265</v>
      </c>
      <c r="H260" s="27" t="s">
        <v>32</v>
      </c>
      <c r="I260" s="27" t="s">
        <v>17</v>
      </c>
      <c r="J260" s="27" t="s">
        <v>266</v>
      </c>
      <c r="L260" s="28">
        <v>127.12663333333332</v>
      </c>
      <c r="M260" s="28">
        <v>159.15917874999997</v>
      </c>
      <c r="N260" s="28">
        <v>196.49779874999996</v>
      </c>
      <c r="O260" s="28">
        <v>226.27492249999997</v>
      </c>
      <c r="P260" s="28">
        <v>247.76331249999998</v>
      </c>
      <c r="Q260" s="28">
        <v>270.27692999999999</v>
      </c>
    </row>
    <row r="261" spans="1:17" x14ac:dyDescent="0.25">
      <c r="A261" s="27" t="s">
        <v>11</v>
      </c>
      <c r="B261" s="27" t="s">
        <v>12</v>
      </c>
      <c r="C261" s="27" t="s">
        <v>43</v>
      </c>
      <c r="D261" s="27" t="s">
        <v>43</v>
      </c>
      <c r="E261" s="27" t="s">
        <v>37</v>
      </c>
      <c r="F261" s="27" t="s">
        <v>35</v>
      </c>
      <c r="G261" s="27" t="s">
        <v>265</v>
      </c>
      <c r="H261" s="27" t="s">
        <v>32</v>
      </c>
      <c r="I261" s="27" t="s">
        <v>17</v>
      </c>
      <c r="J261" s="27" t="s">
        <v>266</v>
      </c>
      <c r="L261" s="28">
        <v>60.772499999999994</v>
      </c>
      <c r="M261" s="28">
        <v>34.415849999999999</v>
      </c>
      <c r="N261" s="28">
        <v>27.385949999999998</v>
      </c>
      <c r="O261" s="28">
        <v>29.565000000000001</v>
      </c>
      <c r="P261" s="28">
        <v>27.374999999999996</v>
      </c>
      <c r="Q261" s="28">
        <v>18.893129999999999</v>
      </c>
    </row>
    <row r="262" spans="1:17" x14ac:dyDescent="0.25">
      <c r="A262" s="27" t="s">
        <v>11</v>
      </c>
      <c r="B262" s="27" t="s">
        <v>12</v>
      </c>
      <c r="C262" s="27" t="s">
        <v>43</v>
      </c>
      <c r="D262" s="27" t="s">
        <v>43</v>
      </c>
      <c r="E262" s="27" t="s">
        <v>25</v>
      </c>
      <c r="F262" s="27" t="s">
        <v>35</v>
      </c>
      <c r="G262" s="27" t="s">
        <v>265</v>
      </c>
      <c r="H262" s="27" t="s">
        <v>32</v>
      </c>
      <c r="I262" s="27" t="s">
        <v>17</v>
      </c>
      <c r="J262" s="27" t="s">
        <v>266</v>
      </c>
      <c r="L262" s="28">
        <v>640.65607167616429</v>
      </c>
      <c r="M262" s="28">
        <v>705.133246745772</v>
      </c>
      <c r="N262" s="28">
        <v>776.09956051046765</v>
      </c>
      <c r="O262" s="28">
        <v>854.20809556821916</v>
      </c>
      <c r="P262" s="28">
        <v>940.17766232769611</v>
      </c>
      <c r="Q262" s="28">
        <v>1034.7994140139569</v>
      </c>
    </row>
    <row r="263" spans="1:17" x14ac:dyDescent="0.25">
      <c r="A263" s="27" t="s">
        <v>11</v>
      </c>
      <c r="B263" s="27" t="s">
        <v>12</v>
      </c>
      <c r="C263" s="27" t="s">
        <v>43</v>
      </c>
      <c r="D263" s="27" t="s">
        <v>43</v>
      </c>
      <c r="E263" s="27" t="s">
        <v>36</v>
      </c>
      <c r="F263" s="27" t="s">
        <v>35</v>
      </c>
      <c r="G263" s="27" t="s">
        <v>265</v>
      </c>
      <c r="H263" s="27" t="s">
        <v>75</v>
      </c>
      <c r="I263" s="27" t="s">
        <v>17</v>
      </c>
      <c r="J263" s="27" t="s">
        <v>266</v>
      </c>
      <c r="L263" s="28">
        <v>2.5425326666666659</v>
      </c>
      <c r="M263" s="28">
        <v>3.1831835749999997</v>
      </c>
      <c r="N263" s="28">
        <v>3.9299559749999999</v>
      </c>
      <c r="O263" s="28">
        <v>4.5254984499999988</v>
      </c>
      <c r="P263" s="28">
        <v>4.9552662499999993</v>
      </c>
      <c r="Q263" s="28">
        <v>5.405538599999999</v>
      </c>
    </row>
    <row r="264" spans="1:17" x14ac:dyDescent="0.25">
      <c r="A264" s="27" t="s">
        <v>11</v>
      </c>
      <c r="B264" s="27" t="s">
        <v>12</v>
      </c>
      <c r="C264" s="27" t="s">
        <v>43</v>
      </c>
      <c r="D264" s="27" t="s">
        <v>43</v>
      </c>
      <c r="E264" s="27" t="s">
        <v>37</v>
      </c>
      <c r="F264" s="27" t="s">
        <v>35</v>
      </c>
      <c r="G264" s="27" t="s">
        <v>265</v>
      </c>
      <c r="H264" s="27" t="s">
        <v>75</v>
      </c>
      <c r="I264" s="27" t="s">
        <v>17</v>
      </c>
      <c r="J264" s="27" t="s">
        <v>266</v>
      </c>
      <c r="L264" s="28">
        <v>3.6463499999999995</v>
      </c>
      <c r="M264" s="28">
        <v>2.0649509999999998</v>
      </c>
      <c r="N264" s="28">
        <v>1.643157</v>
      </c>
      <c r="O264" s="28">
        <v>1.7738999999999998</v>
      </c>
      <c r="P264" s="28">
        <v>1.6424999999999998</v>
      </c>
      <c r="Q264" s="28">
        <v>1.1335877999999999</v>
      </c>
    </row>
    <row r="265" spans="1:17" x14ac:dyDescent="0.25">
      <c r="A265" s="27" t="s">
        <v>11</v>
      </c>
      <c r="B265" s="27" t="s">
        <v>12</v>
      </c>
      <c r="C265" s="27" t="s">
        <v>43</v>
      </c>
      <c r="D265" s="27" t="s">
        <v>43</v>
      </c>
      <c r="E265" s="27" t="s">
        <v>25</v>
      </c>
      <c r="F265" s="27" t="s">
        <v>35</v>
      </c>
      <c r="G265" s="27" t="s">
        <v>265</v>
      </c>
      <c r="H265" s="27" t="s">
        <v>75</v>
      </c>
      <c r="I265" s="27" t="s">
        <v>17</v>
      </c>
      <c r="J265" s="27" t="s">
        <v>266</v>
      </c>
      <c r="L265" s="28">
        <v>38.439364300569864</v>
      </c>
      <c r="M265" s="28">
        <v>42.307994804746329</v>
      </c>
      <c r="N265" s="28">
        <v>46.565973630628058</v>
      </c>
      <c r="O265" s="28">
        <v>51.252485734093149</v>
      </c>
      <c r="P265" s="28">
        <v>56.410659739661767</v>
      </c>
      <c r="Q265" s="28">
        <v>62.087964840837415</v>
      </c>
    </row>
    <row r="266" spans="1:17" x14ac:dyDescent="0.25">
      <c r="A266" s="27" t="s">
        <v>11</v>
      </c>
      <c r="B266" s="27" t="s">
        <v>12</v>
      </c>
      <c r="C266" s="27" t="s">
        <v>43</v>
      </c>
      <c r="D266" s="27" t="s">
        <v>43</v>
      </c>
      <c r="E266" s="27" t="s">
        <v>36</v>
      </c>
      <c r="F266" s="27" t="s">
        <v>35</v>
      </c>
      <c r="G266" s="27" t="s">
        <v>265</v>
      </c>
      <c r="H266" s="27" t="s">
        <v>161</v>
      </c>
      <c r="I266" s="27" t="s">
        <v>17</v>
      </c>
      <c r="J266" s="27" t="s">
        <v>266</v>
      </c>
      <c r="L266" s="28">
        <v>1607795.9570933331</v>
      </c>
      <c r="M266" s="28">
        <v>2012917.9654870001</v>
      </c>
      <c r="N266" s="28">
        <v>2485146.9603509996</v>
      </c>
      <c r="O266" s="28">
        <v>2861744.1998419999</v>
      </c>
      <c r="P266" s="28">
        <v>3133512.16585</v>
      </c>
      <c r="Q266" s="28">
        <v>3418246.3890959998</v>
      </c>
    </row>
    <row r="267" spans="1:17" x14ac:dyDescent="0.25">
      <c r="A267" s="27" t="s">
        <v>11</v>
      </c>
      <c r="B267" s="27" t="s">
        <v>12</v>
      </c>
      <c r="C267" s="27" t="s">
        <v>43</v>
      </c>
      <c r="D267" s="27" t="s">
        <v>43</v>
      </c>
      <c r="E267" s="27" t="s">
        <v>37</v>
      </c>
      <c r="F267" s="27" t="s">
        <v>35</v>
      </c>
      <c r="G267" s="27" t="s">
        <v>265</v>
      </c>
      <c r="H267" s="27" t="s">
        <v>161</v>
      </c>
      <c r="I267" s="27" t="s">
        <v>17</v>
      </c>
      <c r="J267" s="27" t="s">
        <v>266</v>
      </c>
      <c r="L267" s="28">
        <v>439360.86599999998</v>
      </c>
      <c r="M267" s="28">
        <v>248812.82916000002</v>
      </c>
      <c r="N267" s="28">
        <v>197989.46411999999</v>
      </c>
      <c r="O267" s="28">
        <v>213743.12400000001</v>
      </c>
      <c r="P267" s="28">
        <v>197910.30000000002</v>
      </c>
      <c r="Q267" s="28">
        <v>136589.77264800001</v>
      </c>
    </row>
    <row r="268" spans="1:17" x14ac:dyDescent="0.25">
      <c r="A268" s="27" t="s">
        <v>11</v>
      </c>
      <c r="B268" s="27" t="s">
        <v>12</v>
      </c>
      <c r="C268" s="27" t="s">
        <v>43</v>
      </c>
      <c r="D268" s="27" t="s">
        <v>43</v>
      </c>
      <c r="E268" s="27" t="s">
        <v>25</v>
      </c>
      <c r="F268" s="27" t="s">
        <v>35</v>
      </c>
      <c r="G268" s="27" t="s">
        <v>265</v>
      </c>
      <c r="H268" s="27" t="s">
        <v>161</v>
      </c>
      <c r="I268" s="27" t="s">
        <v>17</v>
      </c>
      <c r="J268" s="27" t="s">
        <v>266</v>
      </c>
      <c r="L268" s="28">
        <v>4772631.4715587543</v>
      </c>
      <c r="M268" s="28">
        <v>5252960.6349573042</v>
      </c>
      <c r="N268" s="28">
        <v>5781631.2859787801</v>
      </c>
      <c r="O268" s="28">
        <v>6363508.6287450055</v>
      </c>
      <c r="P268" s="28">
        <v>7003947.5132764047</v>
      </c>
      <c r="Q268" s="28">
        <v>7708841.7146383747</v>
      </c>
    </row>
    <row r="269" spans="1:17" x14ac:dyDescent="0.25">
      <c r="A269" s="27" t="s">
        <v>11</v>
      </c>
      <c r="B269" s="27" t="s">
        <v>12</v>
      </c>
      <c r="C269" s="27" t="s">
        <v>43</v>
      </c>
      <c r="D269" s="27" t="s">
        <v>43</v>
      </c>
      <c r="E269" s="27" t="s">
        <v>36</v>
      </c>
      <c r="F269" s="27" t="s">
        <v>35</v>
      </c>
      <c r="G269" s="27" t="s">
        <v>265</v>
      </c>
      <c r="H269" s="27" t="s">
        <v>160</v>
      </c>
      <c r="I269" s="27" t="s">
        <v>17</v>
      </c>
      <c r="J269" s="27" t="s">
        <v>266</v>
      </c>
      <c r="L269" s="28">
        <v>1605660.2296533328</v>
      </c>
      <c r="M269" s="28">
        <v>2010244.0912840001</v>
      </c>
      <c r="N269" s="28">
        <v>2481845.7973319995</v>
      </c>
      <c r="O269" s="28">
        <v>2857942.7811440001</v>
      </c>
      <c r="P269" s="28">
        <v>3129349.7422000002</v>
      </c>
      <c r="Q269" s="28">
        <v>3413705.736672</v>
      </c>
    </row>
    <row r="270" spans="1:17" x14ac:dyDescent="0.25">
      <c r="A270" s="27" t="s">
        <v>11</v>
      </c>
      <c r="B270" s="27" t="s">
        <v>12</v>
      </c>
      <c r="C270" s="27" t="s">
        <v>43</v>
      </c>
      <c r="D270" s="27" t="s">
        <v>43</v>
      </c>
      <c r="E270" s="27" t="s">
        <v>37</v>
      </c>
      <c r="F270" s="27" t="s">
        <v>35</v>
      </c>
      <c r="G270" s="27" t="s">
        <v>265</v>
      </c>
      <c r="H270" s="27" t="s">
        <v>160</v>
      </c>
      <c r="I270" s="27" t="s">
        <v>17</v>
      </c>
      <c r="J270" s="27" t="s">
        <v>266</v>
      </c>
      <c r="L270" s="28">
        <v>438242.65199999994</v>
      </c>
      <c r="M270" s="28">
        <v>248179.57752000002</v>
      </c>
      <c r="N270" s="28">
        <v>197485.56264000002</v>
      </c>
      <c r="O270" s="28">
        <v>213199.12800000006</v>
      </c>
      <c r="P270" s="28">
        <v>197406.60000000003</v>
      </c>
      <c r="Q270" s="28">
        <v>136242.13905599999</v>
      </c>
    </row>
    <row r="271" spans="1:17" x14ac:dyDescent="0.25">
      <c r="A271" s="27" t="s">
        <v>11</v>
      </c>
      <c r="B271" s="27" t="s">
        <v>12</v>
      </c>
      <c r="C271" s="27" t="s">
        <v>43</v>
      </c>
      <c r="D271" s="27" t="s">
        <v>43</v>
      </c>
      <c r="E271" s="27" t="s">
        <v>25</v>
      </c>
      <c r="F271" s="27" t="s">
        <v>35</v>
      </c>
      <c r="G271" s="27" t="s">
        <v>265</v>
      </c>
      <c r="H271" s="27" t="s">
        <v>160</v>
      </c>
      <c r="I271" s="27" t="s">
        <v>17</v>
      </c>
      <c r="J271" s="27" t="s">
        <v>266</v>
      </c>
      <c r="L271" s="28">
        <v>4760843.3998399125</v>
      </c>
      <c r="M271" s="28">
        <v>5239986.1832171809</v>
      </c>
      <c r="N271" s="28">
        <v>5767351.0540653877</v>
      </c>
      <c r="O271" s="28">
        <v>6347791.1997865504</v>
      </c>
      <c r="P271" s="28">
        <v>6986648.2442895742</v>
      </c>
      <c r="Q271" s="28">
        <v>7689801.4054205157</v>
      </c>
    </row>
    <row r="272" spans="1:17" x14ac:dyDescent="0.25">
      <c r="A272" s="27" t="s">
        <v>11</v>
      </c>
      <c r="B272" s="27" t="s">
        <v>12</v>
      </c>
      <c r="C272" s="27" t="s">
        <v>44</v>
      </c>
      <c r="D272" s="27" t="s">
        <v>44</v>
      </c>
      <c r="E272" s="27" t="s">
        <v>36</v>
      </c>
      <c r="F272" s="27" t="s">
        <v>35</v>
      </c>
      <c r="G272" s="27" t="s">
        <v>265</v>
      </c>
      <c r="H272" s="27" t="s">
        <v>16</v>
      </c>
      <c r="I272" s="27" t="s">
        <v>17</v>
      </c>
      <c r="J272" s="27" t="s">
        <v>267</v>
      </c>
      <c r="L272" s="28">
        <v>0</v>
      </c>
      <c r="M272" s="28">
        <v>2977.1684250000003</v>
      </c>
      <c r="N272" s="28">
        <v>8983.7363000000005</v>
      </c>
      <c r="O272" s="28">
        <v>7968.9621000000006</v>
      </c>
      <c r="P272" s="28">
        <v>12423.522374999997</v>
      </c>
      <c r="Q272" s="28">
        <v>11901.212125</v>
      </c>
    </row>
    <row r="273" spans="1:17" x14ac:dyDescent="0.25">
      <c r="A273" s="27" t="s">
        <v>11</v>
      </c>
      <c r="B273" s="27" t="s">
        <v>12</v>
      </c>
      <c r="C273" s="27" t="s">
        <v>44</v>
      </c>
      <c r="D273" s="27" t="s">
        <v>44</v>
      </c>
      <c r="E273" s="27" t="s">
        <v>25</v>
      </c>
      <c r="F273" s="27" t="s">
        <v>35</v>
      </c>
      <c r="G273" s="27" t="s">
        <v>265</v>
      </c>
      <c r="H273" s="27" t="s">
        <v>16</v>
      </c>
      <c r="I273" s="27" t="s">
        <v>17</v>
      </c>
      <c r="J273" s="27" t="s">
        <v>267</v>
      </c>
      <c r="L273" s="28">
        <v>6023765.5647390001</v>
      </c>
      <c r="M273" s="28">
        <v>1573171.899</v>
      </c>
      <c r="N273" s="28">
        <v>1809682.9822499999</v>
      </c>
      <c r="O273" s="28">
        <v>1944248.3969999999</v>
      </c>
      <c r="P273" s="28">
        <v>2123995.54575</v>
      </c>
      <c r="Q273" s="28">
        <v>2019731.8439999998</v>
      </c>
    </row>
    <row r="274" spans="1:17" x14ac:dyDescent="0.25">
      <c r="A274" s="27" t="s">
        <v>11</v>
      </c>
      <c r="B274" s="27" t="s">
        <v>12</v>
      </c>
      <c r="C274" s="27" t="s">
        <v>44</v>
      </c>
      <c r="D274" s="27" t="s">
        <v>44</v>
      </c>
      <c r="E274" s="27" t="s">
        <v>45</v>
      </c>
      <c r="F274" s="27" t="s">
        <v>35</v>
      </c>
      <c r="G274" s="27" t="s">
        <v>265</v>
      </c>
      <c r="H274" s="27" t="s">
        <v>16</v>
      </c>
      <c r="I274" s="27" t="s">
        <v>17</v>
      </c>
      <c r="J274" s="27" t="s">
        <v>267</v>
      </c>
      <c r="L274" s="28">
        <v>59571.3993615</v>
      </c>
      <c r="M274" s="28">
        <v>12904.514999999999</v>
      </c>
      <c r="N274" s="28">
        <v>9997.0162499999988</v>
      </c>
      <c r="O274" s="28">
        <v>6571.7437499999996</v>
      </c>
      <c r="P274" s="28">
        <v>4803.3472499999998</v>
      </c>
      <c r="Q274" s="28">
        <v>4269.6419999999998</v>
      </c>
    </row>
    <row r="275" spans="1:17" x14ac:dyDescent="0.25">
      <c r="A275" s="27" t="s">
        <v>11</v>
      </c>
      <c r="B275" s="27" t="s">
        <v>12</v>
      </c>
      <c r="C275" s="27" t="s">
        <v>44</v>
      </c>
      <c r="D275" s="27" t="s">
        <v>44</v>
      </c>
      <c r="E275" s="27" t="s">
        <v>27</v>
      </c>
      <c r="F275" s="27" t="s">
        <v>35</v>
      </c>
      <c r="G275" s="27" t="s">
        <v>265</v>
      </c>
      <c r="H275" s="27" t="s">
        <v>16</v>
      </c>
      <c r="I275" s="27" t="s">
        <v>17</v>
      </c>
      <c r="J275" s="27" t="s">
        <v>267</v>
      </c>
      <c r="L275" s="28">
        <v>422.13960000000009</v>
      </c>
      <c r="M275" s="28">
        <v>130276.97100000001</v>
      </c>
      <c r="N275" s="28">
        <v>201798.36360000001</v>
      </c>
      <c r="O275" s="28">
        <v>217910.02500000002</v>
      </c>
      <c r="P275" s="28">
        <v>220067.6274</v>
      </c>
      <c r="Q275" s="28">
        <v>240658.65900000001</v>
      </c>
    </row>
    <row r="276" spans="1:17" x14ac:dyDescent="0.25">
      <c r="A276" s="27" t="s">
        <v>11</v>
      </c>
      <c r="B276" s="27" t="s">
        <v>12</v>
      </c>
      <c r="C276" s="27" t="s">
        <v>44</v>
      </c>
      <c r="D276" s="27" t="s">
        <v>44</v>
      </c>
      <c r="E276" s="27" t="s">
        <v>46</v>
      </c>
      <c r="F276" s="27" t="s">
        <v>35</v>
      </c>
      <c r="G276" s="27" t="s">
        <v>265</v>
      </c>
      <c r="H276" s="27" t="s">
        <v>16</v>
      </c>
      <c r="I276" s="27" t="s">
        <v>17</v>
      </c>
      <c r="J276" s="27" t="s">
        <v>267</v>
      </c>
      <c r="L276" s="28">
        <v>0</v>
      </c>
      <c r="M276" s="28">
        <v>2867.67</v>
      </c>
      <c r="N276" s="28">
        <v>6069.9014999999999</v>
      </c>
      <c r="O276" s="28">
        <v>2397.6907499999998</v>
      </c>
      <c r="P276" s="28">
        <v>637.26</v>
      </c>
      <c r="Q276" s="28">
        <v>135.41775000000001</v>
      </c>
    </row>
    <row r="277" spans="1:17" x14ac:dyDescent="0.25">
      <c r="A277" s="27" t="s">
        <v>11</v>
      </c>
      <c r="B277" s="27" t="s">
        <v>12</v>
      </c>
      <c r="C277" s="27" t="s">
        <v>44</v>
      </c>
      <c r="D277" s="27" t="s">
        <v>44</v>
      </c>
      <c r="E277" s="27" t="s">
        <v>47</v>
      </c>
      <c r="F277" s="27" t="s">
        <v>35</v>
      </c>
      <c r="G277" s="27" t="s">
        <v>265</v>
      </c>
      <c r="H277" s="27" t="s">
        <v>16</v>
      </c>
      <c r="I277" s="27" t="s">
        <v>17</v>
      </c>
      <c r="J277" s="27" t="s">
        <v>267</v>
      </c>
      <c r="L277" s="28">
        <v>12136010.821684871</v>
      </c>
      <c r="M277" s="28">
        <v>17377952.175942726</v>
      </c>
      <c r="N277" s="28">
        <v>19237960.579120073</v>
      </c>
      <c r="O277" s="28">
        <v>20343121.812526714</v>
      </c>
      <c r="P277" s="28">
        <v>22526403.242284261</v>
      </c>
      <c r="Q277" s="28">
        <v>25360588.061206423</v>
      </c>
    </row>
    <row r="278" spans="1:17" x14ac:dyDescent="0.25">
      <c r="A278" s="27" t="s">
        <v>11</v>
      </c>
      <c r="B278" s="27" t="s">
        <v>12</v>
      </c>
      <c r="C278" s="27" t="s">
        <v>44</v>
      </c>
      <c r="D278" s="27" t="s">
        <v>44</v>
      </c>
      <c r="E278" s="27" t="s">
        <v>36</v>
      </c>
      <c r="F278" s="27" t="s">
        <v>35</v>
      </c>
      <c r="G278" s="27" t="s">
        <v>265</v>
      </c>
      <c r="H278" s="27" t="s">
        <v>32</v>
      </c>
      <c r="I278" s="27" t="s">
        <v>17</v>
      </c>
      <c r="J278" s="27" t="s">
        <v>267</v>
      </c>
      <c r="L278" s="28">
        <v>0</v>
      </c>
      <c r="M278" s="28">
        <v>0.23590875</v>
      </c>
      <c r="N278" s="28">
        <v>0.71186499999999986</v>
      </c>
      <c r="O278" s="28">
        <v>0.63145499999999999</v>
      </c>
      <c r="P278" s="28">
        <v>0.98443124999999987</v>
      </c>
      <c r="Q278" s="28">
        <v>0.94304374999999996</v>
      </c>
    </row>
    <row r="279" spans="1:17" x14ac:dyDescent="0.25">
      <c r="A279" s="27" t="s">
        <v>11</v>
      </c>
      <c r="B279" s="27" t="s">
        <v>12</v>
      </c>
      <c r="C279" s="27" t="s">
        <v>44</v>
      </c>
      <c r="D279" s="27" t="s">
        <v>44</v>
      </c>
      <c r="E279" s="27" t="s">
        <v>25</v>
      </c>
      <c r="F279" s="27" t="s">
        <v>35</v>
      </c>
      <c r="G279" s="27" t="s">
        <v>265</v>
      </c>
      <c r="H279" s="27" t="s">
        <v>32</v>
      </c>
      <c r="I279" s="27" t="s">
        <v>17</v>
      </c>
      <c r="J279" s="27" t="s">
        <v>267</v>
      </c>
      <c r="L279" s="28">
        <v>812.92382789999999</v>
      </c>
      <c r="M279" s="28">
        <v>212.30390000000006</v>
      </c>
      <c r="N279" s="28">
        <v>244.22172499999999</v>
      </c>
      <c r="O279" s="28">
        <v>262.38170000000002</v>
      </c>
      <c r="P279" s="28">
        <v>286.63907500000005</v>
      </c>
      <c r="Q279" s="28">
        <v>272.5684</v>
      </c>
    </row>
    <row r="280" spans="1:17" x14ac:dyDescent="0.25">
      <c r="A280" s="27" t="s">
        <v>11</v>
      </c>
      <c r="B280" s="27" t="s">
        <v>12</v>
      </c>
      <c r="C280" s="27" t="s">
        <v>44</v>
      </c>
      <c r="D280" s="27" t="s">
        <v>44</v>
      </c>
      <c r="E280" s="27" t="s">
        <v>45</v>
      </c>
      <c r="F280" s="27" t="s">
        <v>35</v>
      </c>
      <c r="G280" s="27" t="s">
        <v>265</v>
      </c>
      <c r="H280" s="27" t="s">
        <v>32</v>
      </c>
      <c r="I280" s="27" t="s">
        <v>17</v>
      </c>
      <c r="J280" s="27" t="s">
        <v>267</v>
      </c>
      <c r="L280" s="28">
        <v>8.0393251499999998</v>
      </c>
      <c r="M280" s="28">
        <v>1.7415</v>
      </c>
      <c r="N280" s="28">
        <v>1.3491250000000001</v>
      </c>
      <c r="O280" s="28">
        <v>0.88687499999999997</v>
      </c>
      <c r="P280" s="28">
        <v>0.64822499999999994</v>
      </c>
      <c r="Q280" s="28">
        <v>0.57620000000000005</v>
      </c>
    </row>
    <row r="281" spans="1:17" x14ac:dyDescent="0.25">
      <c r="A281" s="27" t="s">
        <v>11</v>
      </c>
      <c r="B281" s="27" t="s">
        <v>12</v>
      </c>
      <c r="C281" s="27" t="s">
        <v>44</v>
      </c>
      <c r="D281" s="27" t="s">
        <v>44</v>
      </c>
      <c r="E281" s="27" t="s">
        <v>27</v>
      </c>
      <c r="F281" s="27" t="s">
        <v>35</v>
      </c>
      <c r="G281" s="27" t="s">
        <v>265</v>
      </c>
      <c r="H281" s="27" t="s">
        <v>32</v>
      </c>
      <c r="I281" s="27" t="s">
        <v>17</v>
      </c>
      <c r="J281" s="27" t="s">
        <v>267</v>
      </c>
      <c r="L281" s="28">
        <v>5.4539999999999998E-2</v>
      </c>
      <c r="M281" s="28">
        <v>16.83165</v>
      </c>
      <c r="N281" s="28">
        <v>26.072140000000001</v>
      </c>
      <c r="O281" s="28">
        <v>28.153750000000002</v>
      </c>
      <c r="P281" s="28">
        <v>28.432509999999997</v>
      </c>
      <c r="Q281" s="28">
        <v>31.092849999999999</v>
      </c>
    </row>
    <row r="282" spans="1:17" x14ac:dyDescent="0.25">
      <c r="A282" s="27" t="s">
        <v>11</v>
      </c>
      <c r="B282" s="27" t="s">
        <v>12</v>
      </c>
      <c r="C282" s="27" t="s">
        <v>44</v>
      </c>
      <c r="D282" s="27" t="s">
        <v>44</v>
      </c>
      <c r="E282" s="27" t="s">
        <v>46</v>
      </c>
      <c r="F282" s="27" t="s">
        <v>35</v>
      </c>
      <c r="G282" s="27" t="s">
        <v>265</v>
      </c>
      <c r="H282" s="27" t="s">
        <v>32</v>
      </c>
      <c r="I282" s="27" t="s">
        <v>17</v>
      </c>
      <c r="J282" s="27" t="s">
        <v>267</v>
      </c>
      <c r="L282" s="28">
        <v>0</v>
      </c>
      <c r="M282" s="28">
        <v>0.38699999999999996</v>
      </c>
      <c r="N282" s="28">
        <v>0.81915000000000004</v>
      </c>
      <c r="O282" s="28">
        <v>0.323575</v>
      </c>
      <c r="P282" s="28">
        <v>8.6000000000000007E-2</v>
      </c>
      <c r="Q282" s="28">
        <v>1.8275000000000003E-2</v>
      </c>
    </row>
    <row r="283" spans="1:17" x14ac:dyDescent="0.25">
      <c r="A283" s="27" t="s">
        <v>11</v>
      </c>
      <c r="B283" s="27" t="s">
        <v>12</v>
      </c>
      <c r="C283" s="27" t="s">
        <v>44</v>
      </c>
      <c r="D283" s="27" t="s">
        <v>44</v>
      </c>
      <c r="E283" s="27" t="s">
        <v>47</v>
      </c>
      <c r="F283" s="27" t="s">
        <v>35</v>
      </c>
      <c r="G283" s="27" t="s">
        <v>265</v>
      </c>
      <c r="H283" s="27" t="s">
        <v>32</v>
      </c>
      <c r="I283" s="27" t="s">
        <v>17</v>
      </c>
      <c r="J283" s="27" t="s">
        <v>267</v>
      </c>
      <c r="L283" s="28">
        <v>1637.7882350451923</v>
      </c>
      <c r="M283" s="28">
        <v>2345.2027227992885</v>
      </c>
      <c r="N283" s="28">
        <v>2596.2160025803078</v>
      </c>
      <c r="O283" s="28">
        <v>2745.360568492134</v>
      </c>
      <c r="P283" s="28">
        <v>3040.0004375552312</v>
      </c>
      <c r="Q283" s="28">
        <v>3422.4815197309613</v>
      </c>
    </row>
    <row r="284" spans="1:17" x14ac:dyDescent="0.25">
      <c r="A284" s="27" t="s">
        <v>11</v>
      </c>
      <c r="B284" s="27" t="s">
        <v>12</v>
      </c>
      <c r="C284" s="27" t="s">
        <v>44</v>
      </c>
      <c r="D284" s="27" t="s">
        <v>44</v>
      </c>
      <c r="E284" s="27" t="s">
        <v>36</v>
      </c>
      <c r="F284" s="27" t="s">
        <v>35</v>
      </c>
      <c r="G284" s="27" t="s">
        <v>265</v>
      </c>
      <c r="H284" s="27" t="s">
        <v>75</v>
      </c>
      <c r="I284" s="27" t="s">
        <v>17</v>
      </c>
      <c r="J284" s="27" t="s">
        <v>267</v>
      </c>
      <c r="L284" s="28">
        <v>0</v>
      </c>
      <c r="M284" s="28">
        <v>4.7181749999999998E-3</v>
      </c>
      <c r="N284" s="28">
        <v>1.4237299999999998E-2</v>
      </c>
      <c r="O284" s="28">
        <v>1.2629100000000001E-2</v>
      </c>
      <c r="P284" s="28">
        <v>1.9688624999999998E-2</v>
      </c>
      <c r="Q284" s="28">
        <v>1.8860874999999999E-2</v>
      </c>
    </row>
    <row r="285" spans="1:17" x14ac:dyDescent="0.25">
      <c r="A285" s="27" t="s">
        <v>11</v>
      </c>
      <c r="B285" s="27" t="s">
        <v>12</v>
      </c>
      <c r="C285" s="27" t="s">
        <v>44</v>
      </c>
      <c r="D285" s="27" t="s">
        <v>44</v>
      </c>
      <c r="E285" s="27" t="s">
        <v>25</v>
      </c>
      <c r="F285" s="27" t="s">
        <v>35</v>
      </c>
      <c r="G285" s="27" t="s">
        <v>265</v>
      </c>
      <c r="H285" s="27" t="s">
        <v>75</v>
      </c>
      <c r="I285" s="27" t="s">
        <v>17</v>
      </c>
      <c r="J285" s="27" t="s">
        <v>267</v>
      </c>
      <c r="L285" s="28">
        <v>48.775429673999994</v>
      </c>
      <c r="M285" s="28">
        <v>12.738233999999999</v>
      </c>
      <c r="N285" s="28">
        <v>14.653303500000002</v>
      </c>
      <c r="O285" s="28">
        <v>15.742901999999999</v>
      </c>
      <c r="P285" s="28">
        <v>17.198344500000001</v>
      </c>
      <c r="Q285" s="28">
        <v>16.354104</v>
      </c>
    </row>
    <row r="286" spans="1:17" x14ac:dyDescent="0.25">
      <c r="A286" s="27" t="s">
        <v>11</v>
      </c>
      <c r="B286" s="27" t="s">
        <v>12</v>
      </c>
      <c r="C286" s="27" t="s">
        <v>44</v>
      </c>
      <c r="D286" s="27" t="s">
        <v>44</v>
      </c>
      <c r="E286" s="27" t="s">
        <v>45</v>
      </c>
      <c r="F286" s="27" t="s">
        <v>35</v>
      </c>
      <c r="G286" s="27" t="s">
        <v>265</v>
      </c>
      <c r="H286" s="27" t="s">
        <v>75</v>
      </c>
      <c r="I286" s="27" t="s">
        <v>17</v>
      </c>
      <c r="J286" s="27" t="s">
        <v>267</v>
      </c>
      <c r="L286" s="28">
        <v>0.48235950900000002</v>
      </c>
      <c r="M286" s="28">
        <v>0.10449</v>
      </c>
      <c r="N286" s="28">
        <v>8.0947499999999992E-2</v>
      </c>
      <c r="O286" s="28">
        <v>5.3212499999999996E-2</v>
      </c>
      <c r="P286" s="28">
        <v>3.8893500000000004E-2</v>
      </c>
      <c r="Q286" s="28">
        <v>3.4572000000000006E-2</v>
      </c>
    </row>
    <row r="287" spans="1:17" x14ac:dyDescent="0.25">
      <c r="A287" s="27" t="s">
        <v>11</v>
      </c>
      <c r="B287" s="27" t="s">
        <v>12</v>
      </c>
      <c r="C287" s="27" t="s">
        <v>44</v>
      </c>
      <c r="D287" s="27" t="s">
        <v>44</v>
      </c>
      <c r="E287" s="27" t="s">
        <v>27</v>
      </c>
      <c r="F287" s="27" t="s">
        <v>35</v>
      </c>
      <c r="G287" s="27" t="s">
        <v>265</v>
      </c>
      <c r="H287" s="27" t="s">
        <v>75</v>
      </c>
      <c r="I287" s="27" t="s">
        <v>17</v>
      </c>
      <c r="J287" s="27" t="s">
        <v>267</v>
      </c>
      <c r="L287" s="28">
        <v>3.2723999999999995E-3</v>
      </c>
      <c r="M287" s="28">
        <v>1.0098990000000001</v>
      </c>
      <c r="N287" s="28">
        <v>1.5643284</v>
      </c>
      <c r="O287" s="28">
        <v>1.689225</v>
      </c>
      <c r="P287" s="28">
        <v>1.7059506</v>
      </c>
      <c r="Q287" s="28">
        <v>1.8655709999999999</v>
      </c>
    </row>
    <row r="288" spans="1:17" x14ac:dyDescent="0.25">
      <c r="A288" s="27" t="s">
        <v>11</v>
      </c>
      <c r="B288" s="27" t="s">
        <v>12</v>
      </c>
      <c r="C288" s="27" t="s">
        <v>44</v>
      </c>
      <c r="D288" s="27" t="s">
        <v>44</v>
      </c>
      <c r="E288" s="27" t="s">
        <v>46</v>
      </c>
      <c r="F288" s="27" t="s">
        <v>35</v>
      </c>
      <c r="G288" s="27" t="s">
        <v>265</v>
      </c>
      <c r="H288" s="27" t="s">
        <v>75</v>
      </c>
      <c r="I288" s="27" t="s">
        <v>17</v>
      </c>
      <c r="J288" s="27" t="s">
        <v>267</v>
      </c>
      <c r="L288" s="28">
        <v>0</v>
      </c>
      <c r="M288" s="28">
        <v>2.3220000000000001E-2</v>
      </c>
      <c r="N288" s="28">
        <v>4.9148999999999998E-2</v>
      </c>
      <c r="O288" s="28">
        <v>1.9414500000000001E-2</v>
      </c>
      <c r="P288" s="28">
        <v>5.1599999999999997E-3</v>
      </c>
      <c r="Q288" s="28">
        <v>1.0965E-3</v>
      </c>
    </row>
    <row r="289" spans="1:17" x14ac:dyDescent="0.25">
      <c r="A289" s="27" t="s">
        <v>11</v>
      </c>
      <c r="B289" s="27" t="s">
        <v>12</v>
      </c>
      <c r="C289" s="27" t="s">
        <v>44</v>
      </c>
      <c r="D289" s="27" t="s">
        <v>44</v>
      </c>
      <c r="E289" s="27" t="s">
        <v>47</v>
      </c>
      <c r="F289" s="27" t="s">
        <v>35</v>
      </c>
      <c r="G289" s="27" t="s">
        <v>265</v>
      </c>
      <c r="H289" s="27" t="s">
        <v>75</v>
      </c>
      <c r="I289" s="27" t="s">
        <v>17</v>
      </c>
      <c r="J289" s="27" t="s">
        <v>267</v>
      </c>
      <c r="L289" s="28">
        <v>98.267294102711517</v>
      </c>
      <c r="M289" s="28">
        <v>140.71216336795729</v>
      </c>
      <c r="N289" s="28">
        <v>155.77296015481843</v>
      </c>
      <c r="O289" s="28">
        <v>164.72163410952805</v>
      </c>
      <c r="P289" s="28">
        <v>182.40002625331388</v>
      </c>
      <c r="Q289" s="28">
        <v>205.34889118385772</v>
      </c>
    </row>
    <row r="290" spans="1:17" x14ac:dyDescent="0.25">
      <c r="A290" s="27" t="s">
        <v>11</v>
      </c>
      <c r="B290" s="27" t="s">
        <v>12</v>
      </c>
      <c r="C290" s="27" t="s">
        <v>44</v>
      </c>
      <c r="D290" s="27" t="s">
        <v>44</v>
      </c>
      <c r="E290" s="27" t="s">
        <v>36</v>
      </c>
      <c r="F290" s="27" t="s">
        <v>35</v>
      </c>
      <c r="G290" s="27" t="s">
        <v>265</v>
      </c>
      <c r="H290" s="27" t="s">
        <v>161</v>
      </c>
      <c r="I290" s="27" t="s">
        <v>17</v>
      </c>
      <c r="J290" s="27" t="s">
        <v>267</v>
      </c>
      <c r="L290" s="28">
        <v>0</v>
      </c>
      <c r="M290" s="28">
        <v>2983.5851429999998</v>
      </c>
      <c r="N290" s="28">
        <v>9003.0990279999987</v>
      </c>
      <c r="O290" s="28">
        <v>7986.1376759999994</v>
      </c>
      <c r="P290" s="28">
        <v>12450.298905</v>
      </c>
      <c r="Q290" s="28">
        <v>11926.862915000002</v>
      </c>
    </row>
    <row r="291" spans="1:17" x14ac:dyDescent="0.25">
      <c r="A291" s="27" t="s">
        <v>11</v>
      </c>
      <c r="B291" s="27" t="s">
        <v>12</v>
      </c>
      <c r="C291" s="27" t="s">
        <v>44</v>
      </c>
      <c r="D291" s="27" t="s">
        <v>44</v>
      </c>
      <c r="E291" s="27" t="s">
        <v>25</v>
      </c>
      <c r="F291" s="27" t="s">
        <v>35</v>
      </c>
      <c r="G291" s="27" t="s">
        <v>265</v>
      </c>
      <c r="H291" s="27" t="s">
        <v>161</v>
      </c>
      <c r="I291" s="27" t="s">
        <v>17</v>
      </c>
      <c r="J291" s="27" t="s">
        <v>267</v>
      </c>
      <c r="L291" s="28">
        <v>6055957.3483238406</v>
      </c>
      <c r="M291" s="28">
        <v>1581579.1334399998</v>
      </c>
      <c r="N291" s="28">
        <v>1819354.1625600001</v>
      </c>
      <c r="O291" s="28">
        <v>1954638.7123199997</v>
      </c>
      <c r="P291" s="28">
        <v>2135346.4531199997</v>
      </c>
      <c r="Q291" s="28">
        <v>2030525.5526399999</v>
      </c>
    </row>
    <row r="292" spans="1:17" x14ac:dyDescent="0.25">
      <c r="A292" s="27" t="s">
        <v>11</v>
      </c>
      <c r="B292" s="27" t="s">
        <v>12</v>
      </c>
      <c r="C292" s="27" t="s">
        <v>44</v>
      </c>
      <c r="D292" s="27" t="s">
        <v>44</v>
      </c>
      <c r="E292" s="27" t="s">
        <v>45</v>
      </c>
      <c r="F292" s="27" t="s">
        <v>35</v>
      </c>
      <c r="G292" s="27" t="s">
        <v>265</v>
      </c>
      <c r="H292" s="27" t="s">
        <v>161</v>
      </c>
      <c r="I292" s="27" t="s">
        <v>17</v>
      </c>
      <c r="J292" s="27" t="s">
        <v>267</v>
      </c>
      <c r="L292" s="28">
        <v>59889.75663743999</v>
      </c>
      <c r="M292" s="28">
        <v>12973.4784</v>
      </c>
      <c r="N292" s="28">
        <v>10050.4416</v>
      </c>
      <c r="O292" s="28">
        <v>6606.8639999999996</v>
      </c>
      <c r="P292" s="28">
        <v>4829.0169599999999</v>
      </c>
      <c r="Q292" s="28">
        <v>4292.4595199999994</v>
      </c>
    </row>
    <row r="293" spans="1:17" x14ac:dyDescent="0.25">
      <c r="A293" s="27" t="s">
        <v>11</v>
      </c>
      <c r="B293" s="27" t="s">
        <v>12</v>
      </c>
      <c r="C293" s="27" t="s">
        <v>44</v>
      </c>
      <c r="D293" s="27" t="s">
        <v>44</v>
      </c>
      <c r="E293" s="27" t="s">
        <v>27</v>
      </c>
      <c r="F293" s="27" t="s">
        <v>35</v>
      </c>
      <c r="G293" s="27" t="s">
        <v>265</v>
      </c>
      <c r="H293" s="27" t="s">
        <v>161</v>
      </c>
      <c r="I293" s="27" t="s">
        <v>17</v>
      </c>
      <c r="J293" s="27" t="s">
        <v>267</v>
      </c>
      <c r="L293" s="28">
        <v>424.29938400000003</v>
      </c>
      <c r="M293" s="28">
        <v>130943.50433999998</v>
      </c>
      <c r="N293" s="28">
        <v>202830.82034400004</v>
      </c>
      <c r="O293" s="28">
        <v>219024.9135</v>
      </c>
      <c r="P293" s="28">
        <v>221193.55479600001</v>
      </c>
      <c r="Q293" s="28">
        <v>241889.93586000003</v>
      </c>
    </row>
    <row r="294" spans="1:17" x14ac:dyDescent="0.25">
      <c r="A294" s="27" t="s">
        <v>11</v>
      </c>
      <c r="B294" s="27" t="s">
        <v>12</v>
      </c>
      <c r="C294" s="27" t="s">
        <v>44</v>
      </c>
      <c r="D294" s="27" t="s">
        <v>44</v>
      </c>
      <c r="E294" s="27" t="s">
        <v>46</v>
      </c>
      <c r="F294" s="27" t="s">
        <v>35</v>
      </c>
      <c r="G294" s="27" t="s">
        <v>265</v>
      </c>
      <c r="H294" s="27" t="s">
        <v>161</v>
      </c>
      <c r="I294" s="27" t="s">
        <v>17</v>
      </c>
      <c r="J294" s="27" t="s">
        <v>267</v>
      </c>
      <c r="L294" s="28">
        <v>0</v>
      </c>
      <c r="M294" s="28">
        <v>2882.9951999999998</v>
      </c>
      <c r="N294" s="28">
        <v>6102.3398400000005</v>
      </c>
      <c r="O294" s="28">
        <v>2410.5043199999996</v>
      </c>
      <c r="P294" s="28">
        <v>640.66560000000004</v>
      </c>
      <c r="Q294" s="28">
        <v>136.14143999999999</v>
      </c>
    </row>
    <row r="295" spans="1:17" x14ac:dyDescent="0.25">
      <c r="A295" s="27" t="s">
        <v>11</v>
      </c>
      <c r="B295" s="27" t="s">
        <v>12</v>
      </c>
      <c r="C295" s="27" t="s">
        <v>44</v>
      </c>
      <c r="D295" s="27" t="s">
        <v>44</v>
      </c>
      <c r="E295" s="27" t="s">
        <v>47</v>
      </c>
      <c r="F295" s="27" t="s">
        <v>35</v>
      </c>
      <c r="G295" s="27" t="s">
        <v>265</v>
      </c>
      <c r="H295" s="27" t="s">
        <v>161</v>
      </c>
      <c r="I295" s="27" t="s">
        <v>17</v>
      </c>
      <c r="J295" s="27" t="s">
        <v>267</v>
      </c>
      <c r="L295" s="28">
        <v>12200867.235792661</v>
      </c>
      <c r="M295" s="28">
        <v>17470822.203765575</v>
      </c>
      <c r="N295" s="28">
        <v>19337103.093289975</v>
      </c>
      <c r="O295" s="28">
        <v>20445396.362580761</v>
      </c>
      <c r="P295" s="28">
        <v>22634865.229588639</v>
      </c>
      <c r="Q295" s="28">
        <v>25477082.151236486</v>
      </c>
    </row>
    <row r="296" spans="1:17" x14ac:dyDescent="0.25">
      <c r="A296" s="27" t="s">
        <v>11</v>
      </c>
      <c r="B296" s="27" t="s">
        <v>12</v>
      </c>
      <c r="C296" s="27" t="s">
        <v>44</v>
      </c>
      <c r="D296" s="27" t="s">
        <v>44</v>
      </c>
      <c r="E296" s="27" t="s">
        <v>36</v>
      </c>
      <c r="F296" s="27" t="s">
        <v>35</v>
      </c>
      <c r="G296" s="27" t="s">
        <v>265</v>
      </c>
      <c r="H296" s="27" t="s">
        <v>160</v>
      </c>
      <c r="I296" s="27" t="s">
        <v>17</v>
      </c>
      <c r="J296" s="27" t="s">
        <v>267</v>
      </c>
      <c r="L296" s="28">
        <v>0</v>
      </c>
      <c r="M296" s="28">
        <v>2979.6218760000002</v>
      </c>
      <c r="N296" s="28">
        <v>8991.1396960000002</v>
      </c>
      <c r="O296" s="28">
        <v>7975.529231999999</v>
      </c>
      <c r="P296" s="28">
        <v>12433.760459999998</v>
      </c>
      <c r="Q296" s="28">
        <v>11911.019780000001</v>
      </c>
    </row>
    <row r="297" spans="1:17" x14ac:dyDescent="0.25">
      <c r="A297" s="27" t="s">
        <v>11</v>
      </c>
      <c r="B297" s="27" t="s">
        <v>12</v>
      </c>
      <c r="C297" s="27" t="s">
        <v>44</v>
      </c>
      <c r="D297" s="27" t="s">
        <v>44</v>
      </c>
      <c r="E297" s="27" t="s">
        <v>25</v>
      </c>
      <c r="F297" s="27" t="s">
        <v>35</v>
      </c>
      <c r="G297" s="27" t="s">
        <v>265</v>
      </c>
      <c r="H297" s="27" t="s">
        <v>160</v>
      </c>
      <c r="I297" s="27" t="s">
        <v>17</v>
      </c>
      <c r="J297" s="27" t="s">
        <v>267</v>
      </c>
      <c r="L297" s="28">
        <v>6040999.54989048</v>
      </c>
      <c r="M297" s="28">
        <v>1577672.74168</v>
      </c>
      <c r="N297" s="28">
        <v>1814860.48282</v>
      </c>
      <c r="O297" s="28">
        <v>1949810.8890399998</v>
      </c>
      <c r="P297" s="28">
        <v>2130072.2941400004</v>
      </c>
      <c r="Q297" s="28">
        <v>2025510.2940799997</v>
      </c>
    </row>
    <row r="298" spans="1:17" x14ac:dyDescent="0.25">
      <c r="A298" s="27" t="s">
        <v>11</v>
      </c>
      <c r="B298" s="27" t="s">
        <v>12</v>
      </c>
      <c r="C298" s="27" t="s">
        <v>44</v>
      </c>
      <c r="D298" s="27" t="s">
        <v>44</v>
      </c>
      <c r="E298" s="27" t="s">
        <v>45</v>
      </c>
      <c r="F298" s="27" t="s">
        <v>35</v>
      </c>
      <c r="G298" s="27" t="s">
        <v>265</v>
      </c>
      <c r="H298" s="27" t="s">
        <v>160</v>
      </c>
      <c r="I298" s="27" t="s">
        <v>17</v>
      </c>
      <c r="J298" s="27" t="s">
        <v>267</v>
      </c>
      <c r="L298" s="28">
        <v>59741.833054679999</v>
      </c>
      <c r="M298" s="28">
        <v>12941.434799999999</v>
      </c>
      <c r="N298" s="28">
        <v>10025.617699999999</v>
      </c>
      <c r="O298" s="28">
        <v>6590.5454999999993</v>
      </c>
      <c r="P298" s="28">
        <v>4817.0896199999997</v>
      </c>
      <c r="Q298" s="28">
        <v>4281.8574399999998</v>
      </c>
    </row>
    <row r="299" spans="1:17" x14ac:dyDescent="0.25">
      <c r="A299" s="27" t="s">
        <v>11</v>
      </c>
      <c r="B299" s="27" t="s">
        <v>12</v>
      </c>
      <c r="C299" s="27" t="s">
        <v>44</v>
      </c>
      <c r="D299" s="27" t="s">
        <v>44</v>
      </c>
      <c r="E299" s="27" t="s">
        <v>27</v>
      </c>
      <c r="F299" s="27" t="s">
        <v>35</v>
      </c>
      <c r="G299" s="27" t="s">
        <v>265</v>
      </c>
      <c r="H299" s="27" t="s">
        <v>160</v>
      </c>
      <c r="I299" s="27" t="s">
        <v>17</v>
      </c>
      <c r="J299" s="27" t="s">
        <v>267</v>
      </c>
      <c r="L299" s="28">
        <v>423.29584800000009</v>
      </c>
      <c r="M299" s="28">
        <v>130633.80197999999</v>
      </c>
      <c r="N299" s="28">
        <v>202351.09296800001</v>
      </c>
      <c r="O299" s="28">
        <v>218506.88450000001</v>
      </c>
      <c r="P299" s="28">
        <v>220670.39661200001</v>
      </c>
      <c r="Q299" s="28">
        <v>241317.82742000002</v>
      </c>
    </row>
    <row r="300" spans="1:17" x14ac:dyDescent="0.25">
      <c r="A300" s="27" t="s">
        <v>11</v>
      </c>
      <c r="B300" s="27" t="s">
        <v>12</v>
      </c>
      <c r="C300" s="27" t="s">
        <v>44</v>
      </c>
      <c r="D300" s="27" t="s">
        <v>44</v>
      </c>
      <c r="E300" s="27" t="s">
        <v>46</v>
      </c>
      <c r="F300" s="27" t="s">
        <v>35</v>
      </c>
      <c r="G300" s="27" t="s">
        <v>265</v>
      </c>
      <c r="H300" s="27" t="s">
        <v>160</v>
      </c>
      <c r="I300" s="27" t="s">
        <v>17</v>
      </c>
      <c r="J300" s="27" t="s">
        <v>267</v>
      </c>
      <c r="L300" s="28">
        <v>0</v>
      </c>
      <c r="M300" s="28">
        <v>2875.8744000000002</v>
      </c>
      <c r="N300" s="28">
        <v>6087.2674800000004</v>
      </c>
      <c r="O300" s="28">
        <v>2404.5505399999997</v>
      </c>
      <c r="P300" s="28">
        <v>639.08319999999992</v>
      </c>
      <c r="Q300" s="28">
        <v>135.80518000000001</v>
      </c>
    </row>
    <row r="301" spans="1:17" x14ac:dyDescent="0.25">
      <c r="A301" s="27" t="s">
        <v>11</v>
      </c>
      <c r="B301" s="27" t="s">
        <v>12</v>
      </c>
      <c r="C301" s="27" t="s">
        <v>44</v>
      </c>
      <c r="D301" s="27" t="s">
        <v>44</v>
      </c>
      <c r="E301" s="27" t="s">
        <v>47</v>
      </c>
      <c r="F301" s="27" t="s">
        <v>35</v>
      </c>
      <c r="G301" s="27" t="s">
        <v>265</v>
      </c>
      <c r="H301" s="27" t="s">
        <v>160</v>
      </c>
      <c r="I301" s="27" t="s">
        <v>17</v>
      </c>
      <c r="J301" s="27" t="s">
        <v>267</v>
      </c>
      <c r="L301" s="28">
        <v>12170731.93226783</v>
      </c>
      <c r="M301" s="28">
        <v>17427670.473666072</v>
      </c>
      <c r="N301" s="28">
        <v>19293000.358374778</v>
      </c>
      <c r="O301" s="28">
        <v>20401323.456578746</v>
      </c>
      <c r="P301" s="28">
        <v>22590851.251560431</v>
      </c>
      <c r="Q301" s="28">
        <v>25433144.66942472</v>
      </c>
    </row>
    <row r="302" spans="1:17" x14ac:dyDescent="0.25">
      <c r="A302" s="27" t="s">
        <v>11</v>
      </c>
      <c r="B302" s="27" t="s">
        <v>12</v>
      </c>
      <c r="C302" s="27" t="s">
        <v>48</v>
      </c>
      <c r="D302" s="27" t="s">
        <v>48</v>
      </c>
      <c r="E302" s="27" t="s">
        <v>37</v>
      </c>
      <c r="F302" s="27" t="s">
        <v>35</v>
      </c>
      <c r="G302" s="27" t="s">
        <v>265</v>
      </c>
      <c r="H302" s="27" t="s">
        <v>16</v>
      </c>
      <c r="I302" s="27" t="s">
        <v>17</v>
      </c>
      <c r="J302" s="27" t="s">
        <v>48</v>
      </c>
      <c r="L302" s="28">
        <v>601070.76684716076</v>
      </c>
      <c r="M302" s="28">
        <v>587353.23116050463</v>
      </c>
      <c r="N302" s="28">
        <v>568558.99086166767</v>
      </c>
      <c r="O302" s="28">
        <v>544909.61150158709</v>
      </c>
      <c r="P302" s="28">
        <v>520743.0368916273</v>
      </c>
      <c r="Q302" s="28">
        <v>493987.39772397518</v>
      </c>
    </row>
    <row r="303" spans="1:17" x14ac:dyDescent="0.25">
      <c r="A303" s="27" t="s">
        <v>11</v>
      </c>
      <c r="B303" s="27" t="s">
        <v>12</v>
      </c>
      <c r="C303" s="27" t="s">
        <v>48</v>
      </c>
      <c r="D303" s="27" t="s">
        <v>48</v>
      </c>
      <c r="E303" s="27" t="s">
        <v>42</v>
      </c>
      <c r="F303" s="27" t="s">
        <v>35</v>
      </c>
      <c r="G303" s="27" t="s">
        <v>265</v>
      </c>
      <c r="H303" s="27" t="s">
        <v>16</v>
      </c>
      <c r="I303" s="27" t="s">
        <v>17</v>
      </c>
      <c r="J303" s="27" t="s">
        <v>48</v>
      </c>
      <c r="L303" s="28">
        <v>3168893.7919008266</v>
      </c>
      <c r="M303" s="28">
        <v>3181928.7123966943</v>
      </c>
      <c r="N303" s="28">
        <v>3381427.9586776868</v>
      </c>
      <c r="O303" s="28">
        <v>3580927.2049586778</v>
      </c>
      <c r="P303" s="28">
        <v>3811483.0223746249</v>
      </c>
      <c r="Q303" s="28">
        <v>4064379.4285906162</v>
      </c>
    </row>
    <row r="304" spans="1:17" x14ac:dyDescent="0.25">
      <c r="A304" s="27" t="s">
        <v>11</v>
      </c>
      <c r="B304" s="27" t="s">
        <v>12</v>
      </c>
      <c r="C304" s="27" t="s">
        <v>48</v>
      </c>
      <c r="D304" s="27" t="s">
        <v>48</v>
      </c>
      <c r="E304" s="27" t="s">
        <v>37</v>
      </c>
      <c r="F304" s="27" t="s">
        <v>35</v>
      </c>
      <c r="G304" s="27" t="s">
        <v>265</v>
      </c>
      <c r="H304" s="27" t="s">
        <v>32</v>
      </c>
      <c r="I304" s="27" t="s">
        <v>17</v>
      </c>
      <c r="J304" s="27" t="s">
        <v>48</v>
      </c>
      <c r="L304" s="28">
        <v>83.598159505863777</v>
      </c>
      <c r="M304" s="28">
        <v>81.690296406189788</v>
      </c>
      <c r="N304" s="28">
        <v>79.076354779091446</v>
      </c>
      <c r="O304" s="28">
        <v>75.78715041746689</v>
      </c>
      <c r="P304" s="28">
        <v>72.426013475886975</v>
      </c>
      <c r="Q304" s="28">
        <v>68.704784106255232</v>
      </c>
    </row>
    <row r="305" spans="1:17" x14ac:dyDescent="0.25">
      <c r="A305" s="27" t="s">
        <v>11</v>
      </c>
      <c r="B305" s="27" t="s">
        <v>12</v>
      </c>
      <c r="C305" s="27" t="s">
        <v>48</v>
      </c>
      <c r="D305" s="27" t="s">
        <v>48</v>
      </c>
      <c r="E305" s="27" t="s">
        <v>42</v>
      </c>
      <c r="F305" s="27" t="s">
        <v>35</v>
      </c>
      <c r="G305" s="27" t="s">
        <v>265</v>
      </c>
      <c r="H305" s="27" t="s">
        <v>32</v>
      </c>
      <c r="I305" s="27" t="s">
        <v>17</v>
      </c>
      <c r="J305" s="27" t="s">
        <v>48</v>
      </c>
      <c r="L305" s="28">
        <v>402.48710743801655</v>
      </c>
      <c r="M305" s="28">
        <v>429.41008264462812</v>
      </c>
      <c r="N305" s="28">
        <v>456.33305785123974</v>
      </c>
      <c r="O305" s="28">
        <v>483.25603305785131</v>
      </c>
      <c r="P305" s="28">
        <v>514.37017845811408</v>
      </c>
      <c r="Q305" s="28">
        <v>548.49924812289009</v>
      </c>
    </row>
    <row r="306" spans="1:17" x14ac:dyDescent="0.25">
      <c r="A306" s="27" t="s">
        <v>11</v>
      </c>
      <c r="B306" s="27" t="s">
        <v>12</v>
      </c>
      <c r="C306" s="27" t="s">
        <v>48</v>
      </c>
      <c r="D306" s="27" t="s">
        <v>48</v>
      </c>
      <c r="E306" s="27" t="s">
        <v>37</v>
      </c>
      <c r="F306" s="27" t="s">
        <v>35</v>
      </c>
      <c r="G306" s="27" t="s">
        <v>265</v>
      </c>
      <c r="H306" s="27" t="s">
        <v>75</v>
      </c>
      <c r="I306" s="27" t="s">
        <v>17</v>
      </c>
      <c r="J306" s="27" t="s">
        <v>48</v>
      </c>
      <c r="L306" s="28">
        <v>5.0158895703518267</v>
      </c>
      <c r="M306" s="28">
        <v>4.9014177843713869</v>
      </c>
      <c r="N306" s="28">
        <v>4.7445812867454871</v>
      </c>
      <c r="O306" s="28">
        <v>4.5472290250480141</v>
      </c>
      <c r="P306" s="28">
        <v>4.345560808553218</v>
      </c>
      <c r="Q306" s="28">
        <v>4.1222870463753143</v>
      </c>
    </row>
    <row r="307" spans="1:17" x14ac:dyDescent="0.25">
      <c r="A307" s="27" t="s">
        <v>11</v>
      </c>
      <c r="B307" s="27" t="s">
        <v>12</v>
      </c>
      <c r="C307" s="27" t="s">
        <v>48</v>
      </c>
      <c r="D307" s="27" t="s">
        <v>48</v>
      </c>
      <c r="E307" s="27" t="s">
        <v>42</v>
      </c>
      <c r="F307" s="27" t="s">
        <v>35</v>
      </c>
      <c r="G307" s="27" t="s">
        <v>265</v>
      </c>
      <c r="H307" s="27" t="s">
        <v>75</v>
      </c>
      <c r="I307" s="27" t="s">
        <v>17</v>
      </c>
      <c r="J307" s="27" t="s">
        <v>48</v>
      </c>
      <c r="L307" s="28">
        <v>24.149226446280995</v>
      </c>
      <c r="M307" s="28">
        <v>25.764604958677687</v>
      </c>
      <c r="N307" s="28">
        <v>27.379983471074386</v>
      </c>
      <c r="O307" s="28">
        <v>28.995361983471078</v>
      </c>
      <c r="P307" s="28">
        <v>30.862210707486838</v>
      </c>
      <c r="Q307" s="28">
        <v>32.909954887373402</v>
      </c>
    </row>
    <row r="308" spans="1:17" x14ac:dyDescent="0.25">
      <c r="A308" s="27" t="s">
        <v>11</v>
      </c>
      <c r="B308" s="27" t="s">
        <v>12</v>
      </c>
      <c r="C308" s="27" t="s">
        <v>48</v>
      </c>
      <c r="D308" s="27" t="s">
        <v>48</v>
      </c>
      <c r="E308" s="27" t="s">
        <v>37</v>
      </c>
      <c r="F308" s="27" t="s">
        <v>35</v>
      </c>
      <c r="G308" s="27" t="s">
        <v>265</v>
      </c>
      <c r="H308" s="27" t="s">
        <v>161</v>
      </c>
      <c r="I308" s="27" t="s">
        <v>17</v>
      </c>
      <c r="J308" s="27" t="s">
        <v>48</v>
      </c>
      <c r="L308" s="28">
        <v>604381.25396359304</v>
      </c>
      <c r="M308" s="28">
        <v>590588.16689818969</v>
      </c>
      <c r="N308" s="28">
        <v>571690.41451091971</v>
      </c>
      <c r="O308" s="28">
        <v>547910.78265811864</v>
      </c>
      <c r="P308" s="28">
        <v>523611.10702527256</v>
      </c>
      <c r="Q308" s="28">
        <v>496708.1071745829</v>
      </c>
    </row>
    <row r="309" spans="1:17" x14ac:dyDescent="0.25">
      <c r="A309" s="27" t="s">
        <v>11</v>
      </c>
      <c r="B309" s="27" t="s">
        <v>12</v>
      </c>
      <c r="C309" s="27" t="s">
        <v>48</v>
      </c>
      <c r="D309" s="27" t="s">
        <v>48</v>
      </c>
      <c r="E309" s="27" t="s">
        <v>42</v>
      </c>
      <c r="F309" s="27" t="s">
        <v>35</v>
      </c>
      <c r="G309" s="27" t="s">
        <v>265</v>
      </c>
      <c r="H309" s="27" t="s">
        <v>161</v>
      </c>
      <c r="I309" s="27" t="s">
        <v>17</v>
      </c>
      <c r="J309" s="27" t="s">
        <v>48</v>
      </c>
      <c r="L309" s="28">
        <v>3184832.2813553726</v>
      </c>
      <c r="M309" s="28">
        <v>3198933.3516694214</v>
      </c>
      <c r="N309" s="28">
        <v>3399498.7477685953</v>
      </c>
      <c r="O309" s="28">
        <v>3600064.1438677688</v>
      </c>
      <c r="P309" s="28">
        <v>3831852.0814415663</v>
      </c>
      <c r="Q309" s="28">
        <v>4086099.998816283</v>
      </c>
    </row>
    <row r="310" spans="1:17" x14ac:dyDescent="0.25">
      <c r="A310" s="27" t="s">
        <v>11</v>
      </c>
      <c r="B310" s="27" t="s">
        <v>12</v>
      </c>
      <c r="C310" s="27" t="s">
        <v>48</v>
      </c>
      <c r="D310" s="27" t="s">
        <v>48</v>
      </c>
      <c r="E310" s="27" t="s">
        <v>37</v>
      </c>
      <c r="F310" s="27" t="s">
        <v>35</v>
      </c>
      <c r="G310" s="27" t="s">
        <v>265</v>
      </c>
      <c r="H310" s="27" t="s">
        <v>160</v>
      </c>
      <c r="I310" s="27" t="s">
        <v>17</v>
      </c>
      <c r="J310" s="27" t="s">
        <v>48</v>
      </c>
      <c r="L310" s="28">
        <v>602843.04782868514</v>
      </c>
      <c r="M310" s="28">
        <v>589085.06544431578</v>
      </c>
      <c r="N310" s="28">
        <v>570235.4095829844</v>
      </c>
      <c r="O310" s="28">
        <v>546516.29909043747</v>
      </c>
      <c r="P310" s="28">
        <v>522278.4683773162</v>
      </c>
      <c r="Q310" s="28">
        <v>495443.93914702779</v>
      </c>
    </row>
    <row r="311" spans="1:17" x14ac:dyDescent="0.25">
      <c r="A311" s="27" t="s">
        <v>11</v>
      </c>
      <c r="B311" s="27" t="s">
        <v>12</v>
      </c>
      <c r="C311" s="27" t="s">
        <v>48</v>
      </c>
      <c r="D311" s="27" t="s">
        <v>48</v>
      </c>
      <c r="E311" s="27" t="s">
        <v>42</v>
      </c>
      <c r="F311" s="27" t="s">
        <v>35</v>
      </c>
      <c r="G311" s="27" t="s">
        <v>265</v>
      </c>
      <c r="H311" s="27" t="s">
        <v>160</v>
      </c>
      <c r="I311" s="27" t="s">
        <v>17</v>
      </c>
      <c r="J311" s="27" t="s">
        <v>48</v>
      </c>
      <c r="L311" s="28">
        <v>3177426.5185785126</v>
      </c>
      <c r="M311" s="28">
        <v>3191032.2061487604</v>
      </c>
      <c r="N311" s="28">
        <v>3391102.2195041329</v>
      </c>
      <c r="O311" s="28">
        <v>3591172.2328595039</v>
      </c>
      <c r="P311" s="28">
        <v>3822387.6701579369</v>
      </c>
      <c r="Q311" s="28">
        <v>4076007.6126508215</v>
      </c>
    </row>
    <row r="312" spans="1:17" x14ac:dyDescent="0.25">
      <c r="A312" s="27" t="s">
        <v>11</v>
      </c>
      <c r="B312" s="27" t="s">
        <v>12</v>
      </c>
      <c r="C312" s="27" t="s">
        <v>49</v>
      </c>
      <c r="D312" s="27" t="s">
        <v>49</v>
      </c>
      <c r="E312" s="27" t="s">
        <v>50</v>
      </c>
      <c r="F312" s="27" t="s">
        <v>51</v>
      </c>
      <c r="G312" s="27" t="s">
        <v>265</v>
      </c>
      <c r="H312" s="27" t="s">
        <v>16</v>
      </c>
      <c r="I312" s="27" t="s">
        <v>17</v>
      </c>
      <c r="J312" s="27" t="s">
        <v>268</v>
      </c>
      <c r="L312" s="28">
        <v>605153978.02859998</v>
      </c>
      <c r="M312" s="28">
        <v>649060093.78209996</v>
      </c>
      <c r="N312" s="28">
        <v>676042277.96105003</v>
      </c>
      <c r="O312" s="28">
        <v>707141424.54669988</v>
      </c>
      <c r="P312" s="28">
        <v>767956896.05992496</v>
      </c>
      <c r="Q312" s="28">
        <v>837554060.91142488</v>
      </c>
    </row>
    <row r="313" spans="1:17" x14ac:dyDescent="0.25">
      <c r="A313" s="27" t="s">
        <v>11</v>
      </c>
      <c r="B313" s="27" t="s">
        <v>12</v>
      </c>
      <c r="C313" s="27" t="s">
        <v>49</v>
      </c>
      <c r="D313" s="27" t="s">
        <v>49</v>
      </c>
      <c r="E313" s="27" t="s">
        <v>21</v>
      </c>
      <c r="F313" s="27" t="s">
        <v>51</v>
      </c>
      <c r="G313" s="27" t="s">
        <v>265</v>
      </c>
      <c r="H313" s="27" t="s">
        <v>16</v>
      </c>
      <c r="I313" s="27" t="s">
        <v>17</v>
      </c>
      <c r="J313" s="27" t="s">
        <v>268</v>
      </c>
      <c r="L313" s="28">
        <v>3820290.7855717577</v>
      </c>
      <c r="M313" s="28">
        <v>4037690.8497122023</v>
      </c>
      <c r="N313" s="28">
        <v>3279004.8302762858</v>
      </c>
      <c r="O313" s="28">
        <v>2774080.5841519572</v>
      </c>
      <c r="P313" s="28">
        <v>2541476.561943592</v>
      </c>
      <c r="Q313" s="28">
        <v>2341123.4394186493</v>
      </c>
    </row>
    <row r="314" spans="1:17" x14ac:dyDescent="0.25">
      <c r="A314" s="27" t="s">
        <v>11</v>
      </c>
      <c r="B314" s="27" t="s">
        <v>12</v>
      </c>
      <c r="C314" s="27" t="s">
        <v>49</v>
      </c>
      <c r="D314" s="27" t="s">
        <v>49</v>
      </c>
      <c r="E314" s="27" t="s">
        <v>52</v>
      </c>
      <c r="F314" s="27" t="s">
        <v>51</v>
      </c>
      <c r="G314" s="27" t="s">
        <v>265</v>
      </c>
      <c r="H314" s="27" t="s">
        <v>16</v>
      </c>
      <c r="I314" s="27" t="s">
        <v>17</v>
      </c>
      <c r="J314" s="27" t="s">
        <v>268</v>
      </c>
      <c r="L314" s="28">
        <v>2150613.4133003601</v>
      </c>
      <c r="M314" s="28">
        <v>1878816.816757472</v>
      </c>
      <c r="N314" s="28">
        <v>1785314.5975476559</v>
      </c>
      <c r="O314" s="28">
        <v>1581444.9407780503</v>
      </c>
      <c r="P314" s="28">
        <v>1521160.6129254682</v>
      </c>
      <c r="Q314" s="28">
        <v>1532562.9144095769</v>
      </c>
    </row>
    <row r="315" spans="1:17" x14ac:dyDescent="0.25">
      <c r="A315" s="27" t="s">
        <v>11</v>
      </c>
      <c r="B315" s="27" t="s">
        <v>12</v>
      </c>
      <c r="C315" s="27" t="s">
        <v>49</v>
      </c>
      <c r="D315" s="27" t="s">
        <v>49</v>
      </c>
      <c r="E315" s="27" t="s">
        <v>53</v>
      </c>
      <c r="F315" s="27" t="s">
        <v>51</v>
      </c>
      <c r="G315" s="27" t="s">
        <v>265</v>
      </c>
      <c r="H315" s="27" t="s">
        <v>16</v>
      </c>
      <c r="I315" s="27" t="s">
        <v>17</v>
      </c>
      <c r="J315" s="27" t="s">
        <v>268</v>
      </c>
      <c r="L315" s="28">
        <v>2349599.3955630735</v>
      </c>
      <c r="M315" s="28">
        <v>2567946.4219409535</v>
      </c>
      <c r="N315" s="28">
        <v>2078240.4243118155</v>
      </c>
      <c r="O315" s="28">
        <v>1375700.6516641239</v>
      </c>
      <c r="P315" s="28">
        <v>1123395.2600579774</v>
      </c>
      <c r="Q315" s="28">
        <v>1013332.1839208144</v>
      </c>
    </row>
    <row r="316" spans="1:17" x14ac:dyDescent="0.25">
      <c r="A316" s="27" t="s">
        <v>11</v>
      </c>
      <c r="B316" s="27" t="s">
        <v>12</v>
      </c>
      <c r="C316" s="27" t="s">
        <v>49</v>
      </c>
      <c r="D316" s="27" t="s">
        <v>49</v>
      </c>
      <c r="E316" s="27" t="s">
        <v>41</v>
      </c>
      <c r="F316" s="27" t="s">
        <v>51</v>
      </c>
      <c r="G316" s="27" t="s">
        <v>265</v>
      </c>
      <c r="H316" s="27" t="s">
        <v>16</v>
      </c>
      <c r="I316" s="27" t="s">
        <v>17</v>
      </c>
      <c r="J316" s="27" t="s">
        <v>268</v>
      </c>
      <c r="L316" s="28">
        <v>29020292.674559999</v>
      </c>
      <c r="M316" s="28">
        <v>27323185.903200001</v>
      </c>
      <c r="N316" s="28">
        <v>39049052.034960002</v>
      </c>
      <c r="O316" s="28">
        <v>46821370.210559994</v>
      </c>
      <c r="P316" s="28">
        <v>42364575.970199995</v>
      </c>
      <c r="Q316" s="28">
        <v>34817040.755639993</v>
      </c>
    </row>
    <row r="317" spans="1:17" x14ac:dyDescent="0.25">
      <c r="A317" s="27" t="s">
        <v>11</v>
      </c>
      <c r="B317" s="27" t="s">
        <v>12</v>
      </c>
      <c r="C317" s="27" t="s">
        <v>49</v>
      </c>
      <c r="D317" s="27" t="s">
        <v>49</v>
      </c>
      <c r="E317" s="27" t="s">
        <v>54</v>
      </c>
      <c r="F317" s="27" t="s">
        <v>51</v>
      </c>
      <c r="G317" s="27" t="s">
        <v>265</v>
      </c>
      <c r="H317" s="27" t="s">
        <v>16</v>
      </c>
      <c r="I317" s="27" t="s">
        <v>17</v>
      </c>
      <c r="J317" s="27" t="s">
        <v>268</v>
      </c>
      <c r="L317" s="28">
        <v>26136560.835000001</v>
      </c>
      <c r="M317" s="28">
        <v>26078445.302249998</v>
      </c>
      <c r="N317" s="28">
        <v>27125296.336874995</v>
      </c>
      <c r="O317" s="28">
        <v>29224141.373625003</v>
      </c>
      <c r="P317" s="28">
        <v>30892005.733875003</v>
      </c>
      <c r="Q317" s="28">
        <v>32376266.154374994</v>
      </c>
    </row>
    <row r="318" spans="1:17" x14ac:dyDescent="0.25">
      <c r="A318" s="27" t="s">
        <v>11</v>
      </c>
      <c r="B318" s="27" t="s">
        <v>12</v>
      </c>
      <c r="C318" s="27" t="s">
        <v>49</v>
      </c>
      <c r="D318" s="27" t="s">
        <v>49</v>
      </c>
      <c r="E318" s="27" t="s">
        <v>55</v>
      </c>
      <c r="F318" s="27" t="s">
        <v>51</v>
      </c>
      <c r="G318" s="27" t="s">
        <v>265</v>
      </c>
      <c r="H318" s="27" t="s">
        <v>16</v>
      </c>
      <c r="I318" s="27" t="s">
        <v>17</v>
      </c>
      <c r="J318" s="27" t="s">
        <v>268</v>
      </c>
      <c r="L318" s="28">
        <v>1864169.8244064492</v>
      </c>
      <c r="M318" s="28">
        <v>3242316.2718019132</v>
      </c>
      <c r="N318" s="28">
        <v>3006130.226153791</v>
      </c>
      <c r="O318" s="28">
        <v>1730052.2982049959</v>
      </c>
      <c r="P318" s="28">
        <v>1872324.2034793585</v>
      </c>
      <c r="Q318" s="28">
        <v>2527652.1165002659</v>
      </c>
    </row>
    <row r="319" spans="1:17" x14ac:dyDescent="0.25">
      <c r="A319" s="27" t="s">
        <v>11</v>
      </c>
      <c r="B319" s="27" t="s">
        <v>12</v>
      </c>
      <c r="C319" s="27" t="s">
        <v>49</v>
      </c>
      <c r="D319" s="27" t="s">
        <v>49</v>
      </c>
      <c r="E319" s="27" t="s">
        <v>50</v>
      </c>
      <c r="F319" s="27" t="s">
        <v>51</v>
      </c>
      <c r="G319" s="27" t="s">
        <v>265</v>
      </c>
      <c r="H319" s="27" t="s">
        <v>32</v>
      </c>
      <c r="I319" s="27" t="s">
        <v>17</v>
      </c>
      <c r="J319" s="27" t="s">
        <v>268</v>
      </c>
      <c r="L319" s="28">
        <v>6316.1880600000004</v>
      </c>
      <c r="M319" s="28">
        <v>6774.4504099999995</v>
      </c>
      <c r="N319" s="28">
        <v>7056.0722049999995</v>
      </c>
      <c r="O319" s="28">
        <v>7380.6640699999989</v>
      </c>
      <c r="P319" s="28">
        <v>8015.4148425000003</v>
      </c>
      <c r="Q319" s="28">
        <v>8741.8229924999978</v>
      </c>
    </row>
    <row r="320" spans="1:17" x14ac:dyDescent="0.25">
      <c r="A320" s="27" t="s">
        <v>11</v>
      </c>
      <c r="B320" s="27" t="s">
        <v>12</v>
      </c>
      <c r="C320" s="27" t="s">
        <v>49</v>
      </c>
      <c r="D320" s="27" t="s">
        <v>49</v>
      </c>
      <c r="E320" s="27" t="s">
        <v>21</v>
      </c>
      <c r="F320" s="27" t="s">
        <v>51</v>
      </c>
      <c r="G320" s="27" t="s">
        <v>265</v>
      </c>
      <c r="H320" s="27" t="s">
        <v>32</v>
      </c>
      <c r="I320" s="27" t="s">
        <v>17</v>
      </c>
      <c r="J320" s="27" t="s">
        <v>268</v>
      </c>
      <c r="L320" s="28">
        <v>49.3577620874904</v>
      </c>
      <c r="M320" s="28">
        <v>52.166548445894087</v>
      </c>
      <c r="N320" s="28">
        <v>42.364403491941673</v>
      </c>
      <c r="O320" s="28">
        <v>35.840834420567916</v>
      </c>
      <c r="P320" s="28">
        <v>32.835614495395241</v>
      </c>
      <c r="Q320" s="28">
        <v>30.247072860706059</v>
      </c>
    </row>
    <row r="321" spans="1:17" x14ac:dyDescent="0.25">
      <c r="A321" s="27" t="s">
        <v>11</v>
      </c>
      <c r="B321" s="27" t="s">
        <v>12</v>
      </c>
      <c r="C321" s="27" t="s">
        <v>49</v>
      </c>
      <c r="D321" s="27" t="s">
        <v>49</v>
      </c>
      <c r="E321" s="27" t="s">
        <v>52</v>
      </c>
      <c r="F321" s="27" t="s">
        <v>51</v>
      </c>
      <c r="G321" s="27" t="s">
        <v>265</v>
      </c>
      <c r="H321" s="27" t="s">
        <v>32</v>
      </c>
      <c r="I321" s="27" t="s">
        <v>17</v>
      </c>
      <c r="J321" s="27" t="s">
        <v>268</v>
      </c>
      <c r="L321" s="28">
        <v>68.513003490641822</v>
      </c>
      <c r="M321" s="28">
        <v>57.154691297153079</v>
      </c>
      <c r="N321" s="28">
        <v>53.007388444041041</v>
      </c>
      <c r="O321" s="28">
        <v>40.760435239624151</v>
      </c>
      <c r="P321" s="28">
        <v>39.732160257816297</v>
      </c>
      <c r="Q321" s="28">
        <v>43.833152107190841</v>
      </c>
    </row>
    <row r="322" spans="1:17" x14ac:dyDescent="0.25">
      <c r="A322" s="27" t="s">
        <v>11</v>
      </c>
      <c r="B322" s="27" t="s">
        <v>12</v>
      </c>
      <c r="C322" s="27" t="s">
        <v>49</v>
      </c>
      <c r="D322" s="27" t="s">
        <v>49</v>
      </c>
      <c r="E322" s="27" t="s">
        <v>53</v>
      </c>
      <c r="F322" s="27" t="s">
        <v>51</v>
      </c>
      <c r="G322" s="27" t="s">
        <v>265</v>
      </c>
      <c r="H322" s="27" t="s">
        <v>32</v>
      </c>
      <c r="I322" s="27" t="s">
        <v>17</v>
      </c>
      <c r="J322" s="27" t="s">
        <v>268</v>
      </c>
      <c r="L322" s="28">
        <v>63.404503959600554</v>
      </c>
      <c r="M322" s="28">
        <v>74.776507453334006</v>
      </c>
      <c r="N322" s="28">
        <v>69.925725117735311</v>
      </c>
      <c r="O322" s="28">
        <v>53.461698594518055</v>
      </c>
      <c r="P322" s="28">
        <v>44.469157055293572</v>
      </c>
      <c r="Q322" s="28">
        <v>38.436011266268878</v>
      </c>
    </row>
    <row r="323" spans="1:17" x14ac:dyDescent="0.25">
      <c r="A323" s="27" t="s">
        <v>11</v>
      </c>
      <c r="B323" s="27" t="s">
        <v>12</v>
      </c>
      <c r="C323" s="27" t="s">
        <v>49</v>
      </c>
      <c r="D323" s="27" t="s">
        <v>49</v>
      </c>
      <c r="E323" s="27" t="s">
        <v>41</v>
      </c>
      <c r="F323" s="27" t="s">
        <v>51</v>
      </c>
      <c r="G323" s="27" t="s">
        <v>265</v>
      </c>
      <c r="H323" s="27" t="s">
        <v>32</v>
      </c>
      <c r="I323" s="27" t="s">
        <v>17</v>
      </c>
      <c r="J323" s="27" t="s">
        <v>268</v>
      </c>
      <c r="L323" s="28">
        <v>517.29576959999997</v>
      </c>
      <c r="M323" s="28">
        <v>487.04431199999993</v>
      </c>
      <c r="N323" s="28">
        <v>696.06153359999985</v>
      </c>
      <c r="O323" s="28">
        <v>834.60552960000007</v>
      </c>
      <c r="P323" s="28">
        <v>755.16178200000002</v>
      </c>
      <c r="Q323" s="28">
        <v>620.62461240000005</v>
      </c>
    </row>
    <row r="324" spans="1:17" x14ac:dyDescent="0.25">
      <c r="A324" s="27" t="s">
        <v>11</v>
      </c>
      <c r="B324" s="27" t="s">
        <v>12</v>
      </c>
      <c r="C324" s="27" t="s">
        <v>49</v>
      </c>
      <c r="D324" s="27" t="s">
        <v>49</v>
      </c>
      <c r="E324" s="27" t="s">
        <v>54</v>
      </c>
      <c r="F324" s="27" t="s">
        <v>51</v>
      </c>
      <c r="G324" s="27" t="s">
        <v>265</v>
      </c>
      <c r="H324" s="27" t="s">
        <v>32</v>
      </c>
      <c r="I324" s="27" t="s">
        <v>17</v>
      </c>
      <c r="J324" s="27" t="s">
        <v>268</v>
      </c>
      <c r="L324" s="28">
        <v>246.22289999999998</v>
      </c>
      <c r="M324" s="28">
        <v>245.67541499999996</v>
      </c>
      <c r="N324" s="28">
        <v>255.53741249999999</v>
      </c>
      <c r="O324" s="28">
        <v>275.30985749999996</v>
      </c>
      <c r="P324" s="28">
        <v>291.02219249999996</v>
      </c>
      <c r="Q324" s="28">
        <v>305.00486249999994</v>
      </c>
    </row>
    <row r="325" spans="1:17" x14ac:dyDescent="0.25">
      <c r="A325" s="27" t="s">
        <v>11</v>
      </c>
      <c r="B325" s="27" t="s">
        <v>12</v>
      </c>
      <c r="C325" s="27" t="s">
        <v>49</v>
      </c>
      <c r="D325" s="27" t="s">
        <v>49</v>
      </c>
      <c r="E325" s="27" t="s">
        <v>55</v>
      </c>
      <c r="F325" s="27" t="s">
        <v>51</v>
      </c>
      <c r="G325" s="27" t="s">
        <v>265</v>
      </c>
      <c r="H325" s="27" t="s">
        <v>32</v>
      </c>
      <c r="I325" s="27" t="s">
        <v>17</v>
      </c>
      <c r="J325" s="27" t="s">
        <v>268</v>
      </c>
      <c r="L325" s="28">
        <v>75.472462526576891</v>
      </c>
      <c r="M325" s="28">
        <v>131.26786525513819</v>
      </c>
      <c r="N325" s="28">
        <v>121.7056771722183</v>
      </c>
      <c r="O325" s="28">
        <v>70.042603166194183</v>
      </c>
      <c r="P325" s="28">
        <v>75.802599331148116</v>
      </c>
      <c r="Q325" s="28">
        <v>102.33409378543585</v>
      </c>
    </row>
    <row r="326" spans="1:17" x14ac:dyDescent="0.25">
      <c r="A326" s="27" t="s">
        <v>11</v>
      </c>
      <c r="B326" s="27" t="s">
        <v>12</v>
      </c>
      <c r="C326" s="27" t="s">
        <v>49</v>
      </c>
      <c r="D326" s="27" t="s">
        <v>49</v>
      </c>
      <c r="E326" s="27" t="s">
        <v>50</v>
      </c>
      <c r="F326" s="27" t="s">
        <v>51</v>
      </c>
      <c r="G326" s="27" t="s">
        <v>265</v>
      </c>
      <c r="H326" s="27" t="s">
        <v>75</v>
      </c>
      <c r="I326" s="27" t="s">
        <v>17</v>
      </c>
      <c r="J326" s="27" t="s">
        <v>268</v>
      </c>
      <c r="L326" s="28">
        <v>8842.6632839999984</v>
      </c>
      <c r="M326" s="28">
        <v>9484.2305739999993</v>
      </c>
      <c r="N326" s="28">
        <v>9878.5010869999969</v>
      </c>
      <c r="O326" s="28">
        <v>10332.929698</v>
      </c>
      <c r="P326" s="28">
        <v>11221.5807795</v>
      </c>
      <c r="Q326" s="28">
        <v>12238.552189499997</v>
      </c>
    </row>
    <row r="327" spans="1:17" x14ac:dyDescent="0.25">
      <c r="A327" s="27" t="s">
        <v>11</v>
      </c>
      <c r="B327" s="27" t="s">
        <v>12</v>
      </c>
      <c r="C327" s="27" t="s">
        <v>49</v>
      </c>
      <c r="D327" s="27" t="s">
        <v>49</v>
      </c>
      <c r="E327" s="27" t="s">
        <v>21</v>
      </c>
      <c r="F327" s="27" t="s">
        <v>51</v>
      </c>
      <c r="G327" s="27" t="s">
        <v>265</v>
      </c>
      <c r="H327" s="27" t="s">
        <v>75</v>
      </c>
      <c r="I327" s="27" t="s">
        <v>17</v>
      </c>
      <c r="J327" s="27" t="s">
        <v>268</v>
      </c>
      <c r="L327" s="28">
        <v>69.100866922486574</v>
      </c>
      <c r="M327" s="28">
        <v>73.03316782425172</v>
      </c>
      <c r="N327" s="28">
        <v>59.310164888718347</v>
      </c>
      <c r="O327" s="28">
        <v>50.177168188795079</v>
      </c>
      <c r="P327" s="28">
        <v>45.969860293553332</v>
      </c>
      <c r="Q327" s="28">
        <v>42.345902004988481</v>
      </c>
    </row>
    <row r="328" spans="1:17" x14ac:dyDescent="0.25">
      <c r="A328" s="27" t="s">
        <v>11</v>
      </c>
      <c r="B328" s="27" t="s">
        <v>12</v>
      </c>
      <c r="C328" s="27" t="s">
        <v>49</v>
      </c>
      <c r="D328" s="27" t="s">
        <v>49</v>
      </c>
      <c r="E328" s="27" t="s">
        <v>52</v>
      </c>
      <c r="F328" s="27" t="s">
        <v>51</v>
      </c>
      <c r="G328" s="27" t="s">
        <v>265</v>
      </c>
      <c r="H328" s="27" t="s">
        <v>75</v>
      </c>
      <c r="I328" s="27" t="s">
        <v>17</v>
      </c>
      <c r="J328" s="27" t="s">
        <v>268</v>
      </c>
      <c r="L328" s="28">
        <v>72.224276584419201</v>
      </c>
      <c r="M328" s="28">
        <v>60.936844671386211</v>
      </c>
      <c r="N328" s="28">
        <v>56.861899399343407</v>
      </c>
      <c r="O328" s="28">
        <v>45.413570384234141</v>
      </c>
      <c r="P328" s="28">
        <v>44.102818189455213</v>
      </c>
      <c r="Q328" s="28">
        <v>47.475937996761395</v>
      </c>
    </row>
    <row r="329" spans="1:17" x14ac:dyDescent="0.25">
      <c r="A329" s="27" t="s">
        <v>11</v>
      </c>
      <c r="B329" s="27" t="s">
        <v>12</v>
      </c>
      <c r="C329" s="27" t="s">
        <v>49</v>
      </c>
      <c r="D329" s="27" t="s">
        <v>49</v>
      </c>
      <c r="E329" s="27" t="s">
        <v>53</v>
      </c>
      <c r="F329" s="27" t="s">
        <v>51</v>
      </c>
      <c r="G329" s="27" t="s">
        <v>265</v>
      </c>
      <c r="H329" s="27" t="s">
        <v>75</v>
      </c>
      <c r="I329" s="27" t="s">
        <v>17</v>
      </c>
      <c r="J329" s="27" t="s">
        <v>268</v>
      </c>
      <c r="L329" s="28">
        <v>69.956340375563713</v>
      </c>
      <c r="M329" s="28">
        <v>80.841231244584961</v>
      </c>
      <c r="N329" s="28">
        <v>72.952097892102159</v>
      </c>
      <c r="O329" s="28">
        <v>54.030210048854208</v>
      </c>
      <c r="P329" s="28">
        <v>44.770921224518439</v>
      </c>
      <c r="Q329" s="28">
        <v>39.043479004181386</v>
      </c>
    </row>
    <row r="330" spans="1:17" x14ac:dyDescent="0.25">
      <c r="A330" s="27" t="s">
        <v>11</v>
      </c>
      <c r="B330" s="27" t="s">
        <v>12</v>
      </c>
      <c r="C330" s="27" t="s">
        <v>49</v>
      </c>
      <c r="D330" s="27" t="s">
        <v>49</v>
      </c>
      <c r="E330" s="27" t="s">
        <v>41</v>
      </c>
      <c r="F330" s="27" t="s">
        <v>51</v>
      </c>
      <c r="G330" s="27" t="s">
        <v>265</v>
      </c>
      <c r="H330" s="27" t="s">
        <v>75</v>
      </c>
      <c r="I330" s="27" t="s">
        <v>17</v>
      </c>
      <c r="J330" s="27" t="s">
        <v>268</v>
      </c>
      <c r="L330" s="28">
        <v>62.793564960000012</v>
      </c>
      <c r="M330" s="28">
        <v>54.910828799999997</v>
      </c>
      <c r="N330" s="28">
        <v>84.262618559999993</v>
      </c>
      <c r="O330" s="28">
        <v>116.63286095999999</v>
      </c>
      <c r="P330" s="28">
        <v>103.73466719999999</v>
      </c>
      <c r="Q330" s="28">
        <v>77.067407040000006</v>
      </c>
    </row>
    <row r="331" spans="1:17" x14ac:dyDescent="0.25">
      <c r="A331" s="27" t="s">
        <v>11</v>
      </c>
      <c r="B331" s="27" t="s">
        <v>12</v>
      </c>
      <c r="C331" s="27" t="s">
        <v>49</v>
      </c>
      <c r="D331" s="27" t="s">
        <v>49</v>
      </c>
      <c r="E331" s="27" t="s">
        <v>54</v>
      </c>
      <c r="F331" s="27" t="s">
        <v>51</v>
      </c>
      <c r="G331" s="27" t="s">
        <v>265</v>
      </c>
      <c r="H331" s="27" t="s">
        <v>75</v>
      </c>
      <c r="I331" s="27" t="s">
        <v>17</v>
      </c>
      <c r="J331" s="27" t="s">
        <v>268</v>
      </c>
      <c r="L331" s="28">
        <v>344.71205999999995</v>
      </c>
      <c r="M331" s="28">
        <v>343.94558099999995</v>
      </c>
      <c r="N331" s="28">
        <v>357.75237749999997</v>
      </c>
      <c r="O331" s="28">
        <v>385.43380050000007</v>
      </c>
      <c r="P331" s="28">
        <v>407.43106949999998</v>
      </c>
      <c r="Q331" s="28">
        <v>427.00680749999987</v>
      </c>
    </row>
    <row r="332" spans="1:17" x14ac:dyDescent="0.25">
      <c r="A332" s="27" t="s">
        <v>11</v>
      </c>
      <c r="B332" s="27" t="s">
        <v>12</v>
      </c>
      <c r="C332" s="27" t="s">
        <v>49</v>
      </c>
      <c r="D332" s="27" t="s">
        <v>49</v>
      </c>
      <c r="E332" s="27" t="s">
        <v>55</v>
      </c>
      <c r="F332" s="27" t="s">
        <v>51</v>
      </c>
      <c r="G332" s="27" t="s">
        <v>265</v>
      </c>
      <c r="H332" s="27" t="s">
        <v>75</v>
      </c>
      <c r="I332" s="27" t="s">
        <v>17</v>
      </c>
      <c r="J332" s="27" t="s">
        <v>268</v>
      </c>
      <c r="L332" s="28">
        <v>75.472462526576891</v>
      </c>
      <c r="M332" s="28">
        <v>131.26786525513819</v>
      </c>
      <c r="N332" s="28">
        <v>121.70567717221829</v>
      </c>
      <c r="O332" s="28">
        <v>70.042603166194183</v>
      </c>
      <c r="P332" s="28">
        <v>75.802599331148116</v>
      </c>
      <c r="Q332" s="28">
        <v>102.33409378543585</v>
      </c>
    </row>
    <row r="333" spans="1:17" x14ac:dyDescent="0.25">
      <c r="A333" s="27" t="s">
        <v>11</v>
      </c>
      <c r="B333" s="27" t="s">
        <v>12</v>
      </c>
      <c r="C333" s="27" t="s">
        <v>49</v>
      </c>
      <c r="D333" s="27" t="s">
        <v>49</v>
      </c>
      <c r="E333" s="27" t="s">
        <v>50</v>
      </c>
      <c r="F333" s="27" t="s">
        <v>51</v>
      </c>
      <c r="G333" s="27" t="s">
        <v>265</v>
      </c>
      <c r="H333" s="27" t="s">
        <v>161</v>
      </c>
      <c r="I333" s="27" t="s">
        <v>17</v>
      </c>
      <c r="J333" s="27" t="s">
        <v>268</v>
      </c>
      <c r="L333" s="28">
        <v>608027843.59589994</v>
      </c>
      <c r="M333" s="28">
        <v>652142468.7186501</v>
      </c>
      <c r="N333" s="28">
        <v>679252790.81432509</v>
      </c>
      <c r="O333" s="28">
        <v>710499626.69854999</v>
      </c>
      <c r="P333" s="28">
        <v>771603909.81326246</v>
      </c>
      <c r="Q333" s="28">
        <v>841531590.37301242</v>
      </c>
    </row>
    <row r="334" spans="1:17" x14ac:dyDescent="0.25">
      <c r="A334" s="27" t="s">
        <v>11</v>
      </c>
      <c r="B334" s="27" t="s">
        <v>12</v>
      </c>
      <c r="C334" s="27" t="s">
        <v>49</v>
      </c>
      <c r="D334" s="27" t="s">
        <v>49</v>
      </c>
      <c r="E334" s="27" t="s">
        <v>21</v>
      </c>
      <c r="F334" s="27" t="s">
        <v>51</v>
      </c>
      <c r="G334" s="27" t="s">
        <v>265</v>
      </c>
      <c r="H334" s="27" t="s">
        <v>161</v>
      </c>
      <c r="I334" s="27" t="s">
        <v>17</v>
      </c>
      <c r="J334" s="27" t="s">
        <v>268</v>
      </c>
      <c r="L334" s="28">
        <v>3842748.5673215659</v>
      </c>
      <c r="M334" s="28">
        <v>4061426.6292550834</v>
      </c>
      <c r="N334" s="28">
        <v>3298280.633865119</v>
      </c>
      <c r="O334" s="28">
        <v>2790388.1638133153</v>
      </c>
      <c r="P334" s="28">
        <v>2556416.7665389967</v>
      </c>
      <c r="Q334" s="28">
        <v>2354885.8575702705</v>
      </c>
    </row>
    <row r="335" spans="1:17" x14ac:dyDescent="0.25">
      <c r="A335" s="27" t="s">
        <v>11</v>
      </c>
      <c r="B335" s="27" t="s">
        <v>12</v>
      </c>
      <c r="C335" s="27" t="s">
        <v>49</v>
      </c>
      <c r="D335" s="27" t="s">
        <v>49</v>
      </c>
      <c r="E335" s="27" t="s">
        <v>52</v>
      </c>
      <c r="F335" s="27" t="s">
        <v>51</v>
      </c>
      <c r="G335" s="27" t="s">
        <v>265</v>
      </c>
      <c r="H335" s="27" t="s">
        <v>161</v>
      </c>
      <c r="I335" s="27" t="s">
        <v>17</v>
      </c>
      <c r="J335" s="27" t="s">
        <v>268</v>
      </c>
      <c r="L335" s="28">
        <v>2174441.7121148333</v>
      </c>
      <c r="M335" s="28">
        <v>1898907.4871228421</v>
      </c>
      <c r="N335" s="28">
        <v>1804054.9415187775</v>
      </c>
      <c r="O335" s="28">
        <v>1596379.1167371953</v>
      </c>
      <c r="P335" s="28">
        <v>1535666.8619296136</v>
      </c>
      <c r="Q335" s="28">
        <v>1548200.951382824</v>
      </c>
    </row>
    <row r="336" spans="1:17" x14ac:dyDescent="0.25">
      <c r="A336" s="27" t="s">
        <v>11</v>
      </c>
      <c r="B336" s="27" t="s">
        <v>12</v>
      </c>
      <c r="C336" s="27" t="s">
        <v>49</v>
      </c>
      <c r="D336" s="27" t="s">
        <v>49</v>
      </c>
      <c r="E336" s="27" t="s">
        <v>53</v>
      </c>
      <c r="F336" s="27" t="s">
        <v>51</v>
      </c>
      <c r="G336" s="27" t="s">
        <v>265</v>
      </c>
      <c r="H336" s="27" t="s">
        <v>161</v>
      </c>
      <c r="I336" s="27" t="s">
        <v>17</v>
      </c>
      <c r="J336" s="27" t="s">
        <v>268</v>
      </c>
      <c r="L336" s="28">
        <v>2372617.3556626495</v>
      </c>
      <c r="M336" s="28">
        <v>2594577.5102832951</v>
      </c>
      <c r="N336" s="28">
        <v>2102324.0148858395</v>
      </c>
      <c r="O336" s="28">
        <v>1393572.7124497537</v>
      </c>
      <c r="P336" s="28">
        <v>1138208.0979357394</v>
      </c>
      <c r="Q336" s="28">
        <v>1026242.8186487022</v>
      </c>
    </row>
    <row r="337" spans="1:17" x14ac:dyDescent="0.25">
      <c r="A337" s="27" t="s">
        <v>11</v>
      </c>
      <c r="B337" s="27" t="s">
        <v>12</v>
      </c>
      <c r="C337" s="27" t="s">
        <v>49</v>
      </c>
      <c r="D337" s="27" t="s">
        <v>49</v>
      </c>
      <c r="E337" s="27" t="s">
        <v>41</v>
      </c>
      <c r="F337" s="27" t="s">
        <v>51</v>
      </c>
      <c r="G337" s="27" t="s">
        <v>265</v>
      </c>
      <c r="H337" s="27" t="s">
        <v>161</v>
      </c>
      <c r="I337" s="27" t="s">
        <v>17</v>
      </c>
      <c r="J337" s="27" t="s">
        <v>268</v>
      </c>
      <c r="L337" s="28">
        <v>29050621.890859202</v>
      </c>
      <c r="M337" s="28">
        <v>27350436.190680001</v>
      </c>
      <c r="N337" s="28">
        <v>39089790.738919199</v>
      </c>
      <c r="O337" s="28">
        <v>46875053.113579191</v>
      </c>
      <c r="P337" s="28">
        <v>42412592.114454001</v>
      </c>
      <c r="Q337" s="28">
        <v>34853964.768682793</v>
      </c>
    </row>
    <row r="338" spans="1:17" x14ac:dyDescent="0.25">
      <c r="A338" s="27" t="s">
        <v>11</v>
      </c>
      <c r="B338" s="27" t="s">
        <v>12</v>
      </c>
      <c r="C338" s="27" t="s">
        <v>49</v>
      </c>
      <c r="D338" s="27" t="s">
        <v>49</v>
      </c>
      <c r="E338" s="27" t="s">
        <v>54</v>
      </c>
      <c r="F338" s="27" t="s">
        <v>51</v>
      </c>
      <c r="G338" s="27" t="s">
        <v>265</v>
      </c>
      <c r="H338" s="27" t="s">
        <v>161</v>
      </c>
      <c r="I338" s="27" t="s">
        <v>17</v>
      </c>
      <c r="J338" s="27" t="s">
        <v>268</v>
      </c>
      <c r="L338" s="28">
        <v>26248592.254500002</v>
      </c>
      <c r="M338" s="28">
        <v>26190227.616074998</v>
      </c>
      <c r="N338" s="28">
        <v>27241565.859562494</v>
      </c>
      <c r="O338" s="28">
        <v>29349407.358787507</v>
      </c>
      <c r="P338" s="28">
        <v>31024420.831462502</v>
      </c>
      <c r="Q338" s="28">
        <v>32515043.366812497</v>
      </c>
    </row>
    <row r="339" spans="1:17" x14ac:dyDescent="0.25">
      <c r="A339" s="27" t="s">
        <v>11</v>
      </c>
      <c r="B339" s="27" t="s">
        <v>12</v>
      </c>
      <c r="C339" s="27" t="s">
        <v>49</v>
      </c>
      <c r="D339" s="27" t="s">
        <v>49</v>
      </c>
      <c r="E339" s="27" t="s">
        <v>55</v>
      </c>
      <c r="F339" s="27" t="s">
        <v>51</v>
      </c>
      <c r="G339" s="27" t="s">
        <v>265</v>
      </c>
      <c r="H339" s="27" t="s">
        <v>161</v>
      </c>
      <c r="I339" s="27" t="s">
        <v>17</v>
      </c>
      <c r="J339" s="27" t="s">
        <v>268</v>
      </c>
      <c r="L339" s="28">
        <v>1889151.2095027464</v>
      </c>
      <c r="M339" s="28">
        <v>3285765.9352013641</v>
      </c>
      <c r="N339" s="28">
        <v>3046414.8052977957</v>
      </c>
      <c r="O339" s="28">
        <v>1753236.3998530062</v>
      </c>
      <c r="P339" s="28">
        <v>1897414.8638579687</v>
      </c>
      <c r="Q339" s="28">
        <v>2561524.701543245</v>
      </c>
    </row>
    <row r="340" spans="1:17" x14ac:dyDescent="0.25">
      <c r="A340" s="27" t="s">
        <v>11</v>
      </c>
      <c r="B340" s="27" t="s">
        <v>12</v>
      </c>
      <c r="C340" s="27" t="s">
        <v>49</v>
      </c>
      <c r="D340" s="27" t="s">
        <v>49</v>
      </c>
      <c r="E340" s="27" t="s">
        <v>50</v>
      </c>
      <c r="F340" s="27" t="s">
        <v>51</v>
      </c>
      <c r="G340" s="27" t="s">
        <v>265</v>
      </c>
      <c r="H340" s="27" t="s">
        <v>160</v>
      </c>
      <c r="I340" s="27" t="s">
        <v>17</v>
      </c>
      <c r="J340" s="27" t="s">
        <v>268</v>
      </c>
      <c r="L340" s="28">
        <v>607573078.05558002</v>
      </c>
      <c r="M340" s="28">
        <v>651654708.28912997</v>
      </c>
      <c r="N340" s="28">
        <v>678744753.61556506</v>
      </c>
      <c r="O340" s="28">
        <v>709968218.88550997</v>
      </c>
      <c r="P340" s="28">
        <v>771026799.94460249</v>
      </c>
      <c r="Q340" s="28">
        <v>840902179.11755228</v>
      </c>
    </row>
    <row r="341" spans="1:17" x14ac:dyDescent="0.25">
      <c r="A341" s="27" t="s">
        <v>11</v>
      </c>
      <c r="B341" s="27" t="s">
        <v>12</v>
      </c>
      <c r="C341" s="27" t="s">
        <v>49</v>
      </c>
      <c r="D341" s="27" t="s">
        <v>49</v>
      </c>
      <c r="E341" s="27" t="s">
        <v>21</v>
      </c>
      <c r="F341" s="27" t="s">
        <v>51</v>
      </c>
      <c r="G341" s="27" t="s">
        <v>265</v>
      </c>
      <c r="H341" s="27" t="s">
        <v>160</v>
      </c>
      <c r="I341" s="27" t="s">
        <v>17</v>
      </c>
      <c r="J341" s="27" t="s">
        <v>268</v>
      </c>
      <c r="L341" s="28">
        <v>3839194.8084512665</v>
      </c>
      <c r="M341" s="28">
        <v>4057670.6377669796</v>
      </c>
      <c r="N341" s="28">
        <v>3295230.3968136995</v>
      </c>
      <c r="O341" s="28">
        <v>2787807.6237350344</v>
      </c>
      <c r="P341" s="28">
        <v>2554052.6022953284</v>
      </c>
      <c r="Q341" s="28">
        <v>2352708.0683242995</v>
      </c>
    </row>
    <row r="342" spans="1:17" x14ac:dyDescent="0.25">
      <c r="A342" s="27" t="s">
        <v>11</v>
      </c>
      <c r="B342" s="27" t="s">
        <v>12</v>
      </c>
      <c r="C342" s="27" t="s">
        <v>49</v>
      </c>
      <c r="D342" s="27" t="s">
        <v>49</v>
      </c>
      <c r="E342" s="27" t="s">
        <v>52</v>
      </c>
      <c r="F342" s="27" t="s">
        <v>51</v>
      </c>
      <c r="G342" s="27" t="s">
        <v>265</v>
      </c>
      <c r="H342" s="27" t="s">
        <v>160</v>
      </c>
      <c r="I342" s="27" t="s">
        <v>17</v>
      </c>
      <c r="J342" s="27" t="s">
        <v>268</v>
      </c>
      <c r="L342" s="28">
        <v>2170456.5329956068</v>
      </c>
      <c r="M342" s="28">
        <v>1895555.5382752321</v>
      </c>
      <c r="N342" s="28">
        <v>1800932.347327699</v>
      </c>
      <c r="O342" s="28">
        <v>1593910.4069579919</v>
      </c>
      <c r="P342" s="28">
        <v>1533267.0346379103</v>
      </c>
      <c r="Q342" s="28">
        <v>1545600.5834292385</v>
      </c>
    </row>
    <row r="343" spans="1:17" x14ac:dyDescent="0.25">
      <c r="A343" s="27" t="s">
        <v>11</v>
      </c>
      <c r="B343" s="27" t="s">
        <v>12</v>
      </c>
      <c r="C343" s="27" t="s">
        <v>49</v>
      </c>
      <c r="D343" s="27" t="s">
        <v>49</v>
      </c>
      <c r="E343" s="27" t="s">
        <v>53</v>
      </c>
      <c r="F343" s="27" t="s">
        <v>51</v>
      </c>
      <c r="G343" s="27" t="s">
        <v>265</v>
      </c>
      <c r="H343" s="27" t="s">
        <v>160</v>
      </c>
      <c r="I343" s="27" t="s">
        <v>17</v>
      </c>
      <c r="J343" s="27" t="s">
        <v>268</v>
      </c>
      <c r="L343" s="28">
        <v>2368804.6299842736</v>
      </c>
      <c r="M343" s="28">
        <v>2590147.4369142582</v>
      </c>
      <c r="N343" s="28">
        <v>2098287.1193682719</v>
      </c>
      <c r="O343" s="28">
        <v>1390556.1168702871</v>
      </c>
      <c r="P343" s="28">
        <v>1135705.7545738739</v>
      </c>
      <c r="Q343" s="28">
        <v>1024066.1033082748</v>
      </c>
    </row>
    <row r="344" spans="1:17" x14ac:dyDescent="0.25">
      <c r="A344" s="27" t="s">
        <v>11</v>
      </c>
      <c r="B344" s="27" t="s">
        <v>12</v>
      </c>
      <c r="C344" s="27" t="s">
        <v>49</v>
      </c>
      <c r="D344" s="27" t="s">
        <v>49</v>
      </c>
      <c r="E344" s="27" t="s">
        <v>41</v>
      </c>
      <c r="F344" s="27" t="s">
        <v>51</v>
      </c>
      <c r="G344" s="27" t="s">
        <v>265</v>
      </c>
      <c r="H344" s="27" t="s">
        <v>160</v>
      </c>
      <c r="I344" s="27" t="s">
        <v>17</v>
      </c>
      <c r="J344" s="27" t="s">
        <v>268</v>
      </c>
      <c r="L344" s="28">
        <v>29039833.415947199</v>
      </c>
      <c r="M344" s="28">
        <v>27340447.048536003</v>
      </c>
      <c r="N344" s="28">
        <v>39075283.249639206</v>
      </c>
      <c r="O344" s="28">
        <v>46857034.110667199</v>
      </c>
      <c r="P344" s="28">
        <v>42396360.139253989</v>
      </c>
      <c r="Q344" s="28">
        <v>34840952.078602791</v>
      </c>
    </row>
    <row r="345" spans="1:17" x14ac:dyDescent="0.25">
      <c r="A345" s="27" t="s">
        <v>11</v>
      </c>
      <c r="B345" s="27" t="s">
        <v>12</v>
      </c>
      <c r="C345" s="27" t="s">
        <v>49</v>
      </c>
      <c r="D345" s="27" t="s">
        <v>49</v>
      </c>
      <c r="E345" s="27" t="s">
        <v>54</v>
      </c>
      <c r="F345" s="27" t="s">
        <v>51</v>
      </c>
      <c r="G345" s="27" t="s">
        <v>265</v>
      </c>
      <c r="H345" s="27" t="s">
        <v>160</v>
      </c>
      <c r="I345" s="27" t="s">
        <v>17</v>
      </c>
      <c r="J345" s="27" t="s">
        <v>268</v>
      </c>
      <c r="L345" s="28">
        <v>26230864.205700003</v>
      </c>
      <c r="M345" s="28">
        <v>26172538.986194998</v>
      </c>
      <c r="N345" s="28">
        <v>27223167.165862493</v>
      </c>
      <c r="O345" s="28">
        <v>29329585.049047504</v>
      </c>
      <c r="P345" s="28">
        <v>31003467.233602501</v>
      </c>
      <c r="Q345" s="28">
        <v>32493083.016712498</v>
      </c>
    </row>
    <row r="346" spans="1:17" x14ac:dyDescent="0.25">
      <c r="A346" s="27" t="s">
        <v>11</v>
      </c>
      <c r="B346" s="27" t="s">
        <v>12</v>
      </c>
      <c r="C346" s="27" t="s">
        <v>49</v>
      </c>
      <c r="D346" s="27" t="s">
        <v>49</v>
      </c>
      <c r="E346" s="27" t="s">
        <v>55</v>
      </c>
      <c r="F346" s="27" t="s">
        <v>51</v>
      </c>
      <c r="G346" s="27" t="s">
        <v>265</v>
      </c>
      <c r="H346" s="27" t="s">
        <v>160</v>
      </c>
      <c r="I346" s="27" t="s">
        <v>17</v>
      </c>
      <c r="J346" s="27" t="s">
        <v>268</v>
      </c>
      <c r="L346" s="28">
        <v>1884924.7516012578</v>
      </c>
      <c r="M346" s="28">
        <v>3278414.9347470761</v>
      </c>
      <c r="N346" s="28">
        <v>3039599.2873761514</v>
      </c>
      <c r="O346" s="28">
        <v>1749314.0140756995</v>
      </c>
      <c r="P346" s="28">
        <v>1893169.9182954242</v>
      </c>
      <c r="Q346" s="28">
        <v>2555793.992291261</v>
      </c>
    </row>
    <row r="347" spans="1:17" x14ac:dyDescent="0.25">
      <c r="A347" s="27" t="s">
        <v>11</v>
      </c>
      <c r="B347" s="27" t="s">
        <v>12</v>
      </c>
      <c r="C347" s="27" t="s">
        <v>56</v>
      </c>
      <c r="D347" s="27" t="s">
        <v>56</v>
      </c>
      <c r="E347" s="27" t="s">
        <v>39</v>
      </c>
      <c r="F347" s="27" t="s">
        <v>57</v>
      </c>
      <c r="G347" s="27" t="s">
        <v>265</v>
      </c>
      <c r="H347" s="27" t="s">
        <v>16</v>
      </c>
      <c r="I347" s="27" t="s">
        <v>17</v>
      </c>
      <c r="J347" s="27" t="s">
        <v>155</v>
      </c>
      <c r="L347" s="28">
        <v>60191139.991959378</v>
      </c>
      <c r="M347" s="28">
        <v>75826414.206359714</v>
      </c>
      <c r="N347" s="28">
        <v>84971560.310055926</v>
      </c>
      <c r="O347" s="28">
        <v>101761517.9840764</v>
      </c>
      <c r="P347" s="28">
        <v>112262743.05506159</v>
      </c>
      <c r="Q347" s="28">
        <v>119343201.83207615</v>
      </c>
    </row>
    <row r="348" spans="1:17" x14ac:dyDescent="0.25">
      <c r="A348" s="27" t="s">
        <v>11</v>
      </c>
      <c r="B348" s="27" t="s">
        <v>12</v>
      </c>
      <c r="C348" s="27" t="s">
        <v>56</v>
      </c>
      <c r="D348" s="27" t="s">
        <v>56</v>
      </c>
      <c r="E348" s="27" t="s">
        <v>58</v>
      </c>
      <c r="F348" s="27" t="s">
        <v>57</v>
      </c>
      <c r="G348" s="27" t="s">
        <v>265</v>
      </c>
      <c r="H348" s="27" t="s">
        <v>16</v>
      </c>
      <c r="I348" s="27" t="s">
        <v>17</v>
      </c>
      <c r="J348" s="27" t="s">
        <v>155</v>
      </c>
      <c r="L348" s="28">
        <v>11031781.254382398</v>
      </c>
      <c r="M348" s="28">
        <v>10716857.507630823</v>
      </c>
      <c r="N348" s="28">
        <v>9082415.9179313574</v>
      </c>
      <c r="O348" s="28">
        <v>8231018.8521157745</v>
      </c>
      <c r="P348" s="28">
        <v>8286936.4088463942</v>
      </c>
      <c r="Q348" s="28">
        <v>8523157.9824128021</v>
      </c>
    </row>
    <row r="349" spans="1:17" x14ac:dyDescent="0.25">
      <c r="A349" s="27" t="s">
        <v>11</v>
      </c>
      <c r="B349" s="27" t="s">
        <v>12</v>
      </c>
      <c r="C349" s="27" t="s">
        <v>56</v>
      </c>
      <c r="D349" s="27" t="s">
        <v>56</v>
      </c>
      <c r="E349" s="27" t="s">
        <v>7</v>
      </c>
      <c r="F349" s="27" t="s">
        <v>57</v>
      </c>
      <c r="G349" s="27" t="s">
        <v>265</v>
      </c>
      <c r="H349" s="27" t="s">
        <v>16</v>
      </c>
      <c r="I349" s="27" t="s">
        <v>17</v>
      </c>
      <c r="J349" s="27" t="s">
        <v>155</v>
      </c>
      <c r="L349" s="28">
        <v>13296125.729898436</v>
      </c>
      <c r="M349" s="28">
        <v>10292896.698312622</v>
      </c>
      <c r="N349" s="28">
        <v>10047320.959590549</v>
      </c>
      <c r="O349" s="28">
        <v>8722720.1253643669</v>
      </c>
      <c r="P349" s="28">
        <v>9146785.027177792</v>
      </c>
      <c r="Q349" s="28">
        <v>10486275.246300425</v>
      </c>
    </row>
    <row r="350" spans="1:17" x14ac:dyDescent="0.25">
      <c r="A350" s="27" t="s">
        <v>11</v>
      </c>
      <c r="B350" s="27" t="s">
        <v>12</v>
      </c>
      <c r="C350" s="27" t="s">
        <v>56</v>
      </c>
      <c r="D350" s="27" t="s">
        <v>56</v>
      </c>
      <c r="E350" s="27" t="s">
        <v>39</v>
      </c>
      <c r="F350" s="27" t="s">
        <v>57</v>
      </c>
      <c r="G350" s="27" t="s">
        <v>265</v>
      </c>
      <c r="H350" s="27" t="s">
        <v>32</v>
      </c>
      <c r="I350" s="27" t="s">
        <v>17</v>
      </c>
      <c r="J350" s="27" t="s">
        <v>155</v>
      </c>
      <c r="L350" s="28">
        <v>628.23442221020116</v>
      </c>
      <c r="M350" s="28">
        <v>791.42484298465411</v>
      </c>
      <c r="N350" s="28">
        <v>886.87569470886035</v>
      </c>
      <c r="O350" s="28">
        <v>1062.117920718885</v>
      </c>
      <c r="P350" s="28">
        <v>1171.7226078181984</v>
      </c>
      <c r="Q350" s="28">
        <v>1245.6236492232142</v>
      </c>
    </row>
    <row r="351" spans="1:17" x14ac:dyDescent="0.25">
      <c r="A351" s="27" t="s">
        <v>11</v>
      </c>
      <c r="B351" s="27" t="s">
        <v>12</v>
      </c>
      <c r="C351" s="27" t="s">
        <v>56</v>
      </c>
      <c r="D351" s="27" t="s">
        <v>56</v>
      </c>
      <c r="E351" s="27" t="s">
        <v>58</v>
      </c>
      <c r="F351" s="27" t="s">
        <v>57</v>
      </c>
      <c r="G351" s="27" t="s">
        <v>265</v>
      </c>
      <c r="H351" s="27" t="s">
        <v>32</v>
      </c>
      <c r="I351" s="27" t="s">
        <v>17</v>
      </c>
      <c r="J351" s="27" t="s">
        <v>155</v>
      </c>
      <c r="L351" s="28">
        <v>446.63082001548167</v>
      </c>
      <c r="M351" s="28">
        <v>433.88087075428444</v>
      </c>
      <c r="N351" s="28">
        <v>367.70914647495374</v>
      </c>
      <c r="O351" s="28">
        <v>333.23962964031483</v>
      </c>
      <c r="P351" s="28">
        <v>335.50349833386213</v>
      </c>
      <c r="Q351" s="28">
        <v>345.06712479404058</v>
      </c>
    </row>
    <row r="352" spans="1:17" x14ac:dyDescent="0.25">
      <c r="A352" s="27" t="s">
        <v>11</v>
      </c>
      <c r="B352" s="27" t="s">
        <v>12</v>
      </c>
      <c r="C352" s="27" t="s">
        <v>56</v>
      </c>
      <c r="D352" s="27" t="s">
        <v>56</v>
      </c>
      <c r="E352" s="27" t="s">
        <v>7</v>
      </c>
      <c r="F352" s="27" t="s">
        <v>57</v>
      </c>
      <c r="G352" s="27" t="s">
        <v>265</v>
      </c>
      <c r="H352" s="27" t="s">
        <v>32</v>
      </c>
      <c r="I352" s="27" t="s">
        <v>17</v>
      </c>
      <c r="J352" s="27" t="s">
        <v>155</v>
      </c>
      <c r="L352" s="28">
        <v>237.00758876824304</v>
      </c>
      <c r="M352" s="28">
        <v>183.47409444407521</v>
      </c>
      <c r="N352" s="28">
        <v>179.0966302957317</v>
      </c>
      <c r="O352" s="28">
        <v>155.48520722574628</v>
      </c>
      <c r="P352" s="28">
        <v>163.04429638463088</v>
      </c>
      <c r="Q352" s="28">
        <v>186.92112738503425</v>
      </c>
    </row>
    <row r="353" spans="1:17" x14ac:dyDescent="0.25">
      <c r="A353" s="27" t="s">
        <v>11</v>
      </c>
      <c r="B353" s="27" t="s">
        <v>12</v>
      </c>
      <c r="C353" s="27" t="s">
        <v>56</v>
      </c>
      <c r="D353" s="27" t="s">
        <v>56</v>
      </c>
      <c r="E353" s="27" t="s">
        <v>39</v>
      </c>
      <c r="F353" s="27" t="s">
        <v>57</v>
      </c>
      <c r="G353" s="27" t="s">
        <v>265</v>
      </c>
      <c r="H353" s="27" t="s">
        <v>75</v>
      </c>
      <c r="I353" s="27" t="s">
        <v>17</v>
      </c>
      <c r="J353" s="27" t="s">
        <v>155</v>
      </c>
      <c r="L353" s="28">
        <v>879.52819109428162</v>
      </c>
      <c r="M353" s="28">
        <v>1107.9947801785156</v>
      </c>
      <c r="N353" s="28">
        <v>1241.6259725924042</v>
      </c>
      <c r="O353" s="28">
        <v>1486.9650890064393</v>
      </c>
      <c r="P353" s="28">
        <v>1640.4116509454777</v>
      </c>
      <c r="Q353" s="28">
        <v>1743.8731089124997</v>
      </c>
    </row>
    <row r="354" spans="1:17" x14ac:dyDescent="0.25">
      <c r="A354" s="27" t="s">
        <v>11</v>
      </c>
      <c r="B354" s="27" t="s">
        <v>12</v>
      </c>
      <c r="C354" s="27" t="s">
        <v>56</v>
      </c>
      <c r="D354" s="27" t="s">
        <v>56</v>
      </c>
      <c r="E354" s="27" t="s">
        <v>58</v>
      </c>
      <c r="F354" s="27" t="s">
        <v>57</v>
      </c>
      <c r="G354" s="27" t="s">
        <v>265</v>
      </c>
      <c r="H354" s="27" t="s">
        <v>75</v>
      </c>
      <c r="I354" s="27" t="s">
        <v>17</v>
      </c>
      <c r="J354" s="27" t="s">
        <v>155</v>
      </c>
      <c r="L354" s="28">
        <v>89.326164003096352</v>
      </c>
      <c r="M354" s="28">
        <v>86.776174150856875</v>
      </c>
      <c r="N354" s="28">
        <v>73.541829294990748</v>
      </c>
      <c r="O354" s="28">
        <v>66.647925928062961</v>
      </c>
      <c r="P354" s="28">
        <v>67.100699666772428</v>
      </c>
      <c r="Q354" s="28">
        <v>69.013424958808088</v>
      </c>
    </row>
    <row r="355" spans="1:17" x14ac:dyDescent="0.25">
      <c r="A355" s="27" t="s">
        <v>11</v>
      </c>
      <c r="B355" s="27" t="s">
        <v>12</v>
      </c>
      <c r="C355" s="27" t="s">
        <v>56</v>
      </c>
      <c r="D355" s="27" t="s">
        <v>56</v>
      </c>
      <c r="E355" s="27" t="s">
        <v>7</v>
      </c>
      <c r="F355" s="27" t="s">
        <v>57</v>
      </c>
      <c r="G355" s="27" t="s">
        <v>265</v>
      </c>
      <c r="H355" s="27" t="s">
        <v>75</v>
      </c>
      <c r="I355" s="27" t="s">
        <v>17</v>
      </c>
      <c r="J355" s="27" t="s">
        <v>155</v>
      </c>
      <c r="L355" s="28">
        <v>23.70075887682431</v>
      </c>
      <c r="M355" s="28">
        <v>18.347409444407521</v>
      </c>
      <c r="N355" s="28">
        <v>17.909663029573171</v>
      </c>
      <c r="O355" s="28">
        <v>15.548520722574629</v>
      </c>
      <c r="P355" s="28">
        <v>16.304429638463091</v>
      </c>
      <c r="Q355" s="28">
        <v>18.692112738503432</v>
      </c>
    </row>
    <row r="356" spans="1:17" x14ac:dyDescent="0.25">
      <c r="A356" s="27" t="s">
        <v>11</v>
      </c>
      <c r="B356" s="27" t="s">
        <v>12</v>
      </c>
      <c r="C356" s="27" t="s">
        <v>56</v>
      </c>
      <c r="D356" s="27" t="s">
        <v>56</v>
      </c>
      <c r="E356" s="27" t="s">
        <v>39</v>
      </c>
      <c r="F356" s="27" t="s">
        <v>57</v>
      </c>
      <c r="G356" s="27" t="s">
        <v>265</v>
      </c>
      <c r="H356" s="27" t="s">
        <v>161</v>
      </c>
      <c r="I356" s="27" t="s">
        <v>17</v>
      </c>
      <c r="J356" s="27" t="s">
        <v>155</v>
      </c>
      <c r="L356" s="28">
        <v>60476986.654065013</v>
      </c>
      <c r="M356" s="28">
        <v>76186512.509917736</v>
      </c>
      <c r="N356" s="28">
        <v>85375088.751148447</v>
      </c>
      <c r="O356" s="28">
        <v>102244781.63800347</v>
      </c>
      <c r="P356" s="28">
        <v>112795876.84161885</v>
      </c>
      <c r="Q356" s="28">
        <v>119909960.59247272</v>
      </c>
    </row>
    <row r="357" spans="1:17" x14ac:dyDescent="0.25">
      <c r="A357" s="27" t="s">
        <v>11</v>
      </c>
      <c r="B357" s="27" t="s">
        <v>12</v>
      </c>
      <c r="C357" s="27" t="s">
        <v>56</v>
      </c>
      <c r="D357" s="27" t="s">
        <v>56</v>
      </c>
      <c r="E357" s="27" t="s">
        <v>58</v>
      </c>
      <c r="F357" s="27" t="s">
        <v>57</v>
      </c>
      <c r="G357" s="27" t="s">
        <v>265</v>
      </c>
      <c r="H357" s="27" t="s">
        <v>161</v>
      </c>
      <c r="I357" s="27" t="s">
        <v>17</v>
      </c>
      <c r="J357" s="27" t="s">
        <v>155</v>
      </c>
      <c r="L357" s="28">
        <v>11068851.612443684</v>
      </c>
      <c r="M357" s="28">
        <v>10752869.619903428</v>
      </c>
      <c r="N357" s="28">
        <v>9112935.7770887781</v>
      </c>
      <c r="O357" s="28">
        <v>8258677.7413759194</v>
      </c>
      <c r="P357" s="28">
        <v>8314783.1992081041</v>
      </c>
      <c r="Q357" s="28">
        <v>8551798.5537707061</v>
      </c>
    </row>
    <row r="358" spans="1:17" x14ac:dyDescent="0.25">
      <c r="A358" s="27" t="s">
        <v>11</v>
      </c>
      <c r="B358" s="27" t="s">
        <v>12</v>
      </c>
      <c r="C358" s="27" t="s">
        <v>56</v>
      </c>
      <c r="D358" s="27" t="s">
        <v>56</v>
      </c>
      <c r="E358" s="27" t="s">
        <v>7</v>
      </c>
      <c r="F358" s="27" t="s">
        <v>57</v>
      </c>
      <c r="G358" s="27" t="s">
        <v>265</v>
      </c>
      <c r="H358" s="27" t="s">
        <v>161</v>
      </c>
      <c r="I358" s="27" t="s">
        <v>17</v>
      </c>
      <c r="J358" s="27" t="s">
        <v>155</v>
      </c>
      <c r="L358" s="28">
        <v>13308450.124514386</v>
      </c>
      <c r="M358" s="28">
        <v>10302437.351223711</v>
      </c>
      <c r="N358" s="28">
        <v>10056633.984365927</v>
      </c>
      <c r="O358" s="28">
        <v>8730805.3561401069</v>
      </c>
      <c r="P358" s="28">
        <v>9155263.3305897936</v>
      </c>
      <c r="Q358" s="28">
        <v>10495995.144924447</v>
      </c>
    </row>
    <row r="359" spans="1:17" x14ac:dyDescent="0.25">
      <c r="A359" s="27" t="s">
        <v>11</v>
      </c>
      <c r="B359" s="27" t="s">
        <v>12</v>
      </c>
      <c r="C359" s="27" t="s">
        <v>56</v>
      </c>
      <c r="D359" s="27" t="s">
        <v>56</v>
      </c>
      <c r="E359" s="27" t="s">
        <v>39</v>
      </c>
      <c r="F359" s="27" t="s">
        <v>57</v>
      </c>
      <c r="G359" s="27" t="s">
        <v>265</v>
      </c>
      <c r="H359" s="27" t="s">
        <v>160</v>
      </c>
      <c r="I359" s="27" t="s">
        <v>17</v>
      </c>
      <c r="J359" s="27" t="s">
        <v>155</v>
      </c>
      <c r="L359" s="28">
        <v>60431753.775665887</v>
      </c>
      <c r="M359" s="28">
        <v>76129529.921222836</v>
      </c>
      <c r="N359" s="28">
        <v>85311233.701129422</v>
      </c>
      <c r="O359" s="28">
        <v>102168309.14771172</v>
      </c>
      <c r="P359" s="28">
        <v>112711512.81385596</v>
      </c>
      <c r="Q359" s="28">
        <v>119820275.68972865</v>
      </c>
    </row>
    <row r="360" spans="1:17" x14ac:dyDescent="0.25">
      <c r="A360" s="27" t="s">
        <v>11</v>
      </c>
      <c r="B360" s="27" t="s">
        <v>12</v>
      </c>
      <c r="C360" s="27" t="s">
        <v>56</v>
      </c>
      <c r="D360" s="27" t="s">
        <v>56</v>
      </c>
      <c r="E360" s="27" t="s">
        <v>58</v>
      </c>
      <c r="F360" s="27" t="s">
        <v>57</v>
      </c>
      <c r="G360" s="27" t="s">
        <v>265</v>
      </c>
      <c r="H360" s="27" t="s">
        <v>160</v>
      </c>
      <c r="I360" s="27" t="s">
        <v>17</v>
      </c>
      <c r="J360" s="27" t="s">
        <v>155</v>
      </c>
      <c r="L360" s="28">
        <v>11058132.472763311</v>
      </c>
      <c r="M360" s="28">
        <v>10742456.479005326</v>
      </c>
      <c r="N360" s="28">
        <v>9104110.7575733811</v>
      </c>
      <c r="O360" s="28">
        <v>8250679.9902645526</v>
      </c>
      <c r="P360" s="28">
        <v>8306731.1152480934</v>
      </c>
      <c r="Q360" s="28">
        <v>8543516.9427756499</v>
      </c>
    </row>
    <row r="361" spans="1:17" x14ac:dyDescent="0.25">
      <c r="A361" s="27" t="s">
        <v>11</v>
      </c>
      <c r="B361" s="27" t="s">
        <v>12</v>
      </c>
      <c r="C361" s="27" t="s">
        <v>56</v>
      </c>
      <c r="D361" s="27" t="s">
        <v>56</v>
      </c>
      <c r="E361" s="27" t="s">
        <v>7</v>
      </c>
      <c r="F361" s="27" t="s">
        <v>57</v>
      </c>
      <c r="G361" s="27" t="s">
        <v>265</v>
      </c>
      <c r="H361" s="27" t="s">
        <v>160</v>
      </c>
      <c r="I361" s="27" t="s">
        <v>17</v>
      </c>
      <c r="J361" s="27" t="s">
        <v>155</v>
      </c>
      <c r="L361" s="28">
        <v>13303709.97273902</v>
      </c>
      <c r="M361" s="28">
        <v>10298767.869334832</v>
      </c>
      <c r="N361" s="28">
        <v>10053052.051760012</v>
      </c>
      <c r="O361" s="28">
        <v>8727695.65199559</v>
      </c>
      <c r="P361" s="28">
        <v>9152002.4446620997</v>
      </c>
      <c r="Q361" s="28">
        <v>10492256.722376745</v>
      </c>
    </row>
    <row r="362" spans="1:17" x14ac:dyDescent="0.25">
      <c r="A362" s="27" t="s">
        <v>11</v>
      </c>
      <c r="B362" s="27" t="s">
        <v>59</v>
      </c>
      <c r="C362" s="27" t="s">
        <v>60</v>
      </c>
      <c r="D362" s="27" t="s">
        <v>61</v>
      </c>
      <c r="E362" s="27" t="s">
        <v>71</v>
      </c>
      <c r="G362" s="27" t="s">
        <v>265</v>
      </c>
      <c r="H362" s="27" t="s">
        <v>16</v>
      </c>
      <c r="I362" s="27" t="s">
        <v>17</v>
      </c>
      <c r="J362" s="27" t="s">
        <v>60</v>
      </c>
      <c r="L362" s="36">
        <v>0</v>
      </c>
      <c r="M362" s="36">
        <v>0</v>
      </c>
      <c r="N362" s="36">
        <v>0</v>
      </c>
      <c r="O362" s="36">
        <v>0</v>
      </c>
      <c r="P362" s="36">
        <v>0</v>
      </c>
      <c r="Q362" s="36">
        <v>0</v>
      </c>
    </row>
    <row r="363" spans="1:17" x14ac:dyDescent="0.25">
      <c r="A363" s="27" t="s">
        <v>11</v>
      </c>
      <c r="B363" s="27" t="s">
        <v>59</v>
      </c>
      <c r="C363" s="27" t="s">
        <v>60</v>
      </c>
      <c r="D363" s="27" t="s">
        <v>61</v>
      </c>
      <c r="E363" s="27" t="s">
        <v>71</v>
      </c>
      <c r="G363" s="27" t="s">
        <v>265</v>
      </c>
      <c r="H363" s="27" t="s">
        <v>32</v>
      </c>
      <c r="I363" s="27" t="s">
        <v>17</v>
      </c>
      <c r="J363" s="27" t="s">
        <v>60</v>
      </c>
      <c r="L363" s="36">
        <v>11384.556999999999</v>
      </c>
      <c r="M363" s="36">
        <v>11242.607</v>
      </c>
      <c r="N363" s="36">
        <v>11237.162799999998</v>
      </c>
      <c r="O363" s="36">
        <v>12252.9236</v>
      </c>
      <c r="P363" s="36">
        <v>12688.033749999999</v>
      </c>
      <c r="Q363" s="36">
        <v>12664.90425</v>
      </c>
    </row>
    <row r="364" spans="1:17" x14ac:dyDescent="0.25">
      <c r="A364" s="27" t="s">
        <v>11</v>
      </c>
      <c r="B364" s="27" t="s">
        <v>59</v>
      </c>
      <c r="C364" s="27" t="s">
        <v>60</v>
      </c>
      <c r="D364" s="27" t="s">
        <v>61</v>
      </c>
      <c r="E364" s="27" t="s">
        <v>71</v>
      </c>
      <c r="G364" s="27" t="s">
        <v>265</v>
      </c>
      <c r="H364" s="27" t="s">
        <v>75</v>
      </c>
      <c r="I364" s="27" t="s">
        <v>17</v>
      </c>
      <c r="J364" s="27" t="s">
        <v>60</v>
      </c>
      <c r="L364" s="36">
        <v>0</v>
      </c>
      <c r="M364" s="36">
        <v>0</v>
      </c>
      <c r="N364" s="36">
        <v>0</v>
      </c>
      <c r="O364" s="36">
        <v>0</v>
      </c>
      <c r="P364" s="36">
        <v>0</v>
      </c>
      <c r="Q364" s="36">
        <v>0</v>
      </c>
    </row>
    <row r="365" spans="1:17" x14ac:dyDescent="0.25">
      <c r="A365" s="27" t="s">
        <v>11</v>
      </c>
      <c r="B365" s="27" t="s">
        <v>59</v>
      </c>
      <c r="C365" s="27" t="s">
        <v>60</v>
      </c>
      <c r="D365" s="27" t="s">
        <v>61</v>
      </c>
      <c r="E365" s="27" t="s">
        <v>71</v>
      </c>
      <c r="G365" s="27" t="s">
        <v>265</v>
      </c>
      <c r="H365" s="27" t="s">
        <v>161</v>
      </c>
      <c r="I365" s="27" t="s">
        <v>17</v>
      </c>
      <c r="J365" s="27" t="s">
        <v>60</v>
      </c>
      <c r="L365" s="33">
        <v>239075.69699999999</v>
      </c>
      <c r="M365" s="33">
        <v>236094.747</v>
      </c>
      <c r="N365" s="33">
        <v>235980.41879999996</v>
      </c>
      <c r="O365" s="33">
        <v>257311.39559999999</v>
      </c>
      <c r="P365" s="33">
        <v>266448.70874999999</v>
      </c>
      <c r="Q365" s="33">
        <v>265962.98924999998</v>
      </c>
    </row>
    <row r="366" spans="1:17" x14ac:dyDescent="0.25">
      <c r="A366" s="27" t="s">
        <v>11</v>
      </c>
      <c r="B366" s="27" t="s">
        <v>59</v>
      </c>
      <c r="C366" s="27" t="s">
        <v>60</v>
      </c>
      <c r="D366" s="27" t="s">
        <v>61</v>
      </c>
      <c r="E366" s="27" t="s">
        <v>71</v>
      </c>
      <c r="G366" s="27" t="s">
        <v>265</v>
      </c>
      <c r="H366" s="27" t="s">
        <v>160</v>
      </c>
      <c r="I366" s="27" t="s">
        <v>17</v>
      </c>
      <c r="J366" s="27" t="s">
        <v>60</v>
      </c>
      <c r="L366" s="36">
        <v>56922.784999999996</v>
      </c>
      <c r="M366" s="36">
        <v>56213.035000000003</v>
      </c>
      <c r="N366" s="36">
        <v>56185.813999999991</v>
      </c>
      <c r="O366" s="36">
        <v>61264.618000000002</v>
      </c>
      <c r="P366" s="36">
        <v>63440.168749999997</v>
      </c>
      <c r="Q366" s="36">
        <v>63324.521249999998</v>
      </c>
    </row>
    <row r="367" spans="1:17" x14ac:dyDescent="0.25">
      <c r="A367" s="27" t="s">
        <v>11</v>
      </c>
      <c r="B367" s="27" t="s">
        <v>59</v>
      </c>
      <c r="C367" s="27" t="s">
        <v>60</v>
      </c>
      <c r="D367" s="27" t="s">
        <v>62</v>
      </c>
      <c r="E367" s="27" t="s">
        <v>71</v>
      </c>
      <c r="G367" s="27" t="s">
        <v>265</v>
      </c>
      <c r="H367" s="27" t="s">
        <v>16</v>
      </c>
      <c r="I367" s="27" t="s">
        <v>17</v>
      </c>
      <c r="J367" s="27" t="s">
        <v>60</v>
      </c>
      <c r="L367" s="36">
        <v>0</v>
      </c>
      <c r="M367" s="36">
        <v>0</v>
      </c>
      <c r="N367" s="36">
        <v>0</v>
      </c>
      <c r="O367" s="36">
        <v>0</v>
      </c>
      <c r="P367" s="36">
        <v>0</v>
      </c>
      <c r="Q367" s="36">
        <v>0</v>
      </c>
    </row>
    <row r="368" spans="1:17" x14ac:dyDescent="0.25">
      <c r="A368" s="27" t="s">
        <v>11</v>
      </c>
      <c r="B368" s="27" t="s">
        <v>59</v>
      </c>
      <c r="C368" s="27" t="s">
        <v>60</v>
      </c>
      <c r="D368" s="27" t="s">
        <v>62</v>
      </c>
      <c r="E368" s="27" t="s">
        <v>71</v>
      </c>
      <c r="G368" s="27" t="s">
        <v>265</v>
      </c>
      <c r="H368" s="27" t="s">
        <v>32</v>
      </c>
      <c r="I368" s="27" t="s">
        <v>17</v>
      </c>
      <c r="J368" s="27" t="s">
        <v>60</v>
      </c>
      <c r="L368" s="36">
        <v>10.389658336000002</v>
      </c>
      <c r="M368" s="36">
        <v>10.787748894400002</v>
      </c>
      <c r="N368" s="36">
        <v>12.488610617600001</v>
      </c>
      <c r="O368" s="36">
        <v>13.243240536000002</v>
      </c>
      <c r="P368" s="36">
        <v>13.676106355200004</v>
      </c>
      <c r="Q368" s="36">
        <v>14.561625083200001</v>
      </c>
    </row>
    <row r="369" spans="1:17" x14ac:dyDescent="0.25">
      <c r="A369" s="27" t="s">
        <v>11</v>
      </c>
      <c r="B369" s="27" t="s">
        <v>59</v>
      </c>
      <c r="C369" s="27" t="s">
        <v>60</v>
      </c>
      <c r="D369" s="27" t="s">
        <v>62</v>
      </c>
      <c r="E369" s="27" t="s">
        <v>71</v>
      </c>
      <c r="G369" s="27" t="s">
        <v>265</v>
      </c>
      <c r="H369" s="27" t="s">
        <v>75</v>
      </c>
      <c r="I369" s="27" t="s">
        <v>17</v>
      </c>
      <c r="J369" s="27" t="s">
        <v>60</v>
      </c>
      <c r="L369" s="36">
        <v>0</v>
      </c>
      <c r="M369" s="36">
        <v>0</v>
      </c>
      <c r="N369" s="36">
        <v>0</v>
      </c>
      <c r="O369" s="36">
        <v>0</v>
      </c>
      <c r="P369" s="36">
        <v>0</v>
      </c>
      <c r="Q369" s="36">
        <v>0</v>
      </c>
    </row>
    <row r="370" spans="1:17" x14ac:dyDescent="0.25">
      <c r="A370" s="27" t="s">
        <v>11</v>
      </c>
      <c r="B370" s="27" t="s">
        <v>59</v>
      </c>
      <c r="C370" s="27" t="s">
        <v>60</v>
      </c>
      <c r="D370" s="27" t="s">
        <v>62</v>
      </c>
      <c r="E370" s="27" t="s">
        <v>71</v>
      </c>
      <c r="G370" s="27" t="s">
        <v>265</v>
      </c>
      <c r="H370" s="27" t="s">
        <v>161</v>
      </c>
      <c r="I370" s="27" t="s">
        <v>17</v>
      </c>
      <c r="J370" s="27" t="s">
        <v>60</v>
      </c>
      <c r="L370" s="33">
        <v>218.18282505600004</v>
      </c>
      <c r="M370" s="33">
        <v>226.54272678240002</v>
      </c>
      <c r="N370" s="33">
        <v>262.26082296960004</v>
      </c>
      <c r="O370" s="33">
        <v>278.10805125600007</v>
      </c>
      <c r="P370" s="33">
        <v>287.19823345920008</v>
      </c>
      <c r="Q370" s="33">
        <v>305.79412674720004</v>
      </c>
    </row>
    <row r="371" spans="1:17" x14ac:dyDescent="0.25">
      <c r="A371" s="27" t="s">
        <v>11</v>
      </c>
      <c r="B371" s="27" t="s">
        <v>59</v>
      </c>
      <c r="C371" s="27" t="s">
        <v>60</v>
      </c>
      <c r="D371" s="27" t="s">
        <v>62</v>
      </c>
      <c r="E371" s="27" t="s">
        <v>71</v>
      </c>
      <c r="G371" s="27" t="s">
        <v>265</v>
      </c>
      <c r="H371" s="27" t="s">
        <v>160</v>
      </c>
      <c r="I371" s="27" t="s">
        <v>17</v>
      </c>
      <c r="J371" s="27" t="s">
        <v>60</v>
      </c>
      <c r="L371" s="36">
        <v>51.948291680000011</v>
      </c>
      <c r="M371" s="36">
        <v>53.93874447200001</v>
      </c>
      <c r="N371" s="36">
        <v>62.443053088000006</v>
      </c>
      <c r="O371" s="36">
        <v>66.216202680000009</v>
      </c>
      <c r="P371" s="36">
        <v>68.380531776000012</v>
      </c>
      <c r="Q371" s="36">
        <v>72.80812541600001</v>
      </c>
    </row>
    <row r="372" spans="1:17" x14ac:dyDescent="0.25">
      <c r="A372" s="27" t="s">
        <v>11</v>
      </c>
      <c r="B372" s="27" t="s">
        <v>59</v>
      </c>
      <c r="C372" s="27" t="s">
        <v>60</v>
      </c>
      <c r="D372" s="27" t="s">
        <v>63</v>
      </c>
      <c r="E372" s="27" t="s">
        <v>71</v>
      </c>
      <c r="G372" s="27" t="s">
        <v>265</v>
      </c>
      <c r="H372" s="27" t="s">
        <v>16</v>
      </c>
      <c r="I372" s="27" t="s">
        <v>17</v>
      </c>
      <c r="J372" s="27" t="s">
        <v>60</v>
      </c>
      <c r="L372" s="36">
        <v>0</v>
      </c>
      <c r="M372" s="36">
        <v>0</v>
      </c>
      <c r="N372" s="36">
        <v>0</v>
      </c>
      <c r="O372" s="36">
        <v>0</v>
      </c>
      <c r="P372" s="36">
        <v>0</v>
      </c>
      <c r="Q372" s="36">
        <v>0</v>
      </c>
    </row>
    <row r="373" spans="1:17" x14ac:dyDescent="0.25">
      <c r="A373" s="27" t="s">
        <v>11</v>
      </c>
      <c r="B373" s="27" t="s">
        <v>59</v>
      </c>
      <c r="C373" s="27" t="s">
        <v>60</v>
      </c>
      <c r="D373" s="27" t="s">
        <v>63</v>
      </c>
      <c r="E373" s="27" t="s">
        <v>71</v>
      </c>
      <c r="G373" s="27" t="s">
        <v>265</v>
      </c>
      <c r="H373" s="27" t="s">
        <v>32</v>
      </c>
      <c r="I373" s="27" t="s">
        <v>17</v>
      </c>
      <c r="J373" s="27" t="s">
        <v>60</v>
      </c>
      <c r="L373" s="36">
        <v>1429.5</v>
      </c>
      <c r="M373" s="36">
        <v>1509.0000000000002</v>
      </c>
      <c r="N373" s="36">
        <v>1704</v>
      </c>
      <c r="O373" s="36">
        <v>1830</v>
      </c>
      <c r="P373" s="36">
        <v>1842</v>
      </c>
      <c r="Q373" s="36">
        <v>1760.25</v>
      </c>
    </row>
    <row r="374" spans="1:17" x14ac:dyDescent="0.25">
      <c r="A374" s="27" t="s">
        <v>11</v>
      </c>
      <c r="B374" s="27" t="s">
        <v>59</v>
      </c>
      <c r="C374" s="27" t="s">
        <v>60</v>
      </c>
      <c r="D374" s="27" t="s">
        <v>63</v>
      </c>
      <c r="E374" s="27" t="s">
        <v>71</v>
      </c>
      <c r="G374" s="27" t="s">
        <v>265</v>
      </c>
      <c r="H374" s="27" t="s">
        <v>75</v>
      </c>
      <c r="I374" s="27" t="s">
        <v>17</v>
      </c>
      <c r="J374" s="27" t="s">
        <v>60</v>
      </c>
      <c r="L374" s="36">
        <v>0</v>
      </c>
      <c r="M374" s="36">
        <v>0</v>
      </c>
      <c r="N374" s="36">
        <v>0</v>
      </c>
      <c r="O374" s="36">
        <v>0</v>
      </c>
      <c r="P374" s="36">
        <v>0</v>
      </c>
      <c r="Q374" s="36">
        <v>0</v>
      </c>
    </row>
    <row r="375" spans="1:17" x14ac:dyDescent="0.25">
      <c r="A375" s="27" t="s">
        <v>11</v>
      </c>
      <c r="B375" s="27" t="s">
        <v>59</v>
      </c>
      <c r="C375" s="27" t="s">
        <v>60</v>
      </c>
      <c r="D375" s="27" t="s">
        <v>63</v>
      </c>
      <c r="E375" s="27" t="s">
        <v>71</v>
      </c>
      <c r="G375" s="27" t="s">
        <v>265</v>
      </c>
      <c r="H375" s="27" t="s">
        <v>161</v>
      </c>
      <c r="I375" s="27" t="s">
        <v>17</v>
      </c>
      <c r="J375" s="27" t="s">
        <v>60</v>
      </c>
      <c r="L375" s="33">
        <v>30019.5</v>
      </c>
      <c r="M375" s="33">
        <v>31689.000000000004</v>
      </c>
      <c r="N375" s="33">
        <v>35784</v>
      </c>
      <c r="O375" s="33">
        <v>38430</v>
      </c>
      <c r="P375" s="33">
        <v>38682</v>
      </c>
      <c r="Q375" s="33">
        <v>36965.25</v>
      </c>
    </row>
    <row r="376" spans="1:17" x14ac:dyDescent="0.25">
      <c r="A376" s="27" t="s">
        <v>11</v>
      </c>
      <c r="B376" s="27" t="s">
        <v>59</v>
      </c>
      <c r="C376" s="27" t="s">
        <v>60</v>
      </c>
      <c r="D376" s="27" t="s">
        <v>63</v>
      </c>
      <c r="E376" s="27" t="s">
        <v>71</v>
      </c>
      <c r="G376" s="27" t="s">
        <v>265</v>
      </c>
      <c r="H376" s="27" t="s">
        <v>160</v>
      </c>
      <c r="I376" s="27" t="s">
        <v>17</v>
      </c>
      <c r="J376" s="27" t="s">
        <v>60</v>
      </c>
      <c r="L376" s="36">
        <v>7147.5</v>
      </c>
      <c r="M376" s="36">
        <v>7545.0000000000009</v>
      </c>
      <c r="N376" s="36">
        <v>8520</v>
      </c>
      <c r="O376" s="36">
        <v>9150</v>
      </c>
      <c r="P376" s="36">
        <v>9210</v>
      </c>
      <c r="Q376" s="36">
        <v>8801.25</v>
      </c>
    </row>
    <row r="377" spans="1:17" x14ac:dyDescent="0.25">
      <c r="A377" s="27" t="s">
        <v>11</v>
      </c>
      <c r="B377" s="27" t="s">
        <v>59</v>
      </c>
      <c r="C377" s="27" t="s">
        <v>60</v>
      </c>
      <c r="D377" s="27" t="s">
        <v>64</v>
      </c>
      <c r="E377" s="27" t="s">
        <v>72</v>
      </c>
      <c r="G377" s="27" t="s">
        <v>265</v>
      </c>
      <c r="H377" s="27" t="s">
        <v>16</v>
      </c>
      <c r="I377" s="27" t="s">
        <v>17</v>
      </c>
      <c r="J377" s="27" t="s">
        <v>60</v>
      </c>
      <c r="L377" s="36">
        <v>0</v>
      </c>
      <c r="M377" s="36">
        <v>0</v>
      </c>
      <c r="N377" s="36">
        <v>0</v>
      </c>
      <c r="O377" s="36">
        <v>0</v>
      </c>
      <c r="P377" s="36">
        <v>0</v>
      </c>
      <c r="Q377" s="36">
        <v>0</v>
      </c>
    </row>
    <row r="378" spans="1:17" x14ac:dyDescent="0.25">
      <c r="A378" s="27" t="s">
        <v>11</v>
      </c>
      <c r="B378" s="27" t="s">
        <v>59</v>
      </c>
      <c r="C378" s="27" t="s">
        <v>60</v>
      </c>
      <c r="D378" s="27" t="s">
        <v>64</v>
      </c>
      <c r="E378" s="27" t="s">
        <v>72</v>
      </c>
      <c r="G378" s="27" t="s">
        <v>265</v>
      </c>
      <c r="H378" s="27" t="s">
        <v>32</v>
      </c>
      <c r="I378" s="27" t="s">
        <v>17</v>
      </c>
      <c r="J378" s="27" t="s">
        <v>60</v>
      </c>
      <c r="L378" s="36">
        <v>114679.00864</v>
      </c>
      <c r="M378" s="36">
        <v>116429.07626</v>
      </c>
      <c r="N378" s="36">
        <v>155917.96731000004</v>
      </c>
      <c r="O378" s="36">
        <v>181512.64180000001</v>
      </c>
      <c r="P378" s="36">
        <v>173254.14295000001</v>
      </c>
      <c r="Q378" s="36">
        <v>150767.06575000001</v>
      </c>
    </row>
    <row r="379" spans="1:17" x14ac:dyDescent="0.25">
      <c r="A379" s="27" t="s">
        <v>11</v>
      </c>
      <c r="B379" s="27" t="s">
        <v>59</v>
      </c>
      <c r="C379" s="27" t="s">
        <v>60</v>
      </c>
      <c r="D379" s="27" t="s">
        <v>64</v>
      </c>
      <c r="E379" s="27" t="s">
        <v>72</v>
      </c>
      <c r="G379" s="27" t="s">
        <v>265</v>
      </c>
      <c r="H379" s="27" t="s">
        <v>75</v>
      </c>
      <c r="I379" s="27" t="s">
        <v>17</v>
      </c>
      <c r="J379" s="27" t="s">
        <v>60</v>
      </c>
      <c r="L379" s="36">
        <v>0</v>
      </c>
      <c r="M379" s="36">
        <v>0</v>
      </c>
      <c r="N379" s="36">
        <v>0</v>
      </c>
      <c r="O379" s="36">
        <v>0</v>
      </c>
      <c r="P379" s="36">
        <v>0</v>
      </c>
      <c r="Q379" s="36">
        <v>0</v>
      </c>
    </row>
    <row r="380" spans="1:17" x14ac:dyDescent="0.25">
      <c r="A380" s="27" t="s">
        <v>11</v>
      </c>
      <c r="B380" s="27" t="s">
        <v>59</v>
      </c>
      <c r="C380" s="27" t="s">
        <v>60</v>
      </c>
      <c r="D380" s="27" t="s">
        <v>64</v>
      </c>
      <c r="E380" s="27" t="s">
        <v>72</v>
      </c>
      <c r="G380" s="27" t="s">
        <v>265</v>
      </c>
      <c r="H380" s="27" t="s">
        <v>161</v>
      </c>
      <c r="I380" s="27" t="s">
        <v>17</v>
      </c>
      <c r="J380" s="27" t="s">
        <v>60</v>
      </c>
      <c r="L380" s="33">
        <v>2408259.18144</v>
      </c>
      <c r="M380" s="33">
        <v>2445010.60146</v>
      </c>
      <c r="N380" s="33">
        <v>3274277.3135100007</v>
      </c>
      <c r="O380" s="33">
        <v>3811765.4778000005</v>
      </c>
      <c r="P380" s="33">
        <v>3638337.0019500004</v>
      </c>
      <c r="Q380" s="33">
        <v>3166108.38075</v>
      </c>
    </row>
    <row r="381" spans="1:17" x14ac:dyDescent="0.25">
      <c r="A381" s="27" t="s">
        <v>11</v>
      </c>
      <c r="B381" s="27" t="s">
        <v>59</v>
      </c>
      <c r="C381" s="27" t="s">
        <v>60</v>
      </c>
      <c r="D381" s="27" t="s">
        <v>64</v>
      </c>
      <c r="E381" s="27" t="s">
        <v>72</v>
      </c>
      <c r="G381" s="27" t="s">
        <v>265</v>
      </c>
      <c r="H381" s="27" t="s">
        <v>160</v>
      </c>
      <c r="I381" s="27" t="s">
        <v>17</v>
      </c>
      <c r="J381" s="27" t="s">
        <v>60</v>
      </c>
      <c r="L381" s="36">
        <v>573395.04319999996</v>
      </c>
      <c r="M381" s="36">
        <v>582145.38130000001</v>
      </c>
      <c r="N381" s="36">
        <v>779589.83655000012</v>
      </c>
      <c r="O381" s="36">
        <v>907563.20900000003</v>
      </c>
      <c r="P381" s="36">
        <v>866270.71475000004</v>
      </c>
      <c r="Q381" s="36">
        <v>753835.3287500001</v>
      </c>
    </row>
    <row r="382" spans="1:17" x14ac:dyDescent="0.25">
      <c r="A382" s="27" t="s">
        <v>11</v>
      </c>
      <c r="B382" s="27" t="s">
        <v>59</v>
      </c>
      <c r="C382" s="27" t="s">
        <v>60</v>
      </c>
      <c r="D382" s="27" t="s">
        <v>65</v>
      </c>
      <c r="E382" s="27" t="s">
        <v>72</v>
      </c>
      <c r="G382" s="27" t="s">
        <v>265</v>
      </c>
      <c r="H382" s="27" t="s">
        <v>16</v>
      </c>
      <c r="I382" s="27" t="s">
        <v>17</v>
      </c>
      <c r="J382" s="27" t="s">
        <v>60</v>
      </c>
      <c r="L382" s="36">
        <v>0</v>
      </c>
      <c r="M382" s="36">
        <v>0</v>
      </c>
      <c r="N382" s="36">
        <v>0</v>
      </c>
      <c r="O382" s="36">
        <v>0</v>
      </c>
      <c r="P382" s="36">
        <v>0</v>
      </c>
      <c r="Q382" s="36">
        <v>0</v>
      </c>
    </row>
    <row r="383" spans="1:17" x14ac:dyDescent="0.25">
      <c r="A383" s="27" t="s">
        <v>11</v>
      </c>
      <c r="B383" s="27" t="s">
        <v>59</v>
      </c>
      <c r="C383" s="27" t="s">
        <v>60</v>
      </c>
      <c r="D383" s="27" t="s">
        <v>65</v>
      </c>
      <c r="E383" s="27" t="s">
        <v>72</v>
      </c>
      <c r="G383" s="27" t="s">
        <v>265</v>
      </c>
      <c r="H383" s="27" t="s">
        <v>32</v>
      </c>
      <c r="I383" s="27" t="s">
        <v>17</v>
      </c>
      <c r="J383" s="27" t="s">
        <v>60</v>
      </c>
      <c r="L383" s="36">
        <v>287285.11817939999</v>
      </c>
      <c r="M383" s="36">
        <v>288483.68150000001</v>
      </c>
      <c r="N383" s="36">
        <v>399076.47074999998</v>
      </c>
      <c r="O383" s="36">
        <v>477281.58124999999</v>
      </c>
      <c r="P383" s="36">
        <v>452134.12874999997</v>
      </c>
      <c r="Q383" s="36">
        <v>384580.01774999994</v>
      </c>
    </row>
    <row r="384" spans="1:17" x14ac:dyDescent="0.25">
      <c r="A384" s="27" t="s">
        <v>11</v>
      </c>
      <c r="B384" s="27" t="s">
        <v>59</v>
      </c>
      <c r="C384" s="27" t="s">
        <v>60</v>
      </c>
      <c r="D384" s="27" t="s">
        <v>65</v>
      </c>
      <c r="E384" s="27" t="s">
        <v>72</v>
      </c>
      <c r="G384" s="27" t="s">
        <v>265</v>
      </c>
      <c r="H384" s="27" t="s">
        <v>75</v>
      </c>
      <c r="I384" s="27" t="s">
        <v>17</v>
      </c>
      <c r="J384" s="27" t="s">
        <v>60</v>
      </c>
      <c r="L384" s="36">
        <v>0</v>
      </c>
      <c r="M384" s="36">
        <v>0</v>
      </c>
      <c r="N384" s="36">
        <v>0</v>
      </c>
      <c r="O384" s="36">
        <v>0</v>
      </c>
      <c r="P384" s="36">
        <v>0</v>
      </c>
      <c r="Q384" s="36">
        <v>0</v>
      </c>
    </row>
    <row r="385" spans="1:17" x14ac:dyDescent="0.25">
      <c r="A385" s="27" t="s">
        <v>11</v>
      </c>
      <c r="B385" s="27" t="s">
        <v>59</v>
      </c>
      <c r="C385" s="27" t="s">
        <v>60</v>
      </c>
      <c r="D385" s="27" t="s">
        <v>65</v>
      </c>
      <c r="E385" s="27" t="s">
        <v>72</v>
      </c>
      <c r="G385" s="27" t="s">
        <v>265</v>
      </c>
      <c r="H385" s="27" t="s">
        <v>161</v>
      </c>
      <c r="I385" s="27" t="s">
        <v>17</v>
      </c>
      <c r="J385" s="27" t="s">
        <v>60</v>
      </c>
      <c r="L385" s="33">
        <v>6032987.4817673992</v>
      </c>
      <c r="M385" s="33">
        <v>6058157.3114999998</v>
      </c>
      <c r="N385" s="33">
        <v>8380605.8857499994</v>
      </c>
      <c r="O385" s="33">
        <v>10022913.206249999</v>
      </c>
      <c r="P385" s="33">
        <v>9494816.7037499994</v>
      </c>
      <c r="Q385" s="33">
        <v>8076180.3727499992</v>
      </c>
    </row>
    <row r="386" spans="1:17" x14ac:dyDescent="0.25">
      <c r="A386" s="27" t="s">
        <v>11</v>
      </c>
      <c r="B386" s="27" t="s">
        <v>59</v>
      </c>
      <c r="C386" s="27" t="s">
        <v>60</v>
      </c>
      <c r="D386" s="27" t="s">
        <v>65</v>
      </c>
      <c r="E386" s="27" t="s">
        <v>72</v>
      </c>
      <c r="G386" s="27" t="s">
        <v>265</v>
      </c>
      <c r="H386" s="27" t="s">
        <v>160</v>
      </c>
      <c r="I386" s="27" t="s">
        <v>17</v>
      </c>
      <c r="J386" s="27" t="s">
        <v>60</v>
      </c>
      <c r="L386" s="36">
        <v>1436425.5908969999</v>
      </c>
      <c r="M386" s="36">
        <v>1442418.4075</v>
      </c>
      <c r="N386" s="36">
        <v>1995382.3537499998</v>
      </c>
      <c r="O386" s="36">
        <v>2386407.90625</v>
      </c>
      <c r="P386" s="36">
        <v>2260670.6437499998</v>
      </c>
      <c r="Q386" s="36">
        <v>1922900.0887499996</v>
      </c>
    </row>
    <row r="387" spans="1:17" x14ac:dyDescent="0.25">
      <c r="A387" s="27" t="s">
        <v>11</v>
      </c>
      <c r="B387" s="27" t="s">
        <v>59</v>
      </c>
      <c r="C387" s="27" t="s">
        <v>60</v>
      </c>
      <c r="D387" s="27" t="s">
        <v>66</v>
      </c>
      <c r="E387" s="27" t="s">
        <v>72</v>
      </c>
      <c r="G387" s="27" t="s">
        <v>265</v>
      </c>
      <c r="H387" s="27" t="s">
        <v>16</v>
      </c>
      <c r="I387" s="27" t="s">
        <v>17</v>
      </c>
      <c r="J387" s="27" t="s">
        <v>60</v>
      </c>
      <c r="L387" s="36">
        <v>0</v>
      </c>
      <c r="M387" s="36">
        <v>0</v>
      </c>
      <c r="N387" s="36">
        <v>0</v>
      </c>
      <c r="O387" s="36">
        <v>0</v>
      </c>
      <c r="P387" s="36">
        <v>0</v>
      </c>
      <c r="Q387" s="36">
        <v>0</v>
      </c>
    </row>
    <row r="388" spans="1:17" x14ac:dyDescent="0.25">
      <c r="A388" s="27" t="s">
        <v>11</v>
      </c>
      <c r="B388" s="27" t="s">
        <v>59</v>
      </c>
      <c r="C388" s="27" t="s">
        <v>60</v>
      </c>
      <c r="D388" s="27" t="s">
        <v>66</v>
      </c>
      <c r="E388" s="27" t="s">
        <v>72</v>
      </c>
      <c r="G388" s="27" t="s">
        <v>265</v>
      </c>
      <c r="H388" s="27" t="s">
        <v>32</v>
      </c>
      <c r="I388" s="27" t="s">
        <v>17</v>
      </c>
      <c r="J388" s="27" t="s">
        <v>60</v>
      </c>
      <c r="L388" s="36">
        <v>333952.94236999995</v>
      </c>
      <c r="M388" s="36">
        <v>337922.55975000001</v>
      </c>
      <c r="N388" s="36">
        <v>456838.27574999997</v>
      </c>
      <c r="O388" s="36">
        <v>534056.68874999997</v>
      </c>
      <c r="P388" s="36">
        <v>508533.22449999995</v>
      </c>
      <c r="Q388" s="36">
        <v>442181.81774999999</v>
      </c>
    </row>
    <row r="389" spans="1:17" x14ac:dyDescent="0.25">
      <c r="A389" s="27" t="s">
        <v>11</v>
      </c>
      <c r="B389" s="27" t="s">
        <v>59</v>
      </c>
      <c r="C389" s="27" t="s">
        <v>60</v>
      </c>
      <c r="D389" s="27" t="s">
        <v>66</v>
      </c>
      <c r="E389" s="27" t="s">
        <v>72</v>
      </c>
      <c r="G389" s="27" t="s">
        <v>265</v>
      </c>
      <c r="H389" s="27" t="s">
        <v>75</v>
      </c>
      <c r="I389" s="27" t="s">
        <v>17</v>
      </c>
      <c r="J389" s="27" t="s">
        <v>60</v>
      </c>
      <c r="L389" s="36">
        <v>0</v>
      </c>
      <c r="M389" s="36">
        <v>0</v>
      </c>
      <c r="N389" s="36">
        <v>0</v>
      </c>
      <c r="O389" s="36">
        <v>0</v>
      </c>
      <c r="P389" s="36">
        <v>0</v>
      </c>
      <c r="Q389" s="36">
        <v>0</v>
      </c>
    </row>
    <row r="390" spans="1:17" x14ac:dyDescent="0.25">
      <c r="A390" s="27" t="s">
        <v>11</v>
      </c>
      <c r="B390" s="27" t="s">
        <v>59</v>
      </c>
      <c r="C390" s="27" t="s">
        <v>60</v>
      </c>
      <c r="D390" s="27" t="s">
        <v>66</v>
      </c>
      <c r="E390" s="27" t="s">
        <v>72</v>
      </c>
      <c r="G390" s="27" t="s">
        <v>265</v>
      </c>
      <c r="H390" s="27" t="s">
        <v>161</v>
      </c>
      <c r="I390" s="27" t="s">
        <v>17</v>
      </c>
      <c r="J390" s="27" t="s">
        <v>60</v>
      </c>
      <c r="L390" s="33">
        <v>7013011.7897699988</v>
      </c>
      <c r="M390" s="33">
        <v>7096373.7547500003</v>
      </c>
      <c r="N390" s="33">
        <v>9593603.7907499988</v>
      </c>
      <c r="O390" s="33">
        <v>11215190.463749999</v>
      </c>
      <c r="P390" s="33">
        <v>10679197.714499999</v>
      </c>
      <c r="Q390" s="33">
        <v>9285818.1727499999</v>
      </c>
    </row>
    <row r="391" spans="1:17" x14ac:dyDescent="0.25">
      <c r="A391" s="27" t="s">
        <v>11</v>
      </c>
      <c r="B391" s="27" t="s">
        <v>59</v>
      </c>
      <c r="C391" s="27" t="s">
        <v>60</v>
      </c>
      <c r="D391" s="27" t="s">
        <v>66</v>
      </c>
      <c r="E391" s="27" t="s">
        <v>72</v>
      </c>
      <c r="G391" s="27" t="s">
        <v>265</v>
      </c>
      <c r="H391" s="27" t="s">
        <v>160</v>
      </c>
      <c r="I391" s="27" t="s">
        <v>17</v>
      </c>
      <c r="J391" s="27" t="s">
        <v>60</v>
      </c>
      <c r="L391" s="36">
        <v>1669764.7118499996</v>
      </c>
      <c r="M391" s="36">
        <v>1689612.7987500001</v>
      </c>
      <c r="N391" s="36">
        <v>2284191.3787499997</v>
      </c>
      <c r="O391" s="36">
        <v>2670283.4437499996</v>
      </c>
      <c r="P391" s="36">
        <v>2542666.1224999996</v>
      </c>
      <c r="Q391" s="36">
        <v>2210909.0887500001</v>
      </c>
    </row>
    <row r="392" spans="1:17" x14ac:dyDescent="0.25">
      <c r="A392" s="27" t="s">
        <v>11</v>
      </c>
      <c r="B392" s="27" t="s">
        <v>59</v>
      </c>
      <c r="C392" s="27" t="s">
        <v>60</v>
      </c>
      <c r="D392" s="27" t="s">
        <v>67</v>
      </c>
      <c r="E392" s="27" t="s">
        <v>72</v>
      </c>
      <c r="G392" s="27" t="s">
        <v>265</v>
      </c>
      <c r="H392" s="27" t="s">
        <v>16</v>
      </c>
      <c r="I392" s="27" t="s">
        <v>17</v>
      </c>
      <c r="J392" s="27" t="s">
        <v>60</v>
      </c>
      <c r="L392" s="36">
        <v>0</v>
      </c>
      <c r="M392" s="36">
        <v>0</v>
      </c>
      <c r="N392" s="36">
        <v>0</v>
      </c>
      <c r="O392" s="36">
        <v>0</v>
      </c>
      <c r="P392" s="36">
        <v>0</v>
      </c>
      <c r="Q392" s="36">
        <v>0</v>
      </c>
    </row>
    <row r="393" spans="1:17" x14ac:dyDescent="0.25">
      <c r="A393" s="27" t="s">
        <v>11</v>
      </c>
      <c r="B393" s="27" t="s">
        <v>59</v>
      </c>
      <c r="C393" s="27" t="s">
        <v>60</v>
      </c>
      <c r="D393" s="27" t="s">
        <v>67</v>
      </c>
      <c r="E393" s="27" t="s">
        <v>72</v>
      </c>
      <c r="G393" s="27" t="s">
        <v>265</v>
      </c>
      <c r="H393" s="27" t="s">
        <v>32</v>
      </c>
      <c r="I393" s="27" t="s">
        <v>17</v>
      </c>
      <c r="J393" s="27" t="s">
        <v>60</v>
      </c>
      <c r="L393" s="36">
        <v>604.14249999999993</v>
      </c>
      <c r="M393" s="36">
        <v>678.56259999999986</v>
      </c>
      <c r="N393" s="36">
        <v>644.76106750000008</v>
      </c>
      <c r="O393" s="36">
        <v>621.46712749999995</v>
      </c>
      <c r="P393" s="36">
        <v>672.94423500000005</v>
      </c>
      <c r="Q393" s="36">
        <v>606.45971499999996</v>
      </c>
    </row>
    <row r="394" spans="1:17" x14ac:dyDescent="0.25">
      <c r="A394" s="27" t="s">
        <v>11</v>
      </c>
      <c r="B394" s="27" t="s">
        <v>59</v>
      </c>
      <c r="C394" s="27" t="s">
        <v>60</v>
      </c>
      <c r="D394" s="27" t="s">
        <v>67</v>
      </c>
      <c r="E394" s="27" t="s">
        <v>72</v>
      </c>
      <c r="G394" s="27" t="s">
        <v>265</v>
      </c>
      <c r="H394" s="27" t="s">
        <v>75</v>
      </c>
      <c r="I394" s="27" t="s">
        <v>17</v>
      </c>
      <c r="J394" s="27" t="s">
        <v>60</v>
      </c>
      <c r="L394" s="36">
        <v>0</v>
      </c>
      <c r="M394" s="36">
        <v>0</v>
      </c>
      <c r="N394" s="36">
        <v>0</v>
      </c>
      <c r="O394" s="36">
        <v>0</v>
      </c>
      <c r="P394" s="36">
        <v>0</v>
      </c>
      <c r="Q394" s="36">
        <v>0</v>
      </c>
    </row>
    <row r="395" spans="1:17" x14ac:dyDescent="0.25">
      <c r="A395" s="27" t="s">
        <v>11</v>
      </c>
      <c r="B395" s="27" t="s">
        <v>59</v>
      </c>
      <c r="C395" s="27" t="s">
        <v>60</v>
      </c>
      <c r="D395" s="27" t="s">
        <v>67</v>
      </c>
      <c r="E395" s="27" t="s">
        <v>72</v>
      </c>
      <c r="G395" s="27" t="s">
        <v>265</v>
      </c>
      <c r="H395" s="27" t="s">
        <v>161</v>
      </c>
      <c r="I395" s="27" t="s">
        <v>17</v>
      </c>
      <c r="J395" s="27" t="s">
        <v>60</v>
      </c>
      <c r="L395" s="33">
        <v>12686.992499999998</v>
      </c>
      <c r="M395" s="33">
        <v>14249.814599999998</v>
      </c>
      <c r="N395" s="33">
        <v>13539.982417500001</v>
      </c>
      <c r="O395" s="33">
        <v>13050.809677499999</v>
      </c>
      <c r="P395" s="33">
        <v>14131.828935000001</v>
      </c>
      <c r="Q395" s="33">
        <v>12735.654015</v>
      </c>
    </row>
    <row r="396" spans="1:17" x14ac:dyDescent="0.25">
      <c r="A396" s="27" t="s">
        <v>11</v>
      </c>
      <c r="B396" s="27" t="s">
        <v>59</v>
      </c>
      <c r="C396" s="27" t="s">
        <v>60</v>
      </c>
      <c r="D396" s="27" t="s">
        <v>67</v>
      </c>
      <c r="E396" s="27" t="s">
        <v>72</v>
      </c>
      <c r="G396" s="27" t="s">
        <v>265</v>
      </c>
      <c r="H396" s="27" t="s">
        <v>160</v>
      </c>
      <c r="I396" s="27" t="s">
        <v>17</v>
      </c>
      <c r="J396" s="27" t="s">
        <v>60</v>
      </c>
      <c r="L396" s="36">
        <v>3020.7124999999996</v>
      </c>
      <c r="M396" s="36">
        <v>3392.8129999999992</v>
      </c>
      <c r="N396" s="36">
        <v>3223.8053375000004</v>
      </c>
      <c r="O396" s="36">
        <v>3107.3356374999998</v>
      </c>
      <c r="P396" s="36">
        <v>3364.7211750000001</v>
      </c>
      <c r="Q396" s="36">
        <v>3032.2985749999998</v>
      </c>
    </row>
    <row r="397" spans="1:17" x14ac:dyDescent="0.25">
      <c r="A397" s="27" t="s">
        <v>11</v>
      </c>
      <c r="B397" s="27" t="s">
        <v>59</v>
      </c>
      <c r="C397" s="27" t="s">
        <v>60</v>
      </c>
      <c r="D397" s="27" t="s">
        <v>68</v>
      </c>
      <c r="E397" s="27" t="s">
        <v>72</v>
      </c>
      <c r="G397" s="27" t="s">
        <v>265</v>
      </c>
      <c r="H397" s="27" t="s">
        <v>16</v>
      </c>
      <c r="I397" s="27" t="s">
        <v>17</v>
      </c>
      <c r="J397" s="27" t="s">
        <v>60</v>
      </c>
      <c r="L397" s="36">
        <v>0</v>
      </c>
      <c r="M397" s="36">
        <v>0</v>
      </c>
      <c r="N397" s="36">
        <v>0</v>
      </c>
      <c r="O397" s="36">
        <v>0</v>
      </c>
      <c r="P397" s="36">
        <v>0</v>
      </c>
      <c r="Q397" s="36">
        <v>0</v>
      </c>
    </row>
    <row r="398" spans="1:17" x14ac:dyDescent="0.25">
      <c r="A398" s="27" t="s">
        <v>11</v>
      </c>
      <c r="B398" s="27" t="s">
        <v>59</v>
      </c>
      <c r="C398" s="27" t="s">
        <v>60</v>
      </c>
      <c r="D398" s="27" t="s">
        <v>68</v>
      </c>
      <c r="E398" s="27" t="s">
        <v>72</v>
      </c>
      <c r="G398" s="27" t="s">
        <v>265</v>
      </c>
      <c r="H398" s="27" t="s">
        <v>32</v>
      </c>
      <c r="I398" s="27" t="s">
        <v>17</v>
      </c>
      <c r="J398" s="27" t="s">
        <v>60</v>
      </c>
      <c r="L398" s="36">
        <v>3449.1743563200007</v>
      </c>
      <c r="M398" s="36">
        <v>3501.8107405050009</v>
      </c>
      <c r="N398" s="36">
        <v>4689.5090994675002</v>
      </c>
      <c r="O398" s="36">
        <v>5459.3142796500006</v>
      </c>
      <c r="P398" s="36">
        <v>5210.9252955374996</v>
      </c>
      <c r="Q398" s="36">
        <v>4534.5866094375006</v>
      </c>
    </row>
    <row r="399" spans="1:17" x14ac:dyDescent="0.25">
      <c r="A399" s="27" t="s">
        <v>11</v>
      </c>
      <c r="B399" s="27" t="s">
        <v>59</v>
      </c>
      <c r="C399" s="27" t="s">
        <v>60</v>
      </c>
      <c r="D399" s="27" t="s">
        <v>68</v>
      </c>
      <c r="E399" s="27" t="s">
        <v>72</v>
      </c>
      <c r="G399" s="27" t="s">
        <v>265</v>
      </c>
      <c r="H399" s="27" t="s">
        <v>75</v>
      </c>
      <c r="I399" s="27" t="s">
        <v>17</v>
      </c>
      <c r="J399" s="27" t="s">
        <v>60</v>
      </c>
      <c r="L399" s="36">
        <v>0</v>
      </c>
      <c r="M399" s="36">
        <v>0</v>
      </c>
      <c r="N399" s="36">
        <v>0</v>
      </c>
      <c r="O399" s="36">
        <v>0</v>
      </c>
      <c r="P399" s="36">
        <v>0</v>
      </c>
      <c r="Q399" s="36">
        <v>0</v>
      </c>
    </row>
    <row r="400" spans="1:17" x14ac:dyDescent="0.25">
      <c r="A400" s="27" t="s">
        <v>11</v>
      </c>
      <c r="B400" s="27" t="s">
        <v>59</v>
      </c>
      <c r="C400" s="27" t="s">
        <v>60</v>
      </c>
      <c r="D400" s="27" t="s">
        <v>68</v>
      </c>
      <c r="E400" s="27" t="s">
        <v>72</v>
      </c>
      <c r="G400" s="27" t="s">
        <v>265</v>
      </c>
      <c r="H400" s="27" t="s">
        <v>161</v>
      </c>
      <c r="I400" s="27" t="s">
        <v>17</v>
      </c>
      <c r="J400" s="27" t="s">
        <v>60</v>
      </c>
      <c r="L400" s="33">
        <v>72432.66148272001</v>
      </c>
      <c r="M400" s="33">
        <v>73538.025550605016</v>
      </c>
      <c r="N400" s="33">
        <v>98479.691088817504</v>
      </c>
      <c r="O400" s="33">
        <v>114645.59987265001</v>
      </c>
      <c r="P400" s="33">
        <v>109429.4312062875</v>
      </c>
      <c r="Q400" s="33">
        <v>95226.318798187509</v>
      </c>
    </row>
    <row r="401" spans="1:17" x14ac:dyDescent="0.25">
      <c r="A401" s="27" t="s">
        <v>11</v>
      </c>
      <c r="B401" s="27" t="s">
        <v>59</v>
      </c>
      <c r="C401" s="27" t="s">
        <v>60</v>
      </c>
      <c r="D401" s="27" t="s">
        <v>68</v>
      </c>
      <c r="E401" s="27" t="s">
        <v>72</v>
      </c>
      <c r="G401" s="27" t="s">
        <v>265</v>
      </c>
      <c r="H401" s="27" t="s">
        <v>160</v>
      </c>
      <c r="I401" s="27" t="s">
        <v>17</v>
      </c>
      <c r="J401" s="27" t="s">
        <v>60</v>
      </c>
      <c r="L401" s="36">
        <v>17245.871781600003</v>
      </c>
      <c r="M401" s="36">
        <v>17509.053702525005</v>
      </c>
      <c r="N401" s="36">
        <v>23447.545497337502</v>
      </c>
      <c r="O401" s="36">
        <v>27296.571398250002</v>
      </c>
      <c r="P401" s="36">
        <v>26054.626477687496</v>
      </c>
      <c r="Q401" s="36">
        <v>22672.933047187504</v>
      </c>
    </row>
    <row r="402" spans="1:17" x14ac:dyDescent="0.25">
      <c r="A402" s="27" t="s">
        <v>11</v>
      </c>
      <c r="B402" s="27" t="s">
        <v>59</v>
      </c>
      <c r="C402" s="27" t="s">
        <v>60</v>
      </c>
      <c r="D402" s="27" t="s">
        <v>69</v>
      </c>
      <c r="E402" s="27" t="s">
        <v>73</v>
      </c>
      <c r="G402" s="27" t="s">
        <v>265</v>
      </c>
      <c r="H402" s="27" t="s">
        <v>16</v>
      </c>
      <c r="I402" s="27" t="s">
        <v>17</v>
      </c>
      <c r="J402" s="27" t="s">
        <v>60</v>
      </c>
      <c r="L402" s="36">
        <v>0</v>
      </c>
      <c r="M402" s="36">
        <v>0</v>
      </c>
      <c r="N402" s="36">
        <v>0</v>
      </c>
      <c r="O402" s="36">
        <v>0</v>
      </c>
      <c r="P402" s="36">
        <v>0</v>
      </c>
      <c r="Q402" s="36">
        <v>0</v>
      </c>
    </row>
    <row r="403" spans="1:17" x14ac:dyDescent="0.25">
      <c r="A403" s="27" t="s">
        <v>11</v>
      </c>
      <c r="B403" s="27" t="s">
        <v>59</v>
      </c>
      <c r="C403" s="27" t="s">
        <v>60</v>
      </c>
      <c r="D403" s="27" t="s">
        <v>69</v>
      </c>
      <c r="E403" s="27" t="s">
        <v>73</v>
      </c>
      <c r="G403" s="27" t="s">
        <v>265</v>
      </c>
      <c r="H403" s="27" t="s">
        <v>32</v>
      </c>
      <c r="I403" s="27" t="s">
        <v>17</v>
      </c>
      <c r="J403" s="27" t="s">
        <v>60</v>
      </c>
      <c r="L403" s="36">
        <v>521281.43218800001</v>
      </c>
      <c r="M403" s="36">
        <v>524417.12680994999</v>
      </c>
      <c r="N403" s="36">
        <v>521570.53878435004</v>
      </c>
      <c r="O403" s="36">
        <v>496084.68036765006</v>
      </c>
      <c r="P403" s="36">
        <v>468641.7926833501</v>
      </c>
      <c r="Q403" s="36">
        <v>463815.93642120011</v>
      </c>
    </row>
    <row r="404" spans="1:17" x14ac:dyDescent="0.25">
      <c r="A404" s="27" t="s">
        <v>11</v>
      </c>
      <c r="B404" s="27" t="s">
        <v>59</v>
      </c>
      <c r="C404" s="27" t="s">
        <v>60</v>
      </c>
      <c r="D404" s="27" t="s">
        <v>69</v>
      </c>
      <c r="E404" s="27" t="s">
        <v>73</v>
      </c>
      <c r="G404" s="27" t="s">
        <v>265</v>
      </c>
      <c r="H404" s="27" t="s">
        <v>161</v>
      </c>
      <c r="I404" s="27" t="s">
        <v>17</v>
      </c>
      <c r="J404" s="27" t="s">
        <v>60</v>
      </c>
      <c r="L404" s="33">
        <v>10946910.075948</v>
      </c>
      <c r="M404" s="33">
        <v>11012759.663008951</v>
      </c>
      <c r="N404" s="33">
        <v>10952981.314471351</v>
      </c>
      <c r="O404" s="33">
        <v>10417778.28772065</v>
      </c>
      <c r="P404" s="33">
        <v>9841477.6463503521</v>
      </c>
      <c r="Q404" s="33">
        <v>9740134.6648452021</v>
      </c>
    </row>
    <row r="405" spans="1:17" x14ac:dyDescent="0.25">
      <c r="A405" s="27" t="s">
        <v>11</v>
      </c>
      <c r="B405" s="27" t="s">
        <v>59</v>
      </c>
      <c r="C405" s="27" t="s">
        <v>60</v>
      </c>
      <c r="D405" s="27" t="s">
        <v>69</v>
      </c>
      <c r="E405" s="27" t="s">
        <v>73</v>
      </c>
      <c r="G405" s="27" t="s">
        <v>265</v>
      </c>
      <c r="H405" s="27" t="s">
        <v>160</v>
      </c>
      <c r="I405" s="27" t="s">
        <v>17</v>
      </c>
      <c r="J405" s="27" t="s">
        <v>60</v>
      </c>
      <c r="L405" s="36">
        <v>2606407.1609399999</v>
      </c>
      <c r="M405" s="36">
        <v>2622085.6340497499</v>
      </c>
      <c r="N405" s="36">
        <v>2607852.6939217504</v>
      </c>
      <c r="O405" s="36">
        <v>2480423.4018382505</v>
      </c>
      <c r="P405" s="36">
        <v>2343208.9634167505</v>
      </c>
      <c r="Q405" s="36">
        <v>2319079.6821060004</v>
      </c>
    </row>
    <row r="406" spans="1:17" x14ac:dyDescent="0.25">
      <c r="A406" s="27" t="s">
        <v>11</v>
      </c>
      <c r="B406" s="27" t="s">
        <v>59</v>
      </c>
      <c r="C406" s="27" t="s">
        <v>60</v>
      </c>
      <c r="D406" s="27" t="s">
        <v>69</v>
      </c>
      <c r="E406" s="27" t="s">
        <v>74</v>
      </c>
      <c r="G406" s="27" t="s">
        <v>265</v>
      </c>
      <c r="H406" s="27" t="s">
        <v>16</v>
      </c>
      <c r="I406" s="27" t="s">
        <v>17</v>
      </c>
      <c r="J406" s="27" t="s">
        <v>60</v>
      </c>
      <c r="L406" s="27">
        <v>0</v>
      </c>
      <c r="M406" s="27">
        <v>0</v>
      </c>
      <c r="N406" s="27">
        <v>0</v>
      </c>
      <c r="O406" s="27">
        <v>0</v>
      </c>
      <c r="P406" s="27">
        <v>0</v>
      </c>
      <c r="Q406" s="27">
        <v>0</v>
      </c>
    </row>
    <row r="407" spans="1:17" x14ac:dyDescent="0.25">
      <c r="A407" s="27" t="s">
        <v>11</v>
      </c>
      <c r="B407" s="27" t="s">
        <v>59</v>
      </c>
      <c r="C407" s="27" t="s">
        <v>60</v>
      </c>
      <c r="D407" s="27" t="s">
        <v>69</v>
      </c>
      <c r="E407" s="27" t="s">
        <v>74</v>
      </c>
      <c r="G407" s="27" t="s">
        <v>265</v>
      </c>
      <c r="H407" s="27" t="s">
        <v>32</v>
      </c>
      <c r="I407" s="27" t="s">
        <v>17</v>
      </c>
      <c r="J407" s="27" t="s">
        <v>60</v>
      </c>
      <c r="L407" s="27">
        <v>314567.09453</v>
      </c>
      <c r="M407" s="27">
        <v>341023.98368</v>
      </c>
      <c r="N407" s="27">
        <v>372090.01006</v>
      </c>
      <c r="O407" s="27">
        <v>382664.73936000001</v>
      </c>
      <c r="P407" s="27">
        <v>389641.65279000002</v>
      </c>
      <c r="Q407" s="27">
        <v>401430.36904000002</v>
      </c>
    </row>
    <row r="408" spans="1:17" x14ac:dyDescent="0.25">
      <c r="A408" s="27" t="s">
        <v>11</v>
      </c>
      <c r="B408" s="27" t="s">
        <v>59</v>
      </c>
      <c r="C408" s="27" t="s">
        <v>60</v>
      </c>
      <c r="D408" s="27" t="s">
        <v>69</v>
      </c>
      <c r="E408" s="27" t="s">
        <v>74</v>
      </c>
      <c r="G408" s="27" t="s">
        <v>265</v>
      </c>
      <c r="H408" s="27" t="s">
        <v>161</v>
      </c>
      <c r="I408" s="27" t="s">
        <v>17</v>
      </c>
      <c r="J408" s="27" t="s">
        <v>60</v>
      </c>
      <c r="L408" s="33">
        <v>6605908.9851299999</v>
      </c>
      <c r="M408" s="33">
        <v>7161503.6572799999</v>
      </c>
      <c r="N408" s="33">
        <v>7813890.2112600002</v>
      </c>
      <c r="O408" s="33">
        <v>8035959.5265600001</v>
      </c>
      <c r="P408" s="33">
        <v>8182474.7085900009</v>
      </c>
      <c r="Q408" s="33">
        <v>8430037.7498400006</v>
      </c>
    </row>
    <row r="409" spans="1:17" x14ac:dyDescent="0.25">
      <c r="A409" s="27" t="s">
        <v>11</v>
      </c>
      <c r="B409" s="27" t="s">
        <v>59</v>
      </c>
      <c r="C409" s="27" t="s">
        <v>60</v>
      </c>
      <c r="D409" s="27" t="s">
        <v>69</v>
      </c>
      <c r="E409" s="27" t="s">
        <v>74</v>
      </c>
      <c r="G409" s="27" t="s">
        <v>265</v>
      </c>
      <c r="H409" s="27" t="s">
        <v>160</v>
      </c>
      <c r="I409" s="27" t="s">
        <v>17</v>
      </c>
      <c r="J409" s="27" t="s">
        <v>60</v>
      </c>
      <c r="L409" s="27">
        <v>1572835.4726499999</v>
      </c>
      <c r="M409" s="27">
        <v>1705119.9184000001</v>
      </c>
      <c r="N409" s="27">
        <v>1860450.0503</v>
      </c>
      <c r="O409" s="27">
        <v>1913323.6968</v>
      </c>
      <c r="P409" s="27">
        <v>1948208.2639500001</v>
      </c>
      <c r="Q409" s="27">
        <v>2007151.8452000001</v>
      </c>
    </row>
    <row r="410" spans="1:17" x14ac:dyDescent="0.25">
      <c r="A410" s="27" t="s">
        <v>11</v>
      </c>
      <c r="B410" s="27" t="s">
        <v>59</v>
      </c>
      <c r="C410" s="27" t="s">
        <v>60</v>
      </c>
      <c r="D410" s="27" t="s">
        <v>70</v>
      </c>
      <c r="E410" s="27" t="s">
        <v>73</v>
      </c>
      <c r="G410" s="27" t="s">
        <v>265</v>
      </c>
      <c r="H410" s="27" t="s">
        <v>16</v>
      </c>
      <c r="I410" s="27" t="s">
        <v>17</v>
      </c>
      <c r="J410" s="27" t="s">
        <v>60</v>
      </c>
      <c r="L410" s="27">
        <v>0</v>
      </c>
      <c r="M410" s="27">
        <v>0</v>
      </c>
      <c r="N410" s="27">
        <v>0</v>
      </c>
      <c r="O410" s="27">
        <v>0</v>
      </c>
      <c r="P410" s="27">
        <v>0</v>
      </c>
      <c r="Q410" s="27">
        <v>0</v>
      </c>
    </row>
    <row r="411" spans="1:17" x14ac:dyDescent="0.25">
      <c r="A411" s="27" t="s">
        <v>11</v>
      </c>
      <c r="B411" s="27" t="s">
        <v>59</v>
      </c>
      <c r="C411" s="27" t="s">
        <v>60</v>
      </c>
      <c r="D411" s="27" t="s">
        <v>70</v>
      </c>
      <c r="E411" s="27" t="s">
        <v>73</v>
      </c>
      <c r="G411" s="27" t="s">
        <v>265</v>
      </c>
      <c r="H411" s="27" t="s">
        <v>32</v>
      </c>
      <c r="I411" s="27" t="s">
        <v>17</v>
      </c>
      <c r="J411" s="27" t="s">
        <v>60</v>
      </c>
      <c r="L411" s="27">
        <v>82210.672500000001</v>
      </c>
      <c r="M411" s="27">
        <v>82705.199156250004</v>
      </c>
      <c r="N411" s="27">
        <v>82256.267156250004</v>
      </c>
      <c r="O411" s="27">
        <v>78236.922843749999</v>
      </c>
      <c r="P411" s="27">
        <v>73908.937781250002</v>
      </c>
      <c r="Q411" s="27">
        <v>73147.857749999996</v>
      </c>
    </row>
    <row r="412" spans="1:17" x14ac:dyDescent="0.25">
      <c r="A412" s="27" t="s">
        <v>11</v>
      </c>
      <c r="B412" s="27" t="s">
        <v>59</v>
      </c>
      <c r="C412" s="27" t="s">
        <v>60</v>
      </c>
      <c r="D412" s="27" t="s">
        <v>70</v>
      </c>
      <c r="E412" s="27" t="s">
        <v>73</v>
      </c>
      <c r="G412" s="27" t="s">
        <v>265</v>
      </c>
      <c r="H412" s="27" t="s">
        <v>161</v>
      </c>
      <c r="I412" s="27" t="s">
        <v>17</v>
      </c>
      <c r="J412" s="27" t="s">
        <v>60</v>
      </c>
      <c r="L412" s="33">
        <v>1726424.1225000001</v>
      </c>
      <c r="M412" s="33">
        <v>1736809.1822812501</v>
      </c>
      <c r="N412" s="33">
        <v>1727381.61028125</v>
      </c>
      <c r="O412" s="33">
        <v>1642975.37971875</v>
      </c>
      <c r="P412" s="33">
        <v>1552087.6934062501</v>
      </c>
      <c r="Q412" s="33">
        <v>1536105.01275</v>
      </c>
    </row>
    <row r="413" spans="1:17" x14ac:dyDescent="0.25">
      <c r="A413" s="27" t="s">
        <v>11</v>
      </c>
      <c r="B413" s="27" t="s">
        <v>59</v>
      </c>
      <c r="C413" s="27" t="s">
        <v>60</v>
      </c>
      <c r="D413" s="27" t="s">
        <v>70</v>
      </c>
      <c r="E413" s="27" t="s">
        <v>73</v>
      </c>
      <c r="G413" s="27" t="s">
        <v>265</v>
      </c>
      <c r="H413" s="27" t="s">
        <v>160</v>
      </c>
      <c r="I413" s="27" t="s">
        <v>17</v>
      </c>
      <c r="J413" s="27" t="s">
        <v>60</v>
      </c>
      <c r="L413" s="27">
        <v>411053.36249999999</v>
      </c>
      <c r="M413" s="27">
        <v>413525.99578125001</v>
      </c>
      <c r="N413" s="27">
        <v>411281.33578125003</v>
      </c>
      <c r="O413" s="27">
        <v>391184.61421874998</v>
      </c>
      <c r="P413" s="27">
        <v>369544.68890625</v>
      </c>
      <c r="Q413" s="27">
        <v>365739.28874999995</v>
      </c>
    </row>
    <row r="414" spans="1:17" x14ac:dyDescent="0.25">
      <c r="A414" s="27" t="s">
        <v>11</v>
      </c>
      <c r="B414" s="27" t="s">
        <v>59</v>
      </c>
      <c r="C414" s="27" t="s">
        <v>60</v>
      </c>
      <c r="D414" s="27" t="s">
        <v>70</v>
      </c>
      <c r="E414" s="27" t="s">
        <v>74</v>
      </c>
      <c r="G414" s="27" t="s">
        <v>265</v>
      </c>
      <c r="H414" s="27" t="s">
        <v>16</v>
      </c>
      <c r="I414" s="27" t="s">
        <v>17</v>
      </c>
      <c r="J414" s="27" t="s">
        <v>60</v>
      </c>
      <c r="L414" s="27">
        <v>0</v>
      </c>
      <c r="M414" s="27">
        <v>0</v>
      </c>
      <c r="N414" s="27">
        <v>0</v>
      </c>
      <c r="O414" s="27">
        <v>0</v>
      </c>
      <c r="P414" s="27">
        <v>0</v>
      </c>
      <c r="Q414" s="27">
        <v>0</v>
      </c>
    </row>
    <row r="415" spans="1:17" x14ac:dyDescent="0.25">
      <c r="A415" s="27" t="s">
        <v>11</v>
      </c>
      <c r="B415" s="27" t="s">
        <v>59</v>
      </c>
      <c r="C415" s="27" t="s">
        <v>60</v>
      </c>
      <c r="D415" s="27" t="s">
        <v>70</v>
      </c>
      <c r="E415" s="27" t="s">
        <v>74</v>
      </c>
      <c r="G415" s="27" t="s">
        <v>265</v>
      </c>
      <c r="H415" s="27" t="s">
        <v>32</v>
      </c>
      <c r="I415" s="27" t="s">
        <v>17</v>
      </c>
      <c r="J415" s="27" t="s">
        <v>60</v>
      </c>
      <c r="L415" s="27">
        <v>39987.342525</v>
      </c>
      <c r="M415" s="27">
        <v>43350.506399999998</v>
      </c>
      <c r="N415" s="27">
        <v>47299.577550000002</v>
      </c>
      <c r="O415" s="27">
        <v>48643.822800000002</v>
      </c>
      <c r="P415" s="27">
        <v>49530.718575000006</v>
      </c>
      <c r="Q415" s="27">
        <v>51029.284200000002</v>
      </c>
    </row>
    <row r="416" spans="1:17" x14ac:dyDescent="0.25">
      <c r="A416" s="27" t="s">
        <v>11</v>
      </c>
      <c r="B416" s="27" t="s">
        <v>59</v>
      </c>
      <c r="C416" s="27" t="s">
        <v>60</v>
      </c>
      <c r="D416" s="27" t="s">
        <v>70</v>
      </c>
      <c r="E416" s="27" t="s">
        <v>74</v>
      </c>
      <c r="G416" s="27" t="s">
        <v>265</v>
      </c>
      <c r="H416" s="27" t="s">
        <v>161</v>
      </c>
      <c r="I416" s="27" t="s">
        <v>17</v>
      </c>
      <c r="J416" s="27" t="s">
        <v>60</v>
      </c>
      <c r="L416" s="33">
        <v>839734.19302500004</v>
      </c>
      <c r="M416" s="33">
        <v>910360.63439999998</v>
      </c>
      <c r="N416" s="33">
        <v>993291.12855000002</v>
      </c>
      <c r="O416" s="33">
        <v>1021520.2788000001</v>
      </c>
      <c r="P416" s="33">
        <v>1040145.0900750002</v>
      </c>
      <c r="Q416" s="33">
        <v>1071614.9682</v>
      </c>
    </row>
    <row r="417" spans="1:17" x14ac:dyDescent="0.25">
      <c r="A417" s="27" t="s">
        <v>11</v>
      </c>
      <c r="B417" s="27" t="s">
        <v>59</v>
      </c>
      <c r="C417" s="27" t="s">
        <v>60</v>
      </c>
      <c r="D417" s="27" t="s">
        <v>70</v>
      </c>
      <c r="E417" s="27" t="s">
        <v>74</v>
      </c>
      <c r="G417" s="27" t="s">
        <v>265</v>
      </c>
      <c r="H417" s="27" t="s">
        <v>160</v>
      </c>
      <c r="I417" s="27" t="s">
        <v>17</v>
      </c>
      <c r="J417" s="27" t="s">
        <v>60</v>
      </c>
      <c r="L417" s="27">
        <v>199936.71262499999</v>
      </c>
      <c r="M417" s="27">
        <v>216752.53200000001</v>
      </c>
      <c r="N417" s="27">
        <v>236497.88774999999</v>
      </c>
      <c r="O417" s="27">
        <v>243219.114</v>
      </c>
      <c r="P417" s="27">
        <v>247653.59287500003</v>
      </c>
      <c r="Q417" s="27">
        <v>255146.421</v>
      </c>
    </row>
    <row r="418" spans="1:17" x14ac:dyDescent="0.25">
      <c r="A418" s="27" t="s">
        <v>125</v>
      </c>
      <c r="B418" s="27" t="s">
        <v>126</v>
      </c>
      <c r="G418" s="27" t="s">
        <v>127</v>
      </c>
      <c r="H418" s="27" t="s">
        <v>161</v>
      </c>
      <c r="I418" s="27" t="s">
        <v>17</v>
      </c>
      <c r="J418" s="27" t="s">
        <v>269</v>
      </c>
      <c r="L418" s="28">
        <v>-145619047.61904761</v>
      </c>
      <c r="M418" s="28">
        <v>-145619047.61904761</v>
      </c>
      <c r="N418" s="28">
        <v>-145619047.61904761</v>
      </c>
      <c r="O418" s="28">
        <v>-145619047.61904761</v>
      </c>
      <c r="P418" s="28">
        <v>-145619047.61904761</v>
      </c>
      <c r="Q418" s="28">
        <v>-188833333.33333331</v>
      </c>
    </row>
    <row r="419" spans="1:17" x14ac:dyDescent="0.25">
      <c r="A419" s="27" t="s">
        <v>125</v>
      </c>
      <c r="B419" s="27" t="s">
        <v>128</v>
      </c>
      <c r="G419" s="27" t="s">
        <v>265</v>
      </c>
      <c r="H419" s="27" t="s">
        <v>161</v>
      </c>
      <c r="I419" s="27" t="s">
        <v>17</v>
      </c>
      <c r="J419" s="27" t="s">
        <v>269</v>
      </c>
      <c r="L419" s="28">
        <v>7948667.2807619087</v>
      </c>
      <c r="M419" s="28">
        <v>7948667.2807619087</v>
      </c>
      <c r="N419" s="28">
        <v>9120594.2147204224</v>
      </c>
      <c r="O419" s="28">
        <v>9120594.2147204224</v>
      </c>
      <c r="P419" s="28">
        <v>9120594.2147204224</v>
      </c>
      <c r="Q419" s="28">
        <v>8396777.0079969876</v>
      </c>
    </row>
    <row r="420" spans="1:17" x14ac:dyDescent="0.25">
      <c r="A420" s="27" t="s">
        <v>125</v>
      </c>
      <c r="B420" s="27" t="s">
        <v>129</v>
      </c>
      <c r="G420" s="27" t="s">
        <v>265</v>
      </c>
      <c r="H420" s="27" t="s">
        <v>161</v>
      </c>
      <c r="I420" s="27" t="s">
        <v>17</v>
      </c>
      <c r="J420" s="27" t="s">
        <v>269</v>
      </c>
      <c r="L420" s="28">
        <v>735668.46453337523</v>
      </c>
      <c r="M420" s="28">
        <v>735668.46453337523</v>
      </c>
      <c r="N420" s="28">
        <v>798709.27543899801</v>
      </c>
      <c r="O420" s="28">
        <v>798709.27543899801</v>
      </c>
      <c r="P420" s="28">
        <v>798709.27543899801</v>
      </c>
      <c r="Q420" s="28">
        <v>690981.26066125766</v>
      </c>
    </row>
    <row r="421" spans="1:17" x14ac:dyDescent="0.25">
      <c r="A421" s="27" t="s">
        <v>125</v>
      </c>
      <c r="B421" s="27" t="s">
        <v>130</v>
      </c>
      <c r="G421" s="27" t="s">
        <v>265</v>
      </c>
      <c r="H421" s="27" t="s">
        <v>161</v>
      </c>
      <c r="I421" s="27" t="s">
        <v>17</v>
      </c>
      <c r="J421" s="27" t="s">
        <v>269</v>
      </c>
      <c r="L421" s="28">
        <v>3.4104159148218951</v>
      </c>
      <c r="M421" s="28">
        <v>3.4104159148218951</v>
      </c>
      <c r="N421" s="28">
        <v>9735.9707541689968</v>
      </c>
      <c r="O421" s="28">
        <v>9735.9707541689968</v>
      </c>
      <c r="P421" s="28">
        <v>9735.9707541689968</v>
      </c>
      <c r="Q421" s="28">
        <v>0</v>
      </c>
    </row>
    <row r="422" spans="1:17" x14ac:dyDescent="0.25">
      <c r="A422" s="27" t="s">
        <v>125</v>
      </c>
      <c r="B422" s="27" t="s">
        <v>131</v>
      </c>
      <c r="G422" s="27" t="s">
        <v>265</v>
      </c>
      <c r="H422" s="27" t="s">
        <v>161</v>
      </c>
      <c r="I422" s="27" t="s">
        <v>17</v>
      </c>
      <c r="J422" s="27" t="s">
        <v>269</v>
      </c>
      <c r="L422" s="28">
        <v>245460.7262490624</v>
      </c>
      <c r="M422" s="28">
        <v>104052.96282746881</v>
      </c>
      <c r="N422" s="28">
        <v>372334.91068108805</v>
      </c>
      <c r="O422" s="28">
        <v>426578.51385446399</v>
      </c>
      <c r="P422" s="28">
        <v>102341.49760696321</v>
      </c>
      <c r="Q422" s="28">
        <v>175585.59278530558</v>
      </c>
    </row>
    <row r="423" spans="1:17" x14ac:dyDescent="0.25">
      <c r="A423" s="27" t="s">
        <v>125</v>
      </c>
      <c r="B423" s="27" t="s">
        <v>126</v>
      </c>
      <c r="G423" s="27" t="s">
        <v>127</v>
      </c>
      <c r="H423" s="27" t="s">
        <v>16</v>
      </c>
      <c r="I423" s="27" t="s">
        <v>17</v>
      </c>
      <c r="J423" s="27" t="s">
        <v>269</v>
      </c>
      <c r="L423" s="28">
        <v>-145619047.61904761</v>
      </c>
      <c r="M423" s="28">
        <v>-145619047.61904761</v>
      </c>
      <c r="N423" s="28">
        <v>-145619047.61904761</v>
      </c>
      <c r="O423" s="28">
        <v>-145619047.61904761</v>
      </c>
      <c r="P423" s="28">
        <v>-145619047.61904761</v>
      </c>
      <c r="Q423" s="28">
        <v>-188833333.33333331</v>
      </c>
    </row>
    <row r="424" spans="1:17" x14ac:dyDescent="0.25">
      <c r="A424" s="27" t="s">
        <v>125</v>
      </c>
      <c r="B424" s="27" t="s">
        <v>128</v>
      </c>
      <c r="G424" s="27" t="s">
        <v>265</v>
      </c>
      <c r="H424" s="27" t="s">
        <v>16</v>
      </c>
      <c r="I424" s="27" t="s">
        <v>17</v>
      </c>
      <c r="J424" s="27" t="s">
        <v>269</v>
      </c>
      <c r="L424" s="28">
        <v>7948667.2807619087</v>
      </c>
      <c r="M424" s="28">
        <v>7948667.2807619087</v>
      </c>
      <c r="N424" s="28">
        <v>9120594.2147204224</v>
      </c>
      <c r="O424" s="28">
        <v>9120594.2147204224</v>
      </c>
      <c r="P424" s="28">
        <v>9120594.2147204224</v>
      </c>
      <c r="Q424" s="28">
        <v>8396777.0079969876</v>
      </c>
    </row>
    <row r="425" spans="1:17" x14ac:dyDescent="0.25">
      <c r="A425" s="27" t="s">
        <v>125</v>
      </c>
      <c r="B425" s="27" t="s">
        <v>129</v>
      </c>
      <c r="G425" s="27" t="s">
        <v>265</v>
      </c>
      <c r="H425" s="27" t="s">
        <v>16</v>
      </c>
      <c r="I425" s="27" t="s">
        <v>17</v>
      </c>
      <c r="J425" s="27" t="s">
        <v>269</v>
      </c>
      <c r="L425" s="28">
        <v>735668.46453337523</v>
      </c>
      <c r="M425" s="28">
        <v>735668.46453337523</v>
      </c>
      <c r="N425" s="28">
        <v>798709.27543899801</v>
      </c>
      <c r="O425" s="28">
        <v>798709.27543899801</v>
      </c>
      <c r="P425" s="28">
        <v>798709.27543899801</v>
      </c>
      <c r="Q425" s="28">
        <v>690981.26066125766</v>
      </c>
    </row>
    <row r="426" spans="1:17" x14ac:dyDescent="0.25">
      <c r="A426" s="27" t="s">
        <v>125</v>
      </c>
      <c r="B426" s="27" t="s">
        <v>130</v>
      </c>
      <c r="G426" s="27" t="s">
        <v>265</v>
      </c>
      <c r="H426" s="27" t="s">
        <v>16</v>
      </c>
      <c r="I426" s="27" t="s">
        <v>17</v>
      </c>
      <c r="J426" s="27" t="s">
        <v>269</v>
      </c>
      <c r="L426" s="28">
        <v>3.4104159148218951</v>
      </c>
      <c r="M426" s="28">
        <v>3.4104159148218951</v>
      </c>
      <c r="N426" s="28">
        <v>9735.9707541689968</v>
      </c>
      <c r="O426" s="28">
        <v>9735.9707541689968</v>
      </c>
      <c r="P426" s="28">
        <v>9735.9707541689968</v>
      </c>
      <c r="Q426" s="28">
        <v>0</v>
      </c>
    </row>
    <row r="427" spans="1:17" x14ac:dyDescent="0.25">
      <c r="A427" s="27" t="s">
        <v>125</v>
      </c>
      <c r="B427" s="27" t="s">
        <v>126</v>
      </c>
      <c r="G427" s="27" t="s">
        <v>127</v>
      </c>
      <c r="H427" s="27" t="s">
        <v>160</v>
      </c>
      <c r="I427" s="27" t="s">
        <v>17</v>
      </c>
      <c r="J427" s="27" t="s">
        <v>269</v>
      </c>
      <c r="L427" s="28">
        <v>-145619047.61904761</v>
      </c>
      <c r="M427" s="28">
        <v>-145619047.61904761</v>
      </c>
      <c r="N427" s="28">
        <v>-145619047.61904761</v>
      </c>
      <c r="O427" s="28">
        <v>-145619047.61904761</v>
      </c>
      <c r="P427" s="28">
        <v>-145619047.61904761</v>
      </c>
      <c r="Q427" s="28">
        <v>-188833333.33333331</v>
      </c>
    </row>
    <row r="428" spans="1:17" x14ac:dyDescent="0.25">
      <c r="A428" s="27" t="s">
        <v>125</v>
      </c>
      <c r="B428" s="27" t="s">
        <v>128</v>
      </c>
      <c r="G428" s="27" t="s">
        <v>265</v>
      </c>
      <c r="H428" s="27" t="s">
        <v>160</v>
      </c>
      <c r="I428" s="27" t="s">
        <v>17</v>
      </c>
      <c r="J428" s="27" t="s">
        <v>269</v>
      </c>
      <c r="L428" s="28">
        <v>7948667.2807619087</v>
      </c>
      <c r="M428" s="28">
        <v>7948667.2807619087</v>
      </c>
      <c r="N428" s="28">
        <v>9120594.2147204224</v>
      </c>
      <c r="O428" s="28">
        <v>9120594.2147204224</v>
      </c>
      <c r="P428" s="28">
        <v>9120594.2147204224</v>
      </c>
      <c r="Q428" s="28">
        <v>8396777.0079969876</v>
      </c>
    </row>
    <row r="429" spans="1:17" x14ac:dyDescent="0.25">
      <c r="A429" s="27" t="s">
        <v>125</v>
      </c>
      <c r="B429" s="27" t="s">
        <v>129</v>
      </c>
      <c r="G429" s="27" t="s">
        <v>265</v>
      </c>
      <c r="H429" s="27" t="s">
        <v>160</v>
      </c>
      <c r="I429" s="27" t="s">
        <v>17</v>
      </c>
      <c r="J429" s="27" t="s">
        <v>269</v>
      </c>
      <c r="L429" s="28">
        <v>735668.46453337523</v>
      </c>
      <c r="M429" s="28">
        <v>735668.46453337523</v>
      </c>
      <c r="N429" s="28">
        <v>798709.27543899801</v>
      </c>
      <c r="O429" s="28">
        <v>798709.27543899801</v>
      </c>
      <c r="P429" s="28">
        <v>798709.27543899801</v>
      </c>
      <c r="Q429" s="28">
        <v>690981.26066125766</v>
      </c>
    </row>
    <row r="430" spans="1:17" x14ac:dyDescent="0.25">
      <c r="A430" s="27" t="s">
        <v>125</v>
      </c>
      <c r="B430" s="27" t="s">
        <v>130</v>
      </c>
      <c r="G430" s="27" t="s">
        <v>265</v>
      </c>
      <c r="H430" s="27" t="s">
        <v>160</v>
      </c>
      <c r="I430" s="27" t="s">
        <v>17</v>
      </c>
      <c r="J430" s="27" t="s">
        <v>269</v>
      </c>
      <c r="L430" s="28">
        <v>3.4104159148218951</v>
      </c>
      <c r="M430" s="28">
        <v>3.4104159148218951</v>
      </c>
      <c r="N430" s="28">
        <v>9735.9707541689968</v>
      </c>
      <c r="O430" s="28">
        <v>9735.9707541689968</v>
      </c>
      <c r="P430" s="28">
        <v>9735.9707541689968</v>
      </c>
      <c r="Q430" s="28">
        <v>0</v>
      </c>
    </row>
    <row r="431" spans="1:17" x14ac:dyDescent="0.25">
      <c r="A431" s="27" t="s">
        <v>110</v>
      </c>
      <c r="B431" s="27" t="s">
        <v>111</v>
      </c>
      <c r="C431" s="27" t="s">
        <v>114</v>
      </c>
      <c r="G431" s="27" t="s">
        <v>265</v>
      </c>
      <c r="H431" s="27" t="s">
        <v>32</v>
      </c>
      <c r="I431" s="27" t="s">
        <v>17</v>
      </c>
      <c r="J431" s="27" t="s">
        <v>110</v>
      </c>
      <c r="L431" s="28">
        <v>3608.9999790000006</v>
      </c>
      <c r="M431" s="28">
        <v>4013.8502790000002</v>
      </c>
      <c r="N431" s="28">
        <v>3904.5746790000003</v>
      </c>
      <c r="O431" s="28">
        <v>2187.8627790000005</v>
      </c>
      <c r="P431" s="28">
        <v>2876.5493790000005</v>
      </c>
      <c r="Q431" s="28">
        <v>3877.3871790000007</v>
      </c>
    </row>
    <row r="432" spans="1:17" x14ac:dyDescent="0.25">
      <c r="A432" s="27" t="s">
        <v>110</v>
      </c>
      <c r="B432" s="27" t="s">
        <v>111</v>
      </c>
      <c r="C432" s="27" t="s">
        <v>112</v>
      </c>
      <c r="G432" s="27" t="s">
        <v>265</v>
      </c>
      <c r="H432" s="27" t="s">
        <v>32</v>
      </c>
      <c r="I432" s="27" t="s">
        <v>17</v>
      </c>
      <c r="J432" s="27" t="s">
        <v>110</v>
      </c>
      <c r="L432" s="28">
        <v>0</v>
      </c>
      <c r="M432" s="28">
        <v>0</v>
      </c>
      <c r="N432" s="28">
        <v>0</v>
      </c>
      <c r="O432" s="28">
        <v>0</v>
      </c>
      <c r="P432" s="28">
        <v>0</v>
      </c>
      <c r="Q432" s="28">
        <v>0</v>
      </c>
    </row>
    <row r="433" spans="1:17" x14ac:dyDescent="0.25">
      <c r="A433" s="27" t="s">
        <v>110</v>
      </c>
      <c r="B433" s="27" t="s">
        <v>111</v>
      </c>
      <c r="C433" s="27" t="s">
        <v>113</v>
      </c>
      <c r="G433" s="27" t="s">
        <v>265</v>
      </c>
      <c r="H433" s="27" t="s">
        <v>32</v>
      </c>
      <c r="I433" s="27" t="s">
        <v>17</v>
      </c>
      <c r="J433" s="27" t="s">
        <v>110</v>
      </c>
      <c r="L433" s="28">
        <v>17944.859965000003</v>
      </c>
      <c r="M433" s="28">
        <v>17270.879965000004</v>
      </c>
      <c r="N433" s="28">
        <v>18963.719965</v>
      </c>
      <c r="O433" s="28">
        <v>19784.309965</v>
      </c>
      <c r="P433" s="28">
        <v>19951.739965000001</v>
      </c>
      <c r="Q433" s="28">
        <v>19452.569964999999</v>
      </c>
    </row>
    <row r="434" spans="1:17" x14ac:dyDescent="0.25">
      <c r="A434" s="27" t="s">
        <v>110</v>
      </c>
      <c r="B434" s="27" t="s">
        <v>111</v>
      </c>
      <c r="C434" s="27" t="s">
        <v>115</v>
      </c>
      <c r="G434" s="27" t="s">
        <v>265</v>
      </c>
      <c r="H434" s="27" t="s">
        <v>32</v>
      </c>
      <c r="I434" s="27" t="s">
        <v>17</v>
      </c>
      <c r="J434" s="27" t="s">
        <v>110</v>
      </c>
      <c r="L434" s="28">
        <v>2416.4999299999999</v>
      </c>
      <c r="M434" s="28">
        <v>2360.02493</v>
      </c>
      <c r="N434" s="28">
        <v>2544.9749300000003</v>
      </c>
      <c r="O434" s="28">
        <v>2690.0999300000003</v>
      </c>
      <c r="P434" s="28">
        <v>2798.9999299999999</v>
      </c>
      <c r="Q434" s="28">
        <v>2836.1249300000004</v>
      </c>
    </row>
    <row r="435" spans="1:17" x14ac:dyDescent="0.25">
      <c r="A435" s="27" t="s">
        <v>110</v>
      </c>
      <c r="B435" s="27" t="s">
        <v>111</v>
      </c>
      <c r="C435" s="27" t="s">
        <v>116</v>
      </c>
      <c r="G435" s="27" t="s">
        <v>265</v>
      </c>
      <c r="H435" s="27" t="s">
        <v>32</v>
      </c>
      <c r="I435" s="27" t="s">
        <v>17</v>
      </c>
      <c r="J435" s="27" t="s">
        <v>110</v>
      </c>
      <c r="L435" s="28">
        <v>0</v>
      </c>
      <c r="M435" s="28">
        <v>0</v>
      </c>
      <c r="N435" s="28">
        <v>0</v>
      </c>
      <c r="O435" s="28">
        <v>0</v>
      </c>
      <c r="P435" s="28">
        <v>0</v>
      </c>
      <c r="Q435" s="28">
        <v>0</v>
      </c>
    </row>
    <row r="436" spans="1:17" x14ac:dyDescent="0.25">
      <c r="A436" s="27" t="s">
        <v>110</v>
      </c>
      <c r="B436" s="27" t="s">
        <v>111</v>
      </c>
      <c r="C436" s="27" t="s">
        <v>108</v>
      </c>
      <c r="G436" s="27" t="s">
        <v>265</v>
      </c>
      <c r="H436" s="27" t="s">
        <v>32</v>
      </c>
      <c r="I436" s="27" t="s">
        <v>17</v>
      </c>
      <c r="J436" s="27" t="s">
        <v>110</v>
      </c>
      <c r="L436" s="28">
        <v>35809.199982500009</v>
      </c>
      <c r="M436" s="28">
        <v>37337.999982500005</v>
      </c>
      <c r="N436" s="28">
        <v>38757.599982500011</v>
      </c>
      <c r="O436" s="28">
        <v>40471.199982500009</v>
      </c>
      <c r="P436" s="28">
        <v>42461.999982500012</v>
      </c>
      <c r="Q436" s="28">
        <v>44108.399982500014</v>
      </c>
    </row>
    <row r="437" spans="1:17" x14ac:dyDescent="0.25">
      <c r="A437" s="27" t="s">
        <v>110</v>
      </c>
      <c r="B437" s="27" t="s">
        <v>111</v>
      </c>
      <c r="C437" s="27" t="s">
        <v>117</v>
      </c>
      <c r="G437" s="27" t="s">
        <v>265</v>
      </c>
      <c r="H437" s="27" t="s">
        <v>32</v>
      </c>
      <c r="I437" s="27" t="s">
        <v>17</v>
      </c>
      <c r="J437" s="27" t="s">
        <v>110</v>
      </c>
      <c r="L437" s="28">
        <v>1625.6068507128257</v>
      </c>
      <c r="M437" s="28">
        <v>18338.409822790483</v>
      </c>
      <c r="N437" s="28">
        <v>6848.348339419812</v>
      </c>
      <c r="O437" s="28">
        <v>2251.430069798339</v>
      </c>
      <c r="P437" s="28">
        <v>5883.4829974598088</v>
      </c>
      <c r="Q437" s="28">
        <v>3414.8638975985864</v>
      </c>
    </row>
    <row r="438" spans="1:17" x14ac:dyDescent="0.25">
      <c r="A438" s="27" t="s">
        <v>110</v>
      </c>
      <c r="B438" s="27" t="s">
        <v>111</v>
      </c>
      <c r="C438" s="27" t="s">
        <v>118</v>
      </c>
      <c r="G438" s="27" t="s">
        <v>265</v>
      </c>
      <c r="H438" s="27" t="s">
        <v>32</v>
      </c>
      <c r="I438" s="27" t="s">
        <v>17</v>
      </c>
      <c r="J438" s="27" t="s">
        <v>110</v>
      </c>
      <c r="L438" s="28">
        <v>34363.309430000001</v>
      </c>
      <c r="M438" s="28">
        <v>40405.130929999999</v>
      </c>
      <c r="N438" s="28">
        <v>43110.638930000001</v>
      </c>
      <c r="O438" s="28">
        <v>45976.846430000005</v>
      </c>
      <c r="P438" s="28">
        <v>51351.884929999993</v>
      </c>
      <c r="Q438" s="28">
        <v>56024.162930000006</v>
      </c>
    </row>
    <row r="439" spans="1:17" x14ac:dyDescent="0.25">
      <c r="A439" s="27" t="s">
        <v>110</v>
      </c>
      <c r="B439" s="27" t="s">
        <v>111</v>
      </c>
      <c r="C439" s="27" t="s">
        <v>119</v>
      </c>
      <c r="G439" s="27" t="s">
        <v>265</v>
      </c>
      <c r="H439" s="27" t="s">
        <v>32</v>
      </c>
      <c r="I439" s="27" t="s">
        <v>17</v>
      </c>
      <c r="J439" s="27" t="s">
        <v>110</v>
      </c>
      <c r="L439" s="28">
        <v>56551.810733305188</v>
      </c>
      <c r="M439" s="28">
        <v>147329.50117072798</v>
      </c>
      <c r="N439" s="28">
        <v>726228.49356255762</v>
      </c>
      <c r="O439" s="28">
        <v>374331.80909601285</v>
      </c>
      <c r="P439" s="28">
        <v>634171.50067641702</v>
      </c>
      <c r="Q439" s="28">
        <v>227257.44863519675</v>
      </c>
    </row>
    <row r="440" spans="1:17" x14ac:dyDescent="0.25">
      <c r="A440" s="27" t="s">
        <v>110</v>
      </c>
      <c r="B440" s="27" t="s">
        <v>111</v>
      </c>
      <c r="C440" s="27" t="s">
        <v>120</v>
      </c>
      <c r="G440" s="27" t="s">
        <v>265</v>
      </c>
      <c r="H440" s="27" t="s">
        <v>32</v>
      </c>
      <c r="I440" s="27" t="s">
        <v>17</v>
      </c>
      <c r="J440" s="27" t="s">
        <v>110</v>
      </c>
      <c r="L440" s="28">
        <v>1393078.4999300002</v>
      </c>
      <c r="M440" s="28">
        <v>1445647.4999299999</v>
      </c>
      <c r="N440" s="28">
        <v>1514942.9999300002</v>
      </c>
      <c r="O440" s="28">
        <v>1831312.79993</v>
      </c>
      <c r="P440" s="28">
        <v>2045411.9999300002</v>
      </c>
      <c r="Q440" s="28">
        <v>2212676.9999299999</v>
      </c>
    </row>
    <row r="441" spans="1:17" x14ac:dyDescent="0.25">
      <c r="A441" s="27" t="s">
        <v>110</v>
      </c>
      <c r="B441" s="27" t="s">
        <v>111</v>
      </c>
      <c r="C441" s="27" t="s">
        <v>121</v>
      </c>
      <c r="G441" s="27" t="s">
        <v>265</v>
      </c>
      <c r="H441" s="27" t="s">
        <v>32</v>
      </c>
      <c r="I441" s="27" t="s">
        <v>17</v>
      </c>
      <c r="J441" s="27" t="s">
        <v>110</v>
      </c>
      <c r="L441" s="28">
        <v>0</v>
      </c>
      <c r="M441" s="28">
        <v>0</v>
      </c>
      <c r="N441" s="28">
        <v>0</v>
      </c>
      <c r="O441" s="28">
        <v>0</v>
      </c>
      <c r="P441" s="28">
        <v>0</v>
      </c>
      <c r="Q441" s="28">
        <v>0</v>
      </c>
    </row>
    <row r="442" spans="1:17" x14ac:dyDescent="0.25">
      <c r="A442" s="27" t="s">
        <v>110</v>
      </c>
      <c r="B442" s="27" t="s">
        <v>111</v>
      </c>
      <c r="C442" s="27" t="s">
        <v>122</v>
      </c>
      <c r="G442" s="27" t="s">
        <v>265</v>
      </c>
      <c r="H442" s="27" t="s">
        <v>32</v>
      </c>
      <c r="I442" s="27" t="s">
        <v>17</v>
      </c>
      <c r="J442" s="27" t="s">
        <v>110</v>
      </c>
      <c r="L442" s="28">
        <v>2532.5759475</v>
      </c>
      <c r="M442" s="28">
        <v>2586.1439475000002</v>
      </c>
      <c r="N442" s="28">
        <v>2633.7599475000002</v>
      </c>
      <c r="O442" s="28">
        <v>2688.8159475000002</v>
      </c>
      <c r="P442" s="28">
        <v>2688.8159475000002</v>
      </c>
      <c r="Q442" s="28">
        <v>2688.8159475000002</v>
      </c>
    </row>
    <row r="443" spans="1:17" x14ac:dyDescent="0.25">
      <c r="A443" s="27" t="s">
        <v>110</v>
      </c>
      <c r="B443" s="27" t="s">
        <v>123</v>
      </c>
      <c r="G443" s="27" t="s">
        <v>265</v>
      </c>
      <c r="H443" s="27" t="s">
        <v>32</v>
      </c>
      <c r="I443" s="27" t="s">
        <v>17</v>
      </c>
      <c r="J443" s="27" t="s">
        <v>110</v>
      </c>
      <c r="L443" s="28">
        <v>572730.42178246123</v>
      </c>
      <c r="M443" s="28">
        <v>581890.10796437541</v>
      </c>
      <c r="N443" s="28">
        <v>591049.79414628958</v>
      </c>
      <c r="O443" s="28">
        <v>600209.48032820364</v>
      </c>
      <c r="P443" s="28">
        <v>609369.16651011771</v>
      </c>
      <c r="Q443" s="28">
        <v>620149.2532076838</v>
      </c>
    </row>
    <row r="444" spans="1:17" x14ac:dyDescent="0.25">
      <c r="A444" s="27" t="s">
        <v>110</v>
      </c>
      <c r="B444" s="27" t="s">
        <v>124</v>
      </c>
      <c r="G444" s="27" t="s">
        <v>265</v>
      </c>
      <c r="H444" s="27" t="s">
        <v>32</v>
      </c>
      <c r="I444" s="27" t="s">
        <v>17</v>
      </c>
      <c r="J444" s="27" t="s">
        <v>110</v>
      </c>
      <c r="L444" s="28">
        <v>512414.14299188746</v>
      </c>
      <c r="M444" s="28">
        <v>546256.75071030622</v>
      </c>
      <c r="N444" s="28">
        <v>579278.82221620867</v>
      </c>
      <c r="O444" s="28">
        <v>611682.86155266641</v>
      </c>
      <c r="P444" s="28">
        <v>643639.71726744296</v>
      </c>
      <c r="Q444" s="28">
        <v>675293.53080991481</v>
      </c>
    </row>
    <row r="445" spans="1:17" x14ac:dyDescent="0.25">
      <c r="A445" s="27" t="s">
        <v>110</v>
      </c>
      <c r="B445" s="27" t="s">
        <v>111</v>
      </c>
      <c r="C445" s="27" t="s">
        <v>112</v>
      </c>
      <c r="G445" s="27" t="s">
        <v>265</v>
      </c>
      <c r="H445" s="27" t="s">
        <v>161</v>
      </c>
      <c r="I445" s="27" t="s">
        <v>17</v>
      </c>
      <c r="J445" s="27" t="s">
        <v>110</v>
      </c>
      <c r="L445" s="28">
        <v>0</v>
      </c>
      <c r="M445" s="28">
        <v>0</v>
      </c>
      <c r="N445" s="28">
        <v>0</v>
      </c>
      <c r="O445" s="28">
        <v>0</v>
      </c>
      <c r="P445" s="28">
        <v>0</v>
      </c>
      <c r="Q445" s="28">
        <v>0</v>
      </c>
    </row>
    <row r="446" spans="1:17" x14ac:dyDescent="0.25">
      <c r="A446" s="27" t="s">
        <v>110</v>
      </c>
      <c r="B446" s="27" t="s">
        <v>111</v>
      </c>
      <c r="C446" s="27" t="s">
        <v>113</v>
      </c>
      <c r="G446" s="27" t="s">
        <v>265</v>
      </c>
      <c r="H446" s="27" t="s">
        <v>161</v>
      </c>
      <c r="I446" s="27" t="s">
        <v>17</v>
      </c>
      <c r="J446" s="27" t="s">
        <v>110</v>
      </c>
      <c r="L446" s="28">
        <v>376842.05926500011</v>
      </c>
      <c r="M446" s="28">
        <v>362688.47926500003</v>
      </c>
      <c r="N446" s="28">
        <v>398238.11926499999</v>
      </c>
      <c r="O446" s="28">
        <v>415470.509265</v>
      </c>
      <c r="P446" s="28">
        <v>418986.53926500009</v>
      </c>
      <c r="Q446" s="28">
        <v>408503.96926499996</v>
      </c>
    </row>
    <row r="447" spans="1:17" x14ac:dyDescent="0.25">
      <c r="A447" s="27" t="s">
        <v>110</v>
      </c>
      <c r="B447" s="27" t="s">
        <v>111</v>
      </c>
      <c r="C447" s="27" t="s">
        <v>114</v>
      </c>
      <c r="G447" s="27" t="s">
        <v>265</v>
      </c>
      <c r="H447" s="27" t="s">
        <v>161</v>
      </c>
      <c r="I447" s="27" t="s">
        <v>17</v>
      </c>
      <c r="J447" s="27" t="s">
        <v>110</v>
      </c>
      <c r="L447" s="28">
        <v>75788.999559000004</v>
      </c>
      <c r="M447" s="28">
        <v>84290.855859000003</v>
      </c>
      <c r="N447" s="28">
        <v>81996.068259000007</v>
      </c>
      <c r="O447" s="28">
        <v>45945.118359000007</v>
      </c>
      <c r="P447" s="28">
        <v>60407.536959000019</v>
      </c>
      <c r="Q447" s="28">
        <v>81425.130759000007</v>
      </c>
    </row>
    <row r="448" spans="1:17" x14ac:dyDescent="0.25">
      <c r="A448" s="27" t="s">
        <v>110</v>
      </c>
      <c r="B448" s="27" t="s">
        <v>111</v>
      </c>
      <c r="C448" s="27" t="s">
        <v>115</v>
      </c>
      <c r="G448" s="27" t="s">
        <v>265</v>
      </c>
      <c r="H448" s="27" t="s">
        <v>161</v>
      </c>
      <c r="I448" s="27" t="s">
        <v>17</v>
      </c>
      <c r="J448" s="27" t="s">
        <v>110</v>
      </c>
      <c r="L448" s="28">
        <v>50746.498530000004</v>
      </c>
      <c r="M448" s="28">
        <v>49560.523530000006</v>
      </c>
      <c r="N448" s="28">
        <v>53444.47353000001</v>
      </c>
      <c r="O448" s="28">
        <v>56492.09853000001</v>
      </c>
      <c r="P448" s="28">
        <v>58778.998530000004</v>
      </c>
      <c r="Q448" s="28">
        <v>59558.623530000004</v>
      </c>
    </row>
    <row r="449" spans="1:17" x14ac:dyDescent="0.25">
      <c r="A449" s="27" t="s">
        <v>110</v>
      </c>
      <c r="B449" s="27" t="s">
        <v>111</v>
      </c>
      <c r="C449" s="27" t="s">
        <v>116</v>
      </c>
      <c r="G449" s="27" t="s">
        <v>265</v>
      </c>
      <c r="H449" s="27" t="s">
        <v>161</v>
      </c>
      <c r="I449" s="27" t="s">
        <v>17</v>
      </c>
      <c r="J449" s="27" t="s">
        <v>110</v>
      </c>
      <c r="L449" s="28">
        <v>0</v>
      </c>
      <c r="M449" s="28">
        <v>0</v>
      </c>
      <c r="N449" s="28">
        <v>0</v>
      </c>
      <c r="O449" s="28">
        <v>0</v>
      </c>
      <c r="P449" s="28">
        <v>0</v>
      </c>
      <c r="Q449" s="28">
        <v>0</v>
      </c>
    </row>
    <row r="450" spans="1:17" x14ac:dyDescent="0.25">
      <c r="A450" s="27" t="s">
        <v>110</v>
      </c>
      <c r="B450" s="27" t="s">
        <v>111</v>
      </c>
      <c r="C450" s="27" t="s">
        <v>108</v>
      </c>
      <c r="G450" s="27" t="s">
        <v>265</v>
      </c>
      <c r="H450" s="27" t="s">
        <v>161</v>
      </c>
      <c r="I450" s="27" t="s">
        <v>17</v>
      </c>
      <c r="J450" s="27" t="s">
        <v>110</v>
      </c>
      <c r="L450" s="28">
        <v>751993.19963250018</v>
      </c>
      <c r="M450" s="28">
        <v>784097.99963250011</v>
      </c>
      <c r="N450" s="28">
        <v>813909.59963250021</v>
      </c>
      <c r="O450" s="28">
        <v>849895.1996325003</v>
      </c>
      <c r="P450" s="28">
        <v>891701.99963250034</v>
      </c>
      <c r="Q450" s="28">
        <v>926276.39963250014</v>
      </c>
    </row>
    <row r="451" spans="1:17" x14ac:dyDescent="0.25">
      <c r="A451" s="27" t="s">
        <v>110</v>
      </c>
      <c r="B451" s="27" t="s">
        <v>111</v>
      </c>
      <c r="C451" s="27" t="s">
        <v>117</v>
      </c>
      <c r="G451" s="27" t="s">
        <v>265</v>
      </c>
      <c r="H451" s="27" t="s">
        <v>161</v>
      </c>
      <c r="I451" s="27" t="s">
        <v>17</v>
      </c>
      <c r="J451" s="27" t="s">
        <v>110</v>
      </c>
      <c r="L451" s="28">
        <v>34137.743864969336</v>
      </c>
      <c r="M451" s="28">
        <v>385106.60627860011</v>
      </c>
      <c r="N451" s="28">
        <v>143815.31512781605</v>
      </c>
      <c r="O451" s="28">
        <v>47280.031465765118</v>
      </c>
      <c r="P451" s="28">
        <v>123553.14294665599</v>
      </c>
      <c r="Q451" s="28">
        <v>71712.141849570311</v>
      </c>
    </row>
    <row r="452" spans="1:17" x14ac:dyDescent="0.25">
      <c r="A452" s="27" t="s">
        <v>110</v>
      </c>
      <c r="B452" s="27" t="s">
        <v>111</v>
      </c>
      <c r="C452" s="27" t="s">
        <v>118</v>
      </c>
      <c r="G452" s="27" t="s">
        <v>265</v>
      </c>
      <c r="H452" s="27" t="s">
        <v>161</v>
      </c>
      <c r="I452" s="27" t="s">
        <v>17</v>
      </c>
      <c r="J452" s="27" t="s">
        <v>110</v>
      </c>
      <c r="L452" s="28">
        <v>721629.49803000013</v>
      </c>
      <c r="M452" s="28">
        <v>848507.74952999991</v>
      </c>
      <c r="N452" s="28">
        <v>905323.41752999998</v>
      </c>
      <c r="O452" s="28">
        <v>965513.77503000002</v>
      </c>
      <c r="P452" s="28">
        <v>1078389.5835299999</v>
      </c>
      <c r="Q452" s="28">
        <v>1176507.4215299999</v>
      </c>
    </row>
    <row r="453" spans="1:17" x14ac:dyDescent="0.25">
      <c r="A453" s="27" t="s">
        <v>110</v>
      </c>
      <c r="B453" s="27" t="s">
        <v>111</v>
      </c>
      <c r="C453" s="27" t="s">
        <v>119</v>
      </c>
      <c r="G453" s="27" t="s">
        <v>265</v>
      </c>
      <c r="H453" s="27" t="s">
        <v>161</v>
      </c>
      <c r="I453" s="27" t="s">
        <v>17</v>
      </c>
      <c r="J453" s="27" t="s">
        <v>110</v>
      </c>
      <c r="L453" s="28">
        <v>1187588.025399409</v>
      </c>
      <c r="M453" s="28">
        <v>3093919.5245852876</v>
      </c>
      <c r="N453" s="28">
        <v>15250798.36481371</v>
      </c>
      <c r="O453" s="28">
        <v>7860967.9910162697</v>
      </c>
      <c r="P453" s="28">
        <v>13317601.514204757</v>
      </c>
      <c r="Q453" s="28">
        <v>4772406.4213391319</v>
      </c>
    </row>
    <row r="454" spans="1:17" x14ac:dyDescent="0.25">
      <c r="A454" s="27" t="s">
        <v>110</v>
      </c>
      <c r="B454" s="27" t="s">
        <v>111</v>
      </c>
      <c r="C454" s="27" t="s">
        <v>120</v>
      </c>
      <c r="G454" s="27" t="s">
        <v>265</v>
      </c>
      <c r="H454" s="27" t="s">
        <v>161</v>
      </c>
      <c r="I454" s="27" t="s">
        <v>17</v>
      </c>
      <c r="J454" s="27" t="s">
        <v>110</v>
      </c>
      <c r="L454" s="28">
        <v>29254648.498530004</v>
      </c>
      <c r="M454" s="28">
        <v>30358597.49853</v>
      </c>
      <c r="N454" s="28">
        <v>31813802.998530004</v>
      </c>
      <c r="O454" s="28">
        <v>38457568.798530005</v>
      </c>
      <c r="P454" s="28">
        <v>42953651.998530008</v>
      </c>
      <c r="Q454" s="28">
        <v>46466216.998529993</v>
      </c>
    </row>
    <row r="455" spans="1:17" x14ac:dyDescent="0.25">
      <c r="A455" s="27" t="s">
        <v>110</v>
      </c>
      <c r="B455" s="27" t="s">
        <v>111</v>
      </c>
      <c r="C455" s="27" t="s">
        <v>121</v>
      </c>
      <c r="G455" s="27" t="s">
        <v>265</v>
      </c>
      <c r="H455" s="27" t="s">
        <v>161</v>
      </c>
      <c r="I455" s="27" t="s">
        <v>17</v>
      </c>
      <c r="J455" s="27" t="s">
        <v>110</v>
      </c>
      <c r="L455" s="28">
        <v>0</v>
      </c>
      <c r="M455" s="28">
        <v>0</v>
      </c>
      <c r="N455" s="28">
        <v>0</v>
      </c>
      <c r="O455" s="28">
        <v>0</v>
      </c>
      <c r="P455" s="28">
        <v>0</v>
      </c>
      <c r="Q455" s="28">
        <v>0</v>
      </c>
    </row>
    <row r="456" spans="1:17" x14ac:dyDescent="0.25">
      <c r="A456" s="27" t="s">
        <v>110</v>
      </c>
      <c r="B456" s="27" t="s">
        <v>111</v>
      </c>
      <c r="C456" s="27" t="s">
        <v>122</v>
      </c>
      <c r="G456" s="27" t="s">
        <v>265</v>
      </c>
      <c r="H456" s="27" t="s">
        <v>161</v>
      </c>
      <c r="I456" s="27" t="s">
        <v>17</v>
      </c>
      <c r="J456" s="27" t="s">
        <v>110</v>
      </c>
      <c r="L456" s="28">
        <v>53184.094897499992</v>
      </c>
      <c r="M456" s="28">
        <v>54309.022897500006</v>
      </c>
      <c r="N456" s="28">
        <v>55308.958897499993</v>
      </c>
      <c r="O456" s="28">
        <v>56465.134897500007</v>
      </c>
      <c r="P456" s="28">
        <v>56465.134897500007</v>
      </c>
      <c r="Q456" s="28">
        <v>56465.134897500007</v>
      </c>
    </row>
    <row r="457" spans="1:17" x14ac:dyDescent="0.25">
      <c r="A457" s="27" t="s">
        <v>110</v>
      </c>
      <c r="B457" s="27" t="s">
        <v>123</v>
      </c>
      <c r="G457" s="27" t="s">
        <v>265</v>
      </c>
      <c r="H457" s="27" t="s">
        <v>161</v>
      </c>
      <c r="I457" s="27" t="s">
        <v>17</v>
      </c>
      <c r="J457" s="27" t="s">
        <v>110</v>
      </c>
      <c r="L457" s="28">
        <v>16861746.658915363</v>
      </c>
      <c r="M457" s="28">
        <v>17183188.763036206</v>
      </c>
      <c r="N457" s="28">
        <v>17428688.8073049</v>
      </c>
      <c r="O457" s="28">
        <v>17748205.904580906</v>
      </c>
      <c r="P457" s="28">
        <v>18241388.103094973</v>
      </c>
      <c r="Q457" s="28">
        <v>18599123.331979603</v>
      </c>
    </row>
    <row r="458" spans="1:17" x14ac:dyDescent="0.25">
      <c r="A458" s="27" t="s">
        <v>110</v>
      </c>
      <c r="B458" s="27" t="s">
        <v>124</v>
      </c>
      <c r="G458" s="27" t="s">
        <v>265</v>
      </c>
      <c r="H458" s="27" t="s">
        <v>161</v>
      </c>
      <c r="I458" s="27" t="s">
        <v>17</v>
      </c>
      <c r="J458" s="27" t="s">
        <v>110</v>
      </c>
      <c r="L458" s="28">
        <v>10760697.002829637</v>
      </c>
      <c r="M458" s="28">
        <v>11471391.764916431</v>
      </c>
      <c r="N458" s="28">
        <v>12164855.266540382</v>
      </c>
      <c r="O458" s="28">
        <v>12845340.092605995</v>
      </c>
      <c r="P458" s="28">
        <v>13516434.062616302</v>
      </c>
      <c r="Q458" s="28">
        <v>14181164.14700821</v>
      </c>
    </row>
    <row r="459" spans="1:17" x14ac:dyDescent="0.25">
      <c r="A459" s="27" t="s">
        <v>110</v>
      </c>
      <c r="B459" s="27" t="s">
        <v>111</v>
      </c>
      <c r="C459" s="27" t="s">
        <v>114</v>
      </c>
      <c r="G459" s="27" t="s">
        <v>265</v>
      </c>
      <c r="H459" s="27" t="s">
        <v>160</v>
      </c>
      <c r="I459" s="27" t="s">
        <v>17</v>
      </c>
      <c r="J459" s="27" t="s">
        <v>110</v>
      </c>
      <c r="L459" s="28">
        <v>18044.999895000004</v>
      </c>
      <c r="M459" s="28">
        <v>20069.251394999999</v>
      </c>
      <c r="N459" s="28">
        <v>19522.873395000002</v>
      </c>
      <c r="O459" s="28">
        <v>10939.313895000003</v>
      </c>
      <c r="P459" s="28">
        <v>14382.746895000002</v>
      </c>
      <c r="Q459" s="28">
        <v>19386.935895000002</v>
      </c>
    </row>
    <row r="460" spans="1:17" x14ac:dyDescent="0.25">
      <c r="A460" s="27" t="s">
        <v>110</v>
      </c>
      <c r="B460" s="27" t="s">
        <v>111</v>
      </c>
      <c r="C460" s="27" t="s">
        <v>112</v>
      </c>
      <c r="G460" s="27" t="s">
        <v>265</v>
      </c>
      <c r="H460" s="27" t="s">
        <v>160</v>
      </c>
      <c r="I460" s="27" t="s">
        <v>17</v>
      </c>
      <c r="J460" s="27" t="s">
        <v>110</v>
      </c>
      <c r="L460" s="28">
        <v>0</v>
      </c>
      <c r="M460" s="28">
        <v>0</v>
      </c>
      <c r="N460" s="28">
        <v>0</v>
      </c>
      <c r="O460" s="28">
        <v>0</v>
      </c>
      <c r="P460" s="28">
        <v>0</v>
      </c>
      <c r="Q460" s="28">
        <v>0</v>
      </c>
    </row>
    <row r="461" spans="1:17" x14ac:dyDescent="0.25">
      <c r="A461" s="27" t="s">
        <v>110</v>
      </c>
      <c r="B461" s="27" t="s">
        <v>111</v>
      </c>
      <c r="C461" s="27" t="s">
        <v>113</v>
      </c>
      <c r="G461" s="27" t="s">
        <v>265</v>
      </c>
      <c r="H461" s="27" t="s">
        <v>160</v>
      </c>
      <c r="I461" s="27" t="s">
        <v>17</v>
      </c>
      <c r="J461" s="27" t="s">
        <v>110</v>
      </c>
      <c r="L461" s="28">
        <v>89724.299825000024</v>
      </c>
      <c r="M461" s="28">
        <v>86354.399825000015</v>
      </c>
      <c r="N461" s="28">
        <v>94818.599824999998</v>
      </c>
      <c r="O461" s="28">
        <v>98921.549824999995</v>
      </c>
      <c r="P461" s="28">
        <v>99758.699825000003</v>
      </c>
      <c r="Q461" s="28">
        <v>97262.849824999998</v>
      </c>
    </row>
    <row r="462" spans="1:17" x14ac:dyDescent="0.25">
      <c r="A462" s="27" t="s">
        <v>110</v>
      </c>
      <c r="B462" s="27" t="s">
        <v>111</v>
      </c>
      <c r="C462" s="27" t="s">
        <v>115</v>
      </c>
      <c r="G462" s="27" t="s">
        <v>265</v>
      </c>
      <c r="H462" s="27" t="s">
        <v>160</v>
      </c>
      <c r="I462" s="27" t="s">
        <v>17</v>
      </c>
      <c r="J462" s="27" t="s">
        <v>110</v>
      </c>
      <c r="L462" s="28">
        <v>12082.49965</v>
      </c>
      <c r="M462" s="28">
        <v>11800.12465</v>
      </c>
      <c r="N462" s="28">
        <v>12724.874650000002</v>
      </c>
      <c r="O462" s="28">
        <v>13450.499650000002</v>
      </c>
      <c r="P462" s="28">
        <v>13994.99965</v>
      </c>
      <c r="Q462" s="28">
        <v>14180.624650000002</v>
      </c>
    </row>
    <row r="463" spans="1:17" x14ac:dyDescent="0.25">
      <c r="A463" s="27" t="s">
        <v>110</v>
      </c>
      <c r="B463" s="27" t="s">
        <v>111</v>
      </c>
      <c r="C463" s="27" t="s">
        <v>116</v>
      </c>
      <c r="G463" s="27" t="s">
        <v>265</v>
      </c>
      <c r="H463" s="27" t="s">
        <v>160</v>
      </c>
      <c r="I463" s="27" t="s">
        <v>17</v>
      </c>
      <c r="J463" s="27" t="s">
        <v>110</v>
      </c>
      <c r="L463" s="28">
        <v>0</v>
      </c>
      <c r="M463" s="28">
        <v>0</v>
      </c>
      <c r="N463" s="28">
        <v>0</v>
      </c>
      <c r="O463" s="28">
        <v>0</v>
      </c>
      <c r="P463" s="28">
        <v>0</v>
      </c>
      <c r="Q463" s="28">
        <v>0</v>
      </c>
    </row>
    <row r="464" spans="1:17" x14ac:dyDescent="0.25">
      <c r="A464" s="27" t="s">
        <v>110</v>
      </c>
      <c r="B464" s="27" t="s">
        <v>111</v>
      </c>
      <c r="C464" s="27" t="s">
        <v>108</v>
      </c>
      <c r="G464" s="27" t="s">
        <v>265</v>
      </c>
      <c r="H464" s="27" t="s">
        <v>160</v>
      </c>
      <c r="I464" s="27" t="s">
        <v>17</v>
      </c>
      <c r="J464" s="27" t="s">
        <v>110</v>
      </c>
      <c r="L464" s="28">
        <v>179045.99991250003</v>
      </c>
      <c r="M464" s="28">
        <v>186689.99991250003</v>
      </c>
      <c r="N464" s="28">
        <v>193787.99991250006</v>
      </c>
      <c r="O464" s="28">
        <v>202355.99991250003</v>
      </c>
      <c r="P464" s="28">
        <v>212309.99991250006</v>
      </c>
      <c r="Q464" s="28">
        <v>220541.99991250006</v>
      </c>
    </row>
    <row r="465" spans="1:32" x14ac:dyDescent="0.25">
      <c r="A465" s="27" t="s">
        <v>110</v>
      </c>
      <c r="B465" s="27" t="s">
        <v>111</v>
      </c>
      <c r="C465" s="27" t="s">
        <v>117</v>
      </c>
      <c r="G465" s="27" t="s">
        <v>265</v>
      </c>
      <c r="H465" s="27" t="s">
        <v>160</v>
      </c>
      <c r="I465" s="27" t="s">
        <v>17</v>
      </c>
      <c r="J465" s="27" t="s">
        <v>110</v>
      </c>
      <c r="L465" s="28">
        <v>8128.0342535641284</v>
      </c>
      <c r="M465" s="28">
        <v>91692.049113952409</v>
      </c>
      <c r="N465" s="28">
        <v>34241.74169709906</v>
      </c>
      <c r="O465" s="28">
        <v>11257.150348991694</v>
      </c>
      <c r="P465" s="28">
        <v>29417.414987299046</v>
      </c>
      <c r="Q465" s="28">
        <v>17074.319487992932</v>
      </c>
    </row>
    <row r="466" spans="1:32" x14ac:dyDescent="0.25">
      <c r="A466" s="27" t="s">
        <v>110</v>
      </c>
      <c r="B466" s="27" t="s">
        <v>111</v>
      </c>
      <c r="C466" s="27" t="s">
        <v>118</v>
      </c>
      <c r="G466" s="27" t="s">
        <v>265</v>
      </c>
      <c r="H466" s="27" t="s">
        <v>160</v>
      </c>
      <c r="I466" s="27" t="s">
        <v>17</v>
      </c>
      <c r="J466" s="27" t="s">
        <v>110</v>
      </c>
      <c r="L466" s="28">
        <v>171816.54715</v>
      </c>
      <c r="M466" s="28">
        <v>202025.65464999998</v>
      </c>
      <c r="N466" s="28">
        <v>215553.19465000002</v>
      </c>
      <c r="O466" s="28">
        <v>229884.23215000003</v>
      </c>
      <c r="P466" s="28">
        <v>256759.42464999997</v>
      </c>
      <c r="Q466" s="28">
        <v>280120.81465000001</v>
      </c>
    </row>
    <row r="467" spans="1:32" x14ac:dyDescent="0.25">
      <c r="A467" s="27" t="s">
        <v>110</v>
      </c>
      <c r="B467" s="27" t="s">
        <v>111</v>
      </c>
      <c r="C467" s="27" t="s">
        <v>119</v>
      </c>
      <c r="G467" s="27" t="s">
        <v>265</v>
      </c>
      <c r="H467" s="27" t="s">
        <v>160</v>
      </c>
      <c r="I467" s="27" t="s">
        <v>17</v>
      </c>
      <c r="J467" s="27" t="s">
        <v>110</v>
      </c>
      <c r="L467" s="28">
        <v>282759.05366652593</v>
      </c>
      <c r="M467" s="28">
        <v>736647.50585363992</v>
      </c>
      <c r="N467" s="28">
        <v>3631142.4678127882</v>
      </c>
      <c r="O467" s="28">
        <v>1871659.0454800641</v>
      </c>
      <c r="P467" s="28">
        <v>3170857.5033820849</v>
      </c>
      <c r="Q467" s="28">
        <v>1136287.2431759837</v>
      </c>
    </row>
    <row r="468" spans="1:32" x14ac:dyDescent="0.25">
      <c r="A468" s="27" t="s">
        <v>110</v>
      </c>
      <c r="B468" s="27" t="s">
        <v>111</v>
      </c>
      <c r="C468" s="27" t="s">
        <v>120</v>
      </c>
      <c r="G468" s="27" t="s">
        <v>265</v>
      </c>
      <c r="H468" s="27" t="s">
        <v>160</v>
      </c>
      <c r="I468" s="27" t="s">
        <v>17</v>
      </c>
      <c r="J468" s="27" t="s">
        <v>110</v>
      </c>
      <c r="L468" s="28">
        <v>6965392.4996500006</v>
      </c>
      <c r="M468" s="28">
        <v>7228237.4996499997</v>
      </c>
      <c r="N468" s="28">
        <v>7574714.9996500006</v>
      </c>
      <c r="O468" s="28">
        <v>9156563.9996499997</v>
      </c>
      <c r="P468" s="28">
        <v>10227059.999650002</v>
      </c>
      <c r="Q468" s="28">
        <v>11063384.99965</v>
      </c>
    </row>
    <row r="469" spans="1:32" x14ac:dyDescent="0.25">
      <c r="A469" s="27" t="s">
        <v>110</v>
      </c>
      <c r="B469" s="27" t="s">
        <v>111</v>
      </c>
      <c r="C469" s="27" t="s">
        <v>121</v>
      </c>
      <c r="G469" s="27" t="s">
        <v>265</v>
      </c>
      <c r="H469" s="27" t="s">
        <v>160</v>
      </c>
      <c r="I469" s="27" t="s">
        <v>17</v>
      </c>
      <c r="J469" s="27" t="s">
        <v>110</v>
      </c>
      <c r="L469" s="28">
        <v>0</v>
      </c>
      <c r="M469" s="28">
        <v>0</v>
      </c>
      <c r="N469" s="28">
        <v>0</v>
      </c>
      <c r="O469" s="28">
        <v>0</v>
      </c>
      <c r="P469" s="28">
        <v>0</v>
      </c>
      <c r="Q469" s="28">
        <v>0</v>
      </c>
    </row>
    <row r="470" spans="1:32" x14ac:dyDescent="0.25">
      <c r="A470" s="27" t="s">
        <v>110</v>
      </c>
      <c r="B470" s="27" t="s">
        <v>111</v>
      </c>
      <c r="C470" s="27" t="s">
        <v>122</v>
      </c>
      <c r="G470" s="27" t="s">
        <v>265</v>
      </c>
      <c r="H470" s="27" t="s">
        <v>160</v>
      </c>
      <c r="I470" s="27" t="s">
        <v>17</v>
      </c>
      <c r="J470" s="27" t="s">
        <v>110</v>
      </c>
      <c r="L470" s="28">
        <v>12662.879737499999</v>
      </c>
      <c r="M470" s="28">
        <v>12930.719737500001</v>
      </c>
      <c r="N470" s="28">
        <v>13168.799737500001</v>
      </c>
      <c r="O470" s="28">
        <v>13444.0797375</v>
      </c>
      <c r="P470" s="28">
        <v>13444.0797375</v>
      </c>
      <c r="Q470" s="28">
        <v>13444.0797375</v>
      </c>
    </row>
    <row r="471" spans="1:32" x14ac:dyDescent="0.25">
      <c r="A471" s="27" t="s">
        <v>110</v>
      </c>
      <c r="B471" s="27" t="s">
        <v>124</v>
      </c>
      <c r="G471" s="27" t="s">
        <v>265</v>
      </c>
      <c r="H471" s="27" t="s">
        <v>160</v>
      </c>
      <c r="I471" s="27" t="s">
        <v>17</v>
      </c>
      <c r="J471" s="27" t="s">
        <v>110</v>
      </c>
      <c r="L471" s="28">
        <v>2562070.7149594375</v>
      </c>
      <c r="M471" s="28">
        <v>2731283.7535515311</v>
      </c>
      <c r="N471" s="28">
        <v>2896394.1110810433</v>
      </c>
      <c r="O471" s="28">
        <v>3058414.307763332</v>
      </c>
      <c r="P471" s="28">
        <v>3218198.5863372148</v>
      </c>
      <c r="Q471" s="28">
        <v>3376467.6540495739</v>
      </c>
    </row>
    <row r="472" spans="1:32" x14ac:dyDescent="0.25">
      <c r="A472" s="27" t="s">
        <v>110</v>
      </c>
      <c r="B472" s="27" t="s">
        <v>123</v>
      </c>
      <c r="G472" s="27" t="s">
        <v>265</v>
      </c>
      <c r="H472" s="27" t="s">
        <v>160</v>
      </c>
      <c r="I472" s="27" t="s">
        <v>17</v>
      </c>
      <c r="J472" s="27" t="s">
        <v>110</v>
      </c>
      <c r="L472" s="28">
        <v>7074265.3553658314</v>
      </c>
      <c r="M472" s="28">
        <v>7232495.8748598341</v>
      </c>
      <c r="N472" s="28">
        <v>7324583.3099664841</v>
      </c>
      <c r="O472" s="28">
        <v>7481137.2105956282</v>
      </c>
      <c r="P472" s="28">
        <v>7788947.8123030905</v>
      </c>
      <c r="Q472" s="28">
        <v>7957252.8271575328</v>
      </c>
    </row>
    <row r="473" spans="1:32" x14ac:dyDescent="0.25">
      <c r="A473" s="27" t="s">
        <v>110</v>
      </c>
      <c r="B473" s="27" t="s">
        <v>123</v>
      </c>
      <c r="G473" s="27" t="s">
        <v>265</v>
      </c>
      <c r="H473" s="27" t="s">
        <v>75</v>
      </c>
      <c r="I473" s="27" t="s">
        <v>17</v>
      </c>
      <c r="J473" s="27" t="s">
        <v>110</v>
      </c>
      <c r="L473" s="28">
        <v>15594.863875753797</v>
      </c>
      <c r="M473" s="28">
        <v>16011.279018659099</v>
      </c>
      <c r="N473" s="28">
        <v>16182.719774944579</v>
      </c>
      <c r="O473" s="28">
        <v>16592.92521835041</v>
      </c>
      <c r="P473" s="28">
        <v>17563.340665750005</v>
      </c>
      <c r="Q473" s="28">
        <v>17987.061337478201</v>
      </c>
    </row>
    <row r="474" spans="1:32" x14ac:dyDescent="0.25">
      <c r="A474" s="64" t="s">
        <v>11</v>
      </c>
      <c r="B474" s="17" t="s">
        <v>156</v>
      </c>
      <c r="C474" s="17" t="s">
        <v>157</v>
      </c>
      <c r="D474" s="17" t="s">
        <v>157</v>
      </c>
      <c r="E474" s="17" t="s">
        <v>158</v>
      </c>
      <c r="F474" s="17" t="s">
        <v>159</v>
      </c>
      <c r="G474" s="27" t="s">
        <v>265</v>
      </c>
      <c r="H474" s="17" t="s">
        <v>32</v>
      </c>
      <c r="I474" s="17" t="s">
        <v>17</v>
      </c>
      <c r="J474" s="17" t="s">
        <v>155</v>
      </c>
      <c r="K474" s="17"/>
      <c r="L474" s="66">
        <v>0</v>
      </c>
      <c r="M474" s="66">
        <v>0</v>
      </c>
      <c r="N474" s="66">
        <v>0</v>
      </c>
      <c r="O474" s="66">
        <v>0.85074749999999999</v>
      </c>
      <c r="P474" s="66">
        <v>3.1697475000000002</v>
      </c>
      <c r="Q474" s="66">
        <v>3.3879299999999999</v>
      </c>
      <c r="R474" s="18"/>
      <c r="Z474" s="62"/>
      <c r="AA474" s="62"/>
      <c r="AB474" s="62"/>
      <c r="AC474" s="62"/>
      <c r="AD474" s="62"/>
      <c r="AE474" s="62"/>
      <c r="AF474" s="62"/>
    </row>
    <row r="475" spans="1:32" x14ac:dyDescent="0.25">
      <c r="A475" s="17" t="s">
        <v>11</v>
      </c>
      <c r="B475" s="17" t="s">
        <v>156</v>
      </c>
      <c r="C475" s="17" t="s">
        <v>157</v>
      </c>
      <c r="D475" s="17" t="s">
        <v>157</v>
      </c>
      <c r="E475" s="17" t="s">
        <v>158</v>
      </c>
      <c r="F475" s="17" t="s">
        <v>159</v>
      </c>
      <c r="G475" s="27" t="s">
        <v>265</v>
      </c>
      <c r="H475" s="17" t="s">
        <v>16</v>
      </c>
      <c r="I475" s="17" t="s">
        <v>17</v>
      </c>
      <c r="J475" s="17" t="s">
        <v>317</v>
      </c>
      <c r="K475" s="17"/>
      <c r="L475" s="66">
        <v>0</v>
      </c>
      <c r="M475" s="66">
        <v>0</v>
      </c>
      <c r="N475" s="66">
        <v>0</v>
      </c>
      <c r="O475" s="66">
        <v>53681.924999999996</v>
      </c>
      <c r="P475" s="66">
        <v>200010.47500000001</v>
      </c>
      <c r="Q475" s="66">
        <v>213778.25</v>
      </c>
      <c r="R475" s="18"/>
      <c r="Z475" s="62"/>
      <c r="AA475" s="62"/>
      <c r="AB475" s="62"/>
      <c r="AC475" s="62"/>
      <c r="AD475" s="62"/>
      <c r="AE475" s="62"/>
    </row>
    <row r="476" spans="1:32" x14ac:dyDescent="0.25">
      <c r="A476" s="17" t="s">
        <v>11</v>
      </c>
      <c r="B476" s="17" t="s">
        <v>156</v>
      </c>
      <c r="C476" s="17" t="s">
        <v>157</v>
      </c>
      <c r="D476" s="17" t="s">
        <v>157</v>
      </c>
      <c r="E476" s="17" t="s">
        <v>158</v>
      </c>
      <c r="F476" s="17" t="s">
        <v>159</v>
      </c>
      <c r="G476" s="27" t="s">
        <v>265</v>
      </c>
      <c r="H476" s="17" t="s">
        <v>160</v>
      </c>
      <c r="I476" s="17" t="s">
        <v>17</v>
      </c>
      <c r="J476" s="17" t="s">
        <v>317</v>
      </c>
      <c r="K476" s="17"/>
      <c r="L476" s="66">
        <v>0</v>
      </c>
      <c r="M476" s="66">
        <v>0</v>
      </c>
      <c r="N476" s="66">
        <v>0</v>
      </c>
      <c r="O476" s="66">
        <v>53709.149999999994</v>
      </c>
      <c r="P476" s="66">
        <v>200112.55</v>
      </c>
      <c r="Q476" s="66">
        <v>213887.25</v>
      </c>
      <c r="R476" s="18"/>
      <c r="Z476" s="62"/>
      <c r="AA476" s="62"/>
      <c r="AB476" s="62"/>
      <c r="AC476" s="62"/>
      <c r="AD476" s="62"/>
      <c r="AE476" s="62"/>
    </row>
    <row r="477" spans="1:32" x14ac:dyDescent="0.25">
      <c r="A477" s="17" t="s">
        <v>11</v>
      </c>
      <c r="B477" s="17" t="s">
        <v>156</v>
      </c>
      <c r="C477" s="17" t="s">
        <v>157</v>
      </c>
      <c r="D477" s="17" t="s">
        <v>157</v>
      </c>
      <c r="E477" s="17" t="s">
        <v>158</v>
      </c>
      <c r="F477" s="17" t="s">
        <v>159</v>
      </c>
      <c r="G477" s="27" t="s">
        <v>265</v>
      </c>
      <c r="H477" s="17" t="s">
        <v>161</v>
      </c>
      <c r="I477" s="17" t="s">
        <v>17</v>
      </c>
      <c r="J477" s="17" t="s">
        <v>317</v>
      </c>
      <c r="K477" s="17"/>
      <c r="L477" s="66">
        <v>0</v>
      </c>
      <c r="M477" s="66">
        <v>0</v>
      </c>
      <c r="N477" s="66">
        <v>0</v>
      </c>
      <c r="O477" s="66">
        <v>53726.174999999996</v>
      </c>
      <c r="P477" s="66">
        <v>200175.97500000001</v>
      </c>
      <c r="Q477" s="66">
        <v>213954.5</v>
      </c>
      <c r="R477" s="18"/>
      <c r="Z477" s="62"/>
      <c r="AA477" s="62"/>
      <c r="AB477" s="62"/>
      <c r="AC477" s="62"/>
      <c r="AD477" s="62"/>
      <c r="AE477" s="62"/>
    </row>
    <row r="478" spans="1:32" x14ac:dyDescent="0.25">
      <c r="A478" s="17" t="s">
        <v>11</v>
      </c>
      <c r="B478" s="17" t="s">
        <v>156</v>
      </c>
      <c r="C478" s="17" t="s">
        <v>157</v>
      </c>
      <c r="D478" s="17" t="s">
        <v>157</v>
      </c>
      <c r="E478" s="17" t="s">
        <v>158</v>
      </c>
      <c r="F478" s="17" t="s">
        <v>159</v>
      </c>
      <c r="G478" s="27" t="s">
        <v>265</v>
      </c>
      <c r="H478" s="17" t="s">
        <v>75</v>
      </c>
      <c r="I478" s="17" t="s">
        <v>17</v>
      </c>
      <c r="J478" s="17" t="s">
        <v>317</v>
      </c>
      <c r="K478" s="17"/>
      <c r="L478" s="66">
        <v>0</v>
      </c>
      <c r="M478" s="66">
        <v>0</v>
      </c>
      <c r="N478" s="66">
        <v>0</v>
      </c>
      <c r="O478" s="66">
        <v>8.5074000000000011E-2</v>
      </c>
      <c r="P478" s="66">
        <v>0.31697449999999999</v>
      </c>
      <c r="Q478" s="66">
        <v>0.33879375</v>
      </c>
      <c r="R478" s="18"/>
      <c r="Z478" s="62"/>
      <c r="AA478" s="62"/>
      <c r="AB478" s="62"/>
      <c r="AC478" s="62"/>
      <c r="AD478" s="62"/>
      <c r="AE478" s="62"/>
    </row>
    <row r="479" spans="1:32" x14ac:dyDescent="0.25">
      <c r="A479" s="17" t="s">
        <v>11</v>
      </c>
      <c r="B479" s="17" t="s">
        <v>156</v>
      </c>
      <c r="C479" s="17" t="s">
        <v>157</v>
      </c>
      <c r="D479" s="17" t="s">
        <v>157</v>
      </c>
      <c r="E479" s="17" t="s">
        <v>158</v>
      </c>
      <c r="F479" s="17" t="s">
        <v>72</v>
      </c>
      <c r="G479" s="27" t="s">
        <v>265</v>
      </c>
      <c r="H479" s="17" t="s">
        <v>32</v>
      </c>
      <c r="I479" s="17" t="s">
        <v>17</v>
      </c>
      <c r="J479" s="17" t="s">
        <v>317</v>
      </c>
      <c r="K479" s="17"/>
      <c r="L479" s="66">
        <v>0</v>
      </c>
      <c r="M479" s="66">
        <v>0</v>
      </c>
      <c r="N479" s="66">
        <v>0</v>
      </c>
      <c r="O479" s="66">
        <v>34.914225000000002</v>
      </c>
      <c r="P479" s="66">
        <v>46.855225000000004</v>
      </c>
      <c r="Q479" s="66">
        <v>40.902200000000001</v>
      </c>
      <c r="R479" s="18"/>
      <c r="Z479" s="62"/>
      <c r="AA479" s="62"/>
      <c r="AB479" s="62"/>
      <c r="AC479" s="62"/>
      <c r="AD479" s="62"/>
      <c r="AE479" s="62"/>
    </row>
    <row r="480" spans="1:32" x14ac:dyDescent="0.25">
      <c r="A480" s="17" t="s">
        <v>11</v>
      </c>
      <c r="B480" s="17" t="s">
        <v>156</v>
      </c>
      <c r="C480" s="17" t="s">
        <v>157</v>
      </c>
      <c r="D480" s="17" t="s">
        <v>157</v>
      </c>
      <c r="E480" s="17" t="s">
        <v>158</v>
      </c>
      <c r="F480" s="17" t="s">
        <v>72</v>
      </c>
      <c r="G480" s="27" t="s">
        <v>265</v>
      </c>
      <c r="H480" s="17" t="s">
        <v>16</v>
      </c>
      <c r="I480" s="17" t="s">
        <v>17</v>
      </c>
      <c r="J480" s="17" t="s">
        <v>317</v>
      </c>
      <c r="K480" s="17"/>
      <c r="L480" s="66">
        <v>0</v>
      </c>
      <c r="M480" s="66">
        <v>0</v>
      </c>
      <c r="N480" s="66">
        <v>0</v>
      </c>
      <c r="O480" s="66">
        <v>1950000</v>
      </c>
      <c r="P480" s="66">
        <v>2600000</v>
      </c>
      <c r="Q480" s="66">
        <v>2300000</v>
      </c>
      <c r="R480" s="18"/>
      <c r="Z480" s="62"/>
      <c r="AA480" s="62"/>
      <c r="AB480" s="62"/>
      <c r="AC480" s="62"/>
      <c r="AD480" s="62"/>
      <c r="AE480" s="62"/>
    </row>
    <row r="481" spans="1:31" x14ac:dyDescent="0.25">
      <c r="A481" s="17" t="s">
        <v>11</v>
      </c>
      <c r="B481" s="17" t="s">
        <v>156</v>
      </c>
      <c r="C481" s="17" t="s">
        <v>157</v>
      </c>
      <c r="D481" s="17" t="s">
        <v>157</v>
      </c>
      <c r="E481" s="17" t="s">
        <v>158</v>
      </c>
      <c r="F481" s="17" t="s">
        <v>72</v>
      </c>
      <c r="G481" s="27" t="s">
        <v>265</v>
      </c>
      <c r="H481" s="17" t="s">
        <v>160</v>
      </c>
      <c r="I481" s="17" t="s">
        <v>17</v>
      </c>
      <c r="J481" s="17" t="s">
        <v>317</v>
      </c>
      <c r="K481" s="17"/>
      <c r="L481" s="66">
        <v>0</v>
      </c>
      <c r="M481" s="66">
        <v>0</v>
      </c>
      <c r="N481" s="66">
        <v>0</v>
      </c>
      <c r="O481" s="66">
        <v>1950000</v>
      </c>
      <c r="P481" s="66">
        <v>2600000</v>
      </c>
      <c r="Q481" s="66">
        <v>2300000</v>
      </c>
      <c r="R481" s="18"/>
      <c r="Z481" s="62"/>
      <c r="AA481" s="62"/>
      <c r="AB481" s="62"/>
      <c r="AC481" s="62"/>
      <c r="AD481" s="62"/>
      <c r="AE481" s="62"/>
    </row>
    <row r="482" spans="1:31" x14ac:dyDescent="0.25">
      <c r="A482" s="17" t="s">
        <v>11</v>
      </c>
      <c r="B482" s="17" t="s">
        <v>156</v>
      </c>
      <c r="C482" s="17" t="s">
        <v>157</v>
      </c>
      <c r="D482" s="17" t="s">
        <v>157</v>
      </c>
      <c r="E482" s="17" t="s">
        <v>158</v>
      </c>
      <c r="F482" s="17" t="s">
        <v>72</v>
      </c>
      <c r="G482" s="27" t="s">
        <v>265</v>
      </c>
      <c r="H482" s="17" t="s">
        <v>161</v>
      </c>
      <c r="I482" s="17" t="s">
        <v>17</v>
      </c>
      <c r="J482" s="17" t="s">
        <v>317</v>
      </c>
      <c r="K482" s="17"/>
      <c r="L482" s="66">
        <v>0</v>
      </c>
      <c r="M482" s="66">
        <v>0</v>
      </c>
      <c r="N482" s="66">
        <v>0</v>
      </c>
      <c r="O482" s="66">
        <v>1950000</v>
      </c>
      <c r="P482" s="66">
        <v>2600000</v>
      </c>
      <c r="Q482" s="66">
        <v>2300000</v>
      </c>
      <c r="R482" s="18"/>
      <c r="Z482" s="62"/>
      <c r="AA482" s="62"/>
      <c r="AB482" s="62"/>
      <c r="AC482" s="62"/>
      <c r="AD482" s="62"/>
      <c r="AE482" s="62"/>
    </row>
    <row r="483" spans="1:31" x14ac:dyDescent="0.25">
      <c r="A483" s="17" t="s">
        <v>11</v>
      </c>
      <c r="B483" s="17" t="s">
        <v>156</v>
      </c>
      <c r="C483" s="17" t="s">
        <v>157</v>
      </c>
      <c r="D483" s="17" t="s">
        <v>157</v>
      </c>
      <c r="E483" s="17" t="s">
        <v>158</v>
      </c>
      <c r="F483" s="17" t="s">
        <v>72</v>
      </c>
      <c r="G483" s="27" t="s">
        <v>265</v>
      </c>
      <c r="H483" s="17" t="s">
        <v>75</v>
      </c>
      <c r="I483" s="17" t="s">
        <v>17</v>
      </c>
      <c r="J483" s="17" t="s">
        <v>317</v>
      </c>
      <c r="K483" s="17"/>
      <c r="L483" s="66">
        <v>0</v>
      </c>
      <c r="M483" s="66">
        <v>0</v>
      </c>
      <c r="N483" s="66">
        <v>0</v>
      </c>
      <c r="O483" s="66">
        <v>3.4914225000000005</v>
      </c>
      <c r="P483" s="66">
        <v>4.6855225000000003</v>
      </c>
      <c r="Q483" s="66">
        <v>4.0902200000000004</v>
      </c>
      <c r="R483" s="18"/>
      <c r="Z483" s="62"/>
      <c r="AA483" s="62"/>
      <c r="AB483" s="62"/>
      <c r="AC483" s="62"/>
      <c r="AD483" s="62"/>
      <c r="AE483" s="62"/>
    </row>
    <row r="484" spans="1:31" x14ac:dyDescent="0.25">
      <c r="A484" s="17" t="s">
        <v>11</v>
      </c>
      <c r="B484" s="17" t="s">
        <v>156</v>
      </c>
      <c r="C484" s="17" t="s">
        <v>157</v>
      </c>
      <c r="D484" s="17" t="s">
        <v>157</v>
      </c>
      <c r="E484" s="17" t="s">
        <v>162</v>
      </c>
      <c r="F484" s="17" t="s">
        <v>163</v>
      </c>
      <c r="G484" s="27" t="s">
        <v>265</v>
      </c>
      <c r="H484" s="17" t="s">
        <v>32</v>
      </c>
      <c r="I484" s="17" t="s">
        <v>17</v>
      </c>
      <c r="J484" s="17" t="s">
        <v>317</v>
      </c>
      <c r="K484" s="17"/>
      <c r="L484" s="66">
        <v>0</v>
      </c>
      <c r="M484" s="66">
        <v>0</v>
      </c>
      <c r="N484" s="66">
        <v>0</v>
      </c>
      <c r="O484" s="66">
        <v>0</v>
      </c>
      <c r="P484" s="66">
        <v>7.5000000000000007E-5</v>
      </c>
      <c r="Q484" s="66">
        <v>2.5000000000000001E-5</v>
      </c>
      <c r="R484" s="18"/>
      <c r="Z484" s="62"/>
      <c r="AA484" s="62"/>
      <c r="AB484" s="62"/>
      <c r="AC484" s="62"/>
      <c r="AD484" s="62"/>
      <c r="AE484" s="62"/>
    </row>
    <row r="485" spans="1:31" x14ac:dyDescent="0.25">
      <c r="A485" s="17" t="s">
        <v>11</v>
      </c>
      <c r="B485" s="17" t="s">
        <v>156</v>
      </c>
      <c r="C485" s="17" t="s">
        <v>157</v>
      </c>
      <c r="D485" s="17" t="s">
        <v>157</v>
      </c>
      <c r="E485" s="17" t="s">
        <v>162</v>
      </c>
      <c r="F485" s="17" t="s">
        <v>163</v>
      </c>
      <c r="G485" s="27" t="s">
        <v>265</v>
      </c>
      <c r="H485" s="17" t="s">
        <v>16</v>
      </c>
      <c r="I485" s="17" t="s">
        <v>17</v>
      </c>
      <c r="J485" s="17" t="s">
        <v>317</v>
      </c>
      <c r="K485" s="17"/>
      <c r="L485" s="66">
        <v>0</v>
      </c>
      <c r="M485" s="66">
        <v>0</v>
      </c>
      <c r="N485" s="66">
        <v>0</v>
      </c>
      <c r="O485" s="66">
        <v>0</v>
      </c>
      <c r="P485" s="66">
        <v>3.3645375</v>
      </c>
      <c r="Q485" s="66">
        <v>1.1215124999999999</v>
      </c>
      <c r="R485" s="18"/>
      <c r="Z485" s="62"/>
      <c r="AA485" s="62"/>
      <c r="AB485" s="62"/>
      <c r="AC485" s="62"/>
      <c r="AD485" s="62"/>
      <c r="AE485" s="62"/>
    </row>
    <row r="486" spans="1:31" x14ac:dyDescent="0.25">
      <c r="A486" s="17" t="s">
        <v>11</v>
      </c>
      <c r="B486" s="17" t="s">
        <v>156</v>
      </c>
      <c r="C486" s="17" t="s">
        <v>157</v>
      </c>
      <c r="D486" s="17" t="s">
        <v>157</v>
      </c>
      <c r="E486" s="17" t="s">
        <v>162</v>
      </c>
      <c r="F486" s="17" t="s">
        <v>163</v>
      </c>
      <c r="G486" s="27" t="s">
        <v>265</v>
      </c>
      <c r="H486" s="17" t="s">
        <v>160</v>
      </c>
      <c r="I486" s="17" t="s">
        <v>17</v>
      </c>
      <c r="J486" s="17" t="s">
        <v>317</v>
      </c>
      <c r="K486" s="17"/>
      <c r="L486" s="66">
        <v>0</v>
      </c>
      <c r="M486" s="66">
        <v>0</v>
      </c>
      <c r="N486" s="66">
        <v>0</v>
      </c>
      <c r="O486" s="66">
        <v>0</v>
      </c>
      <c r="P486" s="66">
        <v>3.3669375000000001</v>
      </c>
      <c r="Q486" s="66">
        <v>1.1223125</v>
      </c>
      <c r="R486" s="18"/>
      <c r="Z486" s="62"/>
      <c r="AA486" s="62"/>
      <c r="AB486" s="62"/>
      <c r="AC486" s="62"/>
      <c r="AD486" s="62"/>
      <c r="AE486" s="62"/>
    </row>
    <row r="487" spans="1:31" x14ac:dyDescent="0.25">
      <c r="A487" s="17" t="s">
        <v>11</v>
      </c>
      <c r="B487" s="17" t="s">
        <v>156</v>
      </c>
      <c r="C487" s="17" t="s">
        <v>157</v>
      </c>
      <c r="D487" s="17" t="s">
        <v>157</v>
      </c>
      <c r="E487" s="17" t="s">
        <v>162</v>
      </c>
      <c r="F487" s="17" t="s">
        <v>163</v>
      </c>
      <c r="G487" s="27" t="s">
        <v>265</v>
      </c>
      <c r="H487" s="17" t="s">
        <v>161</v>
      </c>
      <c r="I487" s="17" t="s">
        <v>17</v>
      </c>
      <c r="J487" s="17" t="s">
        <v>317</v>
      </c>
      <c r="K487" s="17"/>
      <c r="L487" s="66">
        <v>0</v>
      </c>
      <c r="M487" s="66">
        <v>0</v>
      </c>
      <c r="N487" s="66">
        <v>0</v>
      </c>
      <c r="O487" s="66">
        <v>0</v>
      </c>
      <c r="P487" s="66">
        <v>3.3684525000000001</v>
      </c>
      <c r="Q487" s="66">
        <v>1.1228175</v>
      </c>
      <c r="R487" s="18"/>
      <c r="Z487" s="62"/>
      <c r="AA487" s="62"/>
      <c r="AB487" s="62"/>
      <c r="AC487" s="62"/>
      <c r="AD487" s="62"/>
      <c r="AE487" s="62"/>
    </row>
    <row r="488" spans="1:31" x14ac:dyDescent="0.25">
      <c r="A488" s="17" t="s">
        <v>11</v>
      </c>
      <c r="B488" s="17" t="s">
        <v>156</v>
      </c>
      <c r="C488" s="17" t="s">
        <v>157</v>
      </c>
      <c r="D488" s="17" t="s">
        <v>157</v>
      </c>
      <c r="E488" s="17" t="s">
        <v>162</v>
      </c>
      <c r="F488" s="17" t="s">
        <v>163</v>
      </c>
      <c r="G488" s="27" t="s">
        <v>265</v>
      </c>
      <c r="H488" s="17" t="s">
        <v>75</v>
      </c>
      <c r="I488" s="17" t="s">
        <v>17</v>
      </c>
      <c r="J488" s="17" t="s">
        <v>317</v>
      </c>
      <c r="K488" s="17"/>
      <c r="L488" s="66">
        <v>0</v>
      </c>
      <c r="M488" s="66">
        <v>0</v>
      </c>
      <c r="N488" s="66">
        <v>0</v>
      </c>
      <c r="O488" s="66">
        <v>0</v>
      </c>
      <c r="P488" s="66">
        <v>7.500000000000001E-6</v>
      </c>
      <c r="Q488" s="66">
        <v>2.5000000000000002E-6</v>
      </c>
      <c r="R488" s="18"/>
      <c r="Z488" s="62"/>
      <c r="AA488" s="62"/>
      <c r="AB488" s="62"/>
      <c r="AC488" s="62"/>
      <c r="AD488" s="62"/>
      <c r="AE488" s="62"/>
    </row>
    <row r="489" spans="1:31" x14ac:dyDescent="0.25">
      <c r="A489" s="17" t="s">
        <v>11</v>
      </c>
      <c r="B489" s="17" t="s">
        <v>156</v>
      </c>
      <c r="C489" s="17" t="s">
        <v>157</v>
      </c>
      <c r="D489" s="17" t="s">
        <v>157</v>
      </c>
      <c r="E489" s="17" t="s">
        <v>162</v>
      </c>
      <c r="F489" s="17" t="s">
        <v>164</v>
      </c>
      <c r="G489" s="27" t="s">
        <v>265</v>
      </c>
      <c r="H489" s="17" t="s">
        <v>32</v>
      </c>
      <c r="I489" s="17" t="s">
        <v>17</v>
      </c>
      <c r="J489" s="17" t="s">
        <v>317</v>
      </c>
      <c r="K489" s="17"/>
      <c r="L489" s="66">
        <v>1.4075E-5</v>
      </c>
      <c r="M489" s="66">
        <v>4.4137000000000004E-3</v>
      </c>
      <c r="N489" s="66">
        <v>6.7187762500000008E-3</v>
      </c>
      <c r="O489" s="66">
        <v>2.0057587500000003E-3</v>
      </c>
      <c r="P489" s="66">
        <v>1.485E-4</v>
      </c>
      <c r="Q489" s="66">
        <v>1.3973250000000001E-2</v>
      </c>
      <c r="R489" s="18"/>
      <c r="Z489" s="62"/>
      <c r="AA489" s="62"/>
      <c r="AB489" s="62"/>
      <c r="AC489" s="62"/>
      <c r="AD489" s="62"/>
      <c r="AE489" s="62"/>
    </row>
    <row r="490" spans="1:31" x14ac:dyDescent="0.25">
      <c r="A490" s="17" t="s">
        <v>11</v>
      </c>
      <c r="B490" s="17" t="s">
        <v>156</v>
      </c>
      <c r="C490" s="17" t="s">
        <v>157</v>
      </c>
      <c r="D490" s="17" t="s">
        <v>157</v>
      </c>
      <c r="E490" s="17" t="s">
        <v>162</v>
      </c>
      <c r="F490" s="17" t="s">
        <v>164</v>
      </c>
      <c r="G490" s="27" t="s">
        <v>265</v>
      </c>
      <c r="H490" s="17" t="s">
        <v>16</v>
      </c>
      <c r="I490" s="17" t="s">
        <v>17</v>
      </c>
      <c r="J490" s="17" t="s">
        <v>317</v>
      </c>
      <c r="K490" s="17"/>
      <c r="L490" s="66">
        <v>0.78940949999999999</v>
      </c>
      <c r="M490" s="66">
        <v>247.62732725000001</v>
      </c>
      <c r="N490" s="66">
        <v>376.91640625000002</v>
      </c>
      <c r="O490" s="66">
        <v>112.51039375000001</v>
      </c>
      <c r="P490" s="66">
        <v>8.311652500000001</v>
      </c>
      <c r="Q490" s="66">
        <v>783.89511750000008</v>
      </c>
      <c r="R490" s="18"/>
      <c r="Z490" s="62"/>
      <c r="AA490" s="62"/>
      <c r="AB490" s="62"/>
      <c r="AC490" s="62"/>
      <c r="AD490" s="62"/>
      <c r="AE490" s="62"/>
    </row>
    <row r="491" spans="1:31" x14ac:dyDescent="0.25">
      <c r="A491" s="17" t="s">
        <v>11</v>
      </c>
      <c r="B491" s="17" t="s">
        <v>156</v>
      </c>
      <c r="C491" s="17" t="s">
        <v>157</v>
      </c>
      <c r="D491" s="17" t="s">
        <v>157</v>
      </c>
      <c r="E491" s="17" t="s">
        <v>162</v>
      </c>
      <c r="F491" s="17" t="s">
        <v>164</v>
      </c>
      <c r="G491" s="27" t="s">
        <v>265</v>
      </c>
      <c r="H491" s="17" t="s">
        <v>160</v>
      </c>
      <c r="I491" s="17" t="s">
        <v>17</v>
      </c>
      <c r="J491" s="17" t="s">
        <v>317</v>
      </c>
      <c r="K491" s="17"/>
      <c r="L491" s="66">
        <v>0.78985900000000009</v>
      </c>
      <c r="M491" s="66">
        <v>247.76857424999997</v>
      </c>
      <c r="N491" s="66">
        <v>377.13148200000001</v>
      </c>
      <c r="O491" s="66">
        <v>112.574629</v>
      </c>
      <c r="P491" s="66">
        <v>8.3164075000000004</v>
      </c>
      <c r="Q491" s="66">
        <v>784.34578750000003</v>
      </c>
      <c r="R491" s="18"/>
      <c r="Z491" s="62"/>
      <c r="AA491" s="62"/>
      <c r="AB491" s="62"/>
      <c r="AC491" s="62"/>
      <c r="AD491" s="62"/>
      <c r="AE491" s="62"/>
    </row>
    <row r="492" spans="1:31" x14ac:dyDescent="0.25">
      <c r="A492" s="17" t="s">
        <v>11</v>
      </c>
      <c r="B492" s="17" t="s">
        <v>156</v>
      </c>
      <c r="C492" s="17" t="s">
        <v>157</v>
      </c>
      <c r="D492" s="17" t="s">
        <v>157</v>
      </c>
      <c r="E492" s="17" t="s">
        <v>162</v>
      </c>
      <c r="F492" s="17" t="s">
        <v>164</v>
      </c>
      <c r="G492" s="27" t="s">
        <v>265</v>
      </c>
      <c r="H492" s="17" t="s">
        <v>161</v>
      </c>
      <c r="I492" s="17" t="s">
        <v>17</v>
      </c>
      <c r="J492" s="17" t="s">
        <v>317</v>
      </c>
      <c r="K492" s="17"/>
      <c r="L492" s="66">
        <v>0.79014050000000002</v>
      </c>
      <c r="M492" s="66">
        <v>247.85708824999998</v>
      </c>
      <c r="N492" s="66">
        <v>377.26598274999998</v>
      </c>
      <c r="O492" s="66">
        <v>112.61471424999999</v>
      </c>
      <c r="P492" s="66">
        <v>8.3193549999999998</v>
      </c>
      <c r="Q492" s="66">
        <v>784.62370499999997</v>
      </c>
      <c r="R492" s="18"/>
      <c r="Z492" s="62"/>
      <c r="AA492" s="62"/>
      <c r="AB492" s="62"/>
      <c r="AC492" s="62"/>
      <c r="AD492" s="62"/>
      <c r="AE492" s="62"/>
    </row>
    <row r="493" spans="1:31" x14ac:dyDescent="0.25">
      <c r="A493" s="17" t="s">
        <v>11</v>
      </c>
      <c r="B493" s="17" t="s">
        <v>156</v>
      </c>
      <c r="C493" s="17" t="s">
        <v>157</v>
      </c>
      <c r="D493" s="17" t="s">
        <v>157</v>
      </c>
      <c r="E493" s="17" t="s">
        <v>162</v>
      </c>
      <c r="F493" s="17" t="s">
        <v>164</v>
      </c>
      <c r="G493" s="27" t="s">
        <v>265</v>
      </c>
      <c r="H493" s="17" t="s">
        <v>75</v>
      </c>
      <c r="I493" s="17" t="s">
        <v>17</v>
      </c>
      <c r="J493" s="17" t="s">
        <v>317</v>
      </c>
      <c r="K493" s="17"/>
      <c r="L493" s="66">
        <v>1.4075000000000001E-6</v>
      </c>
      <c r="M493" s="66">
        <v>4.4107E-4</v>
      </c>
      <c r="N493" s="66">
        <v>6.7200262499999999E-4</v>
      </c>
      <c r="O493" s="66">
        <v>2.0042587500000001E-4</v>
      </c>
      <c r="P493" s="66">
        <v>1.4774999999999998E-5</v>
      </c>
      <c r="Q493" s="66">
        <v>1.3971000000000001E-3</v>
      </c>
      <c r="R493" s="18"/>
      <c r="Z493" s="62"/>
      <c r="AA493" s="62"/>
      <c r="AB493" s="62"/>
      <c r="AC493" s="62"/>
      <c r="AD493" s="62"/>
      <c r="AE493" s="62"/>
    </row>
    <row r="494" spans="1:31" x14ac:dyDescent="0.25">
      <c r="A494" s="17" t="s">
        <v>11</v>
      </c>
      <c r="B494" s="17" t="s">
        <v>156</v>
      </c>
      <c r="C494" s="17" t="s">
        <v>157</v>
      </c>
      <c r="D494" s="17" t="s">
        <v>157</v>
      </c>
      <c r="E494" s="17" t="s">
        <v>162</v>
      </c>
      <c r="F494" s="17" t="s">
        <v>165</v>
      </c>
      <c r="G494" s="27" t="s">
        <v>265</v>
      </c>
      <c r="H494" s="17" t="s">
        <v>32</v>
      </c>
      <c r="I494" s="17" t="s">
        <v>17</v>
      </c>
      <c r="J494" s="17" t="s">
        <v>317</v>
      </c>
      <c r="K494" s="17"/>
      <c r="L494" s="66">
        <v>1.1603499999999999E-2</v>
      </c>
      <c r="M494" s="66">
        <v>1.84275E-3</v>
      </c>
      <c r="N494" s="66">
        <v>1.4350492499999998</v>
      </c>
      <c r="O494" s="66">
        <v>1.202</v>
      </c>
      <c r="P494" s="66">
        <v>0.28754875000000002</v>
      </c>
      <c r="Q494" s="66">
        <v>4.4059250000000001E-2</v>
      </c>
      <c r="R494" s="18"/>
      <c r="Z494" s="62"/>
      <c r="AA494" s="62"/>
      <c r="AB494" s="62"/>
      <c r="AC494" s="62"/>
      <c r="AD494" s="62"/>
      <c r="AE494" s="62"/>
    </row>
    <row r="495" spans="1:31" x14ac:dyDescent="0.25">
      <c r="A495" s="17" t="s">
        <v>11</v>
      </c>
      <c r="B495" s="17" t="s">
        <v>156</v>
      </c>
      <c r="C495" s="17" t="s">
        <v>157</v>
      </c>
      <c r="D495" s="17" t="s">
        <v>157</v>
      </c>
      <c r="E495" s="17" t="s">
        <v>162</v>
      </c>
      <c r="F495" s="17" t="s">
        <v>165</v>
      </c>
      <c r="G495" s="27" t="s">
        <v>265</v>
      </c>
      <c r="H495" s="17" t="s">
        <v>16</v>
      </c>
      <c r="I495" s="17" t="s">
        <v>17</v>
      </c>
      <c r="J495" s="17" t="s">
        <v>317</v>
      </c>
      <c r="K495" s="17"/>
      <c r="L495" s="66">
        <v>283.51</v>
      </c>
      <c r="M495" s="66">
        <v>45.019725000000001</v>
      </c>
      <c r="N495" s="66">
        <v>35062.956574999997</v>
      </c>
      <c r="O495" s="66">
        <v>29368.85</v>
      </c>
      <c r="P495" s="66">
        <v>7025.7775000000001</v>
      </c>
      <c r="Q495" s="66">
        <v>1076.511</v>
      </c>
      <c r="R495" s="18"/>
      <c r="Z495" s="62"/>
      <c r="AA495" s="62"/>
      <c r="AB495" s="62"/>
      <c r="AC495" s="62"/>
      <c r="AD495" s="62"/>
      <c r="AE495" s="62"/>
    </row>
    <row r="496" spans="1:31" x14ac:dyDescent="0.25">
      <c r="A496" s="17" t="s">
        <v>11</v>
      </c>
      <c r="B496" s="17" t="s">
        <v>156</v>
      </c>
      <c r="C496" s="17" t="s">
        <v>157</v>
      </c>
      <c r="D496" s="17" t="s">
        <v>157</v>
      </c>
      <c r="E496" s="17" t="s">
        <v>162</v>
      </c>
      <c r="F496" s="17" t="s">
        <v>165</v>
      </c>
      <c r="G496" s="27" t="s">
        <v>265</v>
      </c>
      <c r="H496" s="17" t="s">
        <v>160</v>
      </c>
      <c r="I496" s="17" t="s">
        <v>17</v>
      </c>
      <c r="J496" s="17" t="s">
        <v>317</v>
      </c>
      <c r="K496" s="17"/>
      <c r="L496" s="66">
        <v>284.19499999999999</v>
      </c>
      <c r="M496" s="66">
        <v>45.128399999999999</v>
      </c>
      <c r="N496" s="66">
        <v>35147.667800000003</v>
      </c>
      <c r="O496" s="66">
        <v>29439.75</v>
      </c>
      <c r="P496" s="66">
        <v>7042.7325000000001</v>
      </c>
      <c r="Q496" s="66">
        <v>1079.1107499999998</v>
      </c>
      <c r="R496" s="18"/>
      <c r="Z496" s="62"/>
      <c r="AA496" s="62"/>
      <c r="AB496" s="62"/>
      <c r="AC496" s="62"/>
      <c r="AD496" s="62"/>
      <c r="AE496" s="62"/>
    </row>
    <row r="497" spans="1:31" x14ac:dyDescent="0.25">
      <c r="A497" s="17" t="s">
        <v>11</v>
      </c>
      <c r="B497" s="17" t="s">
        <v>156</v>
      </c>
      <c r="C497" s="17" t="s">
        <v>157</v>
      </c>
      <c r="D497" s="17" t="s">
        <v>157</v>
      </c>
      <c r="E497" s="17" t="s">
        <v>162</v>
      </c>
      <c r="F497" s="17" t="s">
        <v>165</v>
      </c>
      <c r="G497" s="27" t="s">
        <v>265</v>
      </c>
      <c r="H497" s="17" t="s">
        <v>161</v>
      </c>
      <c r="I497" s="17" t="s">
        <v>17</v>
      </c>
      <c r="J497" s="17" t="s">
        <v>317</v>
      </c>
      <c r="K497" s="17"/>
      <c r="L497" s="66">
        <v>284.47250000000003</v>
      </c>
      <c r="M497" s="66">
        <v>45.172650000000004</v>
      </c>
      <c r="N497" s="66">
        <v>35182.107550000001</v>
      </c>
      <c r="O497" s="66">
        <v>29468.625</v>
      </c>
      <c r="P497" s="66">
        <v>7049.6424999999999</v>
      </c>
      <c r="Q497" s="66">
        <v>1080.1677500000001</v>
      </c>
      <c r="R497" s="18"/>
      <c r="Z497" s="62"/>
      <c r="AA497" s="62"/>
      <c r="AB497" s="62"/>
      <c r="AC497" s="62"/>
      <c r="AD497" s="62"/>
      <c r="AE497" s="62"/>
    </row>
    <row r="498" spans="1:31" x14ac:dyDescent="0.25">
      <c r="A498" s="17" t="s">
        <v>11</v>
      </c>
      <c r="B498" s="17" t="s">
        <v>156</v>
      </c>
      <c r="C498" s="17" t="s">
        <v>157</v>
      </c>
      <c r="D498" s="17" t="s">
        <v>157</v>
      </c>
      <c r="E498" s="17" t="s">
        <v>162</v>
      </c>
      <c r="F498" s="17" t="s">
        <v>165</v>
      </c>
      <c r="G498" s="27" t="s">
        <v>265</v>
      </c>
      <c r="H498" s="17" t="s">
        <v>75</v>
      </c>
      <c r="I498" s="17" t="s">
        <v>17</v>
      </c>
      <c r="J498" s="17" t="s">
        <v>317</v>
      </c>
      <c r="K498" s="17"/>
      <c r="L498" s="66">
        <v>2.3207499999999999E-3</v>
      </c>
      <c r="M498" s="66">
        <v>3.6824999999999998E-4</v>
      </c>
      <c r="N498" s="66">
        <v>0.28700900000000001</v>
      </c>
      <c r="O498" s="66">
        <v>0.24039975000000002</v>
      </c>
      <c r="P498" s="66">
        <v>5.7509749999999998E-2</v>
      </c>
      <c r="Q498" s="66">
        <v>8.8120000000000004E-3</v>
      </c>
      <c r="R498" s="18"/>
      <c r="Z498" s="62"/>
      <c r="AA498" s="62"/>
      <c r="AB498" s="62"/>
      <c r="AC498" s="62"/>
      <c r="AD498" s="62"/>
      <c r="AE498" s="62"/>
    </row>
    <row r="499" spans="1:31" x14ac:dyDescent="0.25">
      <c r="A499" s="17" t="s">
        <v>11</v>
      </c>
      <c r="B499" s="17" t="s">
        <v>156</v>
      </c>
      <c r="C499" s="17" t="s">
        <v>157</v>
      </c>
      <c r="D499" s="17" t="s">
        <v>157</v>
      </c>
      <c r="E499" s="17" t="s">
        <v>162</v>
      </c>
      <c r="F499" s="17" t="s">
        <v>166</v>
      </c>
      <c r="G499" s="27" t="s">
        <v>265</v>
      </c>
      <c r="H499" s="17" t="s">
        <v>32</v>
      </c>
      <c r="I499" s="17" t="s">
        <v>17</v>
      </c>
      <c r="J499" s="17" t="s">
        <v>317</v>
      </c>
      <c r="K499" s="17"/>
      <c r="L499" s="66">
        <v>0</v>
      </c>
      <c r="M499" s="66">
        <v>0</v>
      </c>
      <c r="N499" s="66">
        <v>0</v>
      </c>
      <c r="O499" s="66">
        <v>1.0561500000000001E-2</v>
      </c>
      <c r="P499" s="66">
        <v>3.5205000000000002E-3</v>
      </c>
      <c r="Q499" s="66">
        <v>61.338149999999999</v>
      </c>
      <c r="R499" s="18"/>
      <c r="Z499" s="62"/>
      <c r="AA499" s="62"/>
      <c r="AB499" s="62"/>
      <c r="AC499" s="62"/>
      <c r="AD499" s="62"/>
      <c r="AE499" s="62"/>
    </row>
    <row r="500" spans="1:31" x14ac:dyDescent="0.25">
      <c r="A500" s="17" t="s">
        <v>11</v>
      </c>
      <c r="B500" s="17" t="s">
        <v>156</v>
      </c>
      <c r="C500" s="17" t="s">
        <v>157</v>
      </c>
      <c r="D500" s="17" t="s">
        <v>157</v>
      </c>
      <c r="E500" s="17" t="s">
        <v>162</v>
      </c>
      <c r="F500" s="17" t="s">
        <v>166</v>
      </c>
      <c r="G500" s="27" t="s">
        <v>265</v>
      </c>
      <c r="H500" s="17" t="s">
        <v>16</v>
      </c>
      <c r="I500" s="17" t="s">
        <v>17</v>
      </c>
      <c r="J500" s="17" t="s">
        <v>317</v>
      </c>
      <c r="K500" s="17"/>
      <c r="L500" s="66">
        <v>0</v>
      </c>
      <c r="M500" s="66">
        <v>0</v>
      </c>
      <c r="N500" s="66">
        <v>0</v>
      </c>
      <c r="O500" s="66">
        <v>472.10625000000005</v>
      </c>
      <c r="P500" s="66">
        <v>157.36875000000001</v>
      </c>
      <c r="Q500" s="66">
        <v>2775000</v>
      </c>
      <c r="R500" s="18"/>
      <c r="Z500" s="62"/>
      <c r="AA500" s="62"/>
      <c r="AB500" s="62"/>
      <c r="AC500" s="62"/>
      <c r="AD500" s="62"/>
      <c r="AE500" s="62"/>
    </row>
    <row r="501" spans="1:31" x14ac:dyDescent="0.25">
      <c r="A501" s="17" t="s">
        <v>11</v>
      </c>
      <c r="B501" s="17" t="s">
        <v>156</v>
      </c>
      <c r="C501" s="17" t="s">
        <v>157</v>
      </c>
      <c r="D501" s="17" t="s">
        <v>157</v>
      </c>
      <c r="E501" s="17" t="s">
        <v>162</v>
      </c>
      <c r="F501" s="17" t="s">
        <v>166</v>
      </c>
      <c r="G501" s="27" t="s">
        <v>265</v>
      </c>
      <c r="H501" s="17" t="s">
        <v>160</v>
      </c>
      <c r="I501" s="17" t="s">
        <v>17</v>
      </c>
      <c r="J501" s="17" t="s">
        <v>317</v>
      </c>
      <c r="K501" s="17"/>
      <c r="L501" s="66">
        <v>0</v>
      </c>
      <c r="M501" s="66">
        <v>0</v>
      </c>
      <c r="N501" s="66">
        <v>0</v>
      </c>
      <c r="O501" s="66">
        <v>472.44374999999997</v>
      </c>
      <c r="P501" s="66">
        <v>157.48124999999999</v>
      </c>
      <c r="Q501" s="66">
        <v>2775000</v>
      </c>
      <c r="R501" s="18"/>
      <c r="Z501" s="62"/>
      <c r="AA501" s="62"/>
      <c r="AB501" s="62"/>
      <c r="AC501" s="62"/>
      <c r="AD501" s="62"/>
      <c r="AE501" s="62"/>
    </row>
    <row r="502" spans="1:31" x14ac:dyDescent="0.25">
      <c r="A502" s="17" t="s">
        <v>11</v>
      </c>
      <c r="B502" s="17" t="s">
        <v>156</v>
      </c>
      <c r="C502" s="17" t="s">
        <v>157</v>
      </c>
      <c r="D502" s="17" t="s">
        <v>157</v>
      </c>
      <c r="E502" s="17" t="s">
        <v>162</v>
      </c>
      <c r="F502" s="17" t="s">
        <v>166</v>
      </c>
      <c r="G502" s="27" t="s">
        <v>265</v>
      </c>
      <c r="H502" s="17" t="s">
        <v>161</v>
      </c>
      <c r="I502" s="17" t="s">
        <v>17</v>
      </c>
      <c r="J502" s="17" t="s">
        <v>317</v>
      </c>
      <c r="K502" s="17"/>
      <c r="L502" s="66">
        <v>0</v>
      </c>
      <c r="M502" s="66">
        <v>0</v>
      </c>
      <c r="N502" s="66">
        <v>0</v>
      </c>
      <c r="O502" s="66">
        <v>472.65525000000002</v>
      </c>
      <c r="P502" s="66">
        <v>157.55175</v>
      </c>
      <c r="Q502" s="66">
        <v>2775000</v>
      </c>
      <c r="R502" s="18"/>
      <c r="Z502" s="62"/>
      <c r="AA502" s="62"/>
      <c r="AB502" s="62"/>
      <c r="AC502" s="62"/>
      <c r="AD502" s="62"/>
      <c r="AE502" s="62"/>
    </row>
    <row r="503" spans="1:31" x14ac:dyDescent="0.25">
      <c r="A503" s="17" t="s">
        <v>11</v>
      </c>
      <c r="B503" s="17" t="s">
        <v>156</v>
      </c>
      <c r="C503" s="17" t="s">
        <v>157</v>
      </c>
      <c r="D503" s="17" t="s">
        <v>157</v>
      </c>
      <c r="E503" s="17" t="s">
        <v>162</v>
      </c>
      <c r="F503" s="17" t="s">
        <v>166</v>
      </c>
      <c r="G503" s="27" t="s">
        <v>265</v>
      </c>
      <c r="H503" s="17" t="s">
        <v>75</v>
      </c>
      <c r="I503" s="17" t="s">
        <v>17</v>
      </c>
      <c r="J503" s="17" t="s">
        <v>317</v>
      </c>
      <c r="K503" s="17"/>
      <c r="L503" s="66">
        <v>0</v>
      </c>
      <c r="M503" s="66">
        <v>0</v>
      </c>
      <c r="N503" s="66">
        <v>0</v>
      </c>
      <c r="O503" s="66">
        <v>1.0560000000000001E-3</v>
      </c>
      <c r="P503" s="66">
        <v>3.5199999999999999E-4</v>
      </c>
      <c r="Q503" s="66">
        <v>6.1338149999999994</v>
      </c>
      <c r="R503" s="18"/>
      <c r="Z503" s="62"/>
      <c r="AA503" s="62"/>
      <c r="AB503" s="62"/>
      <c r="AC503" s="62"/>
      <c r="AD503" s="62"/>
      <c r="AE503" s="62"/>
    </row>
    <row r="504" spans="1:31" x14ac:dyDescent="0.25">
      <c r="A504" s="17" t="s">
        <v>11</v>
      </c>
      <c r="B504" s="17" t="s">
        <v>156</v>
      </c>
      <c r="C504" s="17" t="s">
        <v>157</v>
      </c>
      <c r="D504" s="17" t="s">
        <v>157</v>
      </c>
      <c r="E504" s="17" t="s">
        <v>162</v>
      </c>
      <c r="F504" s="17" t="s">
        <v>167</v>
      </c>
      <c r="G504" s="27" t="s">
        <v>265</v>
      </c>
      <c r="H504" s="17" t="s">
        <v>32</v>
      </c>
      <c r="I504" s="17" t="s">
        <v>17</v>
      </c>
      <c r="J504" s="17" t="s">
        <v>317</v>
      </c>
      <c r="K504" s="17"/>
      <c r="L504" s="66">
        <v>0</v>
      </c>
      <c r="M504" s="66">
        <v>0</v>
      </c>
      <c r="N504" s="66">
        <v>0</v>
      </c>
      <c r="O504" s="66">
        <v>0</v>
      </c>
      <c r="P504" s="66">
        <v>0</v>
      </c>
      <c r="Q504" s="66">
        <v>9.18075E-2</v>
      </c>
      <c r="R504" s="18"/>
      <c r="Z504" s="62"/>
      <c r="AA504" s="62"/>
      <c r="AB504" s="62"/>
      <c r="AC504" s="62"/>
      <c r="AD504" s="62"/>
      <c r="AE504" s="62"/>
    </row>
    <row r="505" spans="1:31" x14ac:dyDescent="0.25">
      <c r="A505" s="17" t="s">
        <v>11</v>
      </c>
      <c r="B505" s="17" t="s">
        <v>156</v>
      </c>
      <c r="C505" s="17" t="s">
        <v>157</v>
      </c>
      <c r="D505" s="17" t="s">
        <v>157</v>
      </c>
      <c r="E505" s="17" t="s">
        <v>162</v>
      </c>
      <c r="F505" s="17" t="s">
        <v>167</v>
      </c>
      <c r="G505" s="27" t="s">
        <v>265</v>
      </c>
      <c r="H505" s="17" t="s">
        <v>16</v>
      </c>
      <c r="I505" s="17" t="s">
        <v>17</v>
      </c>
      <c r="J505" s="17" t="s">
        <v>317</v>
      </c>
      <c r="K505" s="17"/>
      <c r="L505" s="66">
        <v>0</v>
      </c>
      <c r="M505" s="66">
        <v>0</v>
      </c>
      <c r="N505" s="66">
        <v>0</v>
      </c>
      <c r="O505" s="66">
        <v>0</v>
      </c>
      <c r="P505" s="66">
        <v>0</v>
      </c>
      <c r="Q505" s="66">
        <v>4103.7974999999997</v>
      </c>
      <c r="R505" s="18"/>
      <c r="Z505" s="62"/>
      <c r="AA505" s="62"/>
      <c r="AB505" s="62"/>
      <c r="AC505" s="62"/>
      <c r="AD505" s="62"/>
      <c r="AE505" s="62"/>
    </row>
    <row r="506" spans="1:31" x14ac:dyDescent="0.25">
      <c r="A506" s="17" t="s">
        <v>11</v>
      </c>
      <c r="B506" s="17" t="s">
        <v>156</v>
      </c>
      <c r="C506" s="17" t="s">
        <v>157</v>
      </c>
      <c r="D506" s="17" t="s">
        <v>157</v>
      </c>
      <c r="E506" s="17" t="s">
        <v>162</v>
      </c>
      <c r="F506" s="17" t="s">
        <v>167</v>
      </c>
      <c r="G506" s="27" t="s">
        <v>265</v>
      </c>
      <c r="H506" s="17" t="s">
        <v>160</v>
      </c>
      <c r="I506" s="17" t="s">
        <v>17</v>
      </c>
      <c r="J506" s="17" t="s">
        <v>317</v>
      </c>
      <c r="K506" s="17"/>
      <c r="L506" s="66">
        <v>0</v>
      </c>
      <c r="M506" s="66">
        <v>0</v>
      </c>
      <c r="N506" s="66">
        <v>0</v>
      </c>
      <c r="O506" s="66">
        <v>0</v>
      </c>
      <c r="P506" s="66">
        <v>0</v>
      </c>
      <c r="Q506" s="66">
        <v>4106.7374999999993</v>
      </c>
      <c r="R506" s="18"/>
      <c r="Z506" s="62"/>
      <c r="AA506" s="62"/>
      <c r="AB506" s="62"/>
      <c r="AC506" s="62"/>
      <c r="AD506" s="62"/>
      <c r="AE506" s="62"/>
    </row>
    <row r="507" spans="1:31" x14ac:dyDescent="0.25">
      <c r="A507" s="17" t="s">
        <v>11</v>
      </c>
      <c r="B507" s="17" t="s">
        <v>156</v>
      </c>
      <c r="C507" s="17" t="s">
        <v>157</v>
      </c>
      <c r="D507" s="17" t="s">
        <v>157</v>
      </c>
      <c r="E507" s="17" t="s">
        <v>162</v>
      </c>
      <c r="F507" s="17" t="s">
        <v>167</v>
      </c>
      <c r="G507" s="27" t="s">
        <v>265</v>
      </c>
      <c r="H507" s="17" t="s">
        <v>161</v>
      </c>
      <c r="I507" s="17" t="s">
        <v>17</v>
      </c>
      <c r="J507" s="17" t="s">
        <v>317</v>
      </c>
      <c r="K507" s="17"/>
      <c r="L507" s="66">
        <v>0</v>
      </c>
      <c r="M507" s="66">
        <v>0</v>
      </c>
      <c r="N507" s="66">
        <v>0</v>
      </c>
      <c r="O507" s="66">
        <v>0</v>
      </c>
      <c r="P507" s="66">
        <v>0</v>
      </c>
      <c r="Q507" s="66">
        <v>4108.5750000000007</v>
      </c>
      <c r="R507" s="18"/>
      <c r="Z507" s="62"/>
      <c r="AA507" s="62"/>
      <c r="AB507" s="62"/>
      <c r="AC507" s="62"/>
      <c r="AD507" s="62"/>
      <c r="AE507" s="62"/>
    </row>
    <row r="508" spans="1:31" x14ac:dyDescent="0.25">
      <c r="A508" s="17" t="s">
        <v>11</v>
      </c>
      <c r="B508" s="17" t="s">
        <v>156</v>
      </c>
      <c r="C508" s="17" t="s">
        <v>157</v>
      </c>
      <c r="D508" s="17" t="s">
        <v>157</v>
      </c>
      <c r="E508" s="17" t="s">
        <v>162</v>
      </c>
      <c r="F508" s="17" t="s">
        <v>167</v>
      </c>
      <c r="G508" s="27" t="s">
        <v>265</v>
      </c>
      <c r="H508" s="17" t="s">
        <v>75</v>
      </c>
      <c r="I508" s="17" t="s">
        <v>17</v>
      </c>
      <c r="J508" s="17" t="s">
        <v>317</v>
      </c>
      <c r="K508" s="17"/>
      <c r="L508" s="66">
        <v>0</v>
      </c>
      <c r="M508" s="66">
        <v>0</v>
      </c>
      <c r="N508" s="66">
        <v>0</v>
      </c>
      <c r="O508" s="66">
        <v>0</v>
      </c>
      <c r="P508" s="66">
        <v>0</v>
      </c>
      <c r="Q508" s="66">
        <v>9.1807499999999997E-3</v>
      </c>
      <c r="R508" s="18"/>
      <c r="Z508" s="62"/>
      <c r="AA508" s="62"/>
      <c r="AB508" s="62"/>
      <c r="AC508" s="62"/>
      <c r="AD508" s="62"/>
      <c r="AE508" s="62"/>
    </row>
    <row r="509" spans="1:31" x14ac:dyDescent="0.25">
      <c r="A509" s="17" t="s">
        <v>11</v>
      </c>
      <c r="B509" s="17" t="s">
        <v>156</v>
      </c>
      <c r="C509" s="17" t="s">
        <v>157</v>
      </c>
      <c r="D509" s="17" t="s">
        <v>157</v>
      </c>
      <c r="E509" s="17" t="s">
        <v>162</v>
      </c>
      <c r="F509" s="17" t="s">
        <v>168</v>
      </c>
      <c r="G509" s="27" t="s">
        <v>265</v>
      </c>
      <c r="H509" s="17" t="s">
        <v>32</v>
      </c>
      <c r="I509" s="17" t="s">
        <v>17</v>
      </c>
      <c r="J509" s="17" t="s">
        <v>317</v>
      </c>
      <c r="K509" s="17"/>
      <c r="L509" s="66">
        <v>11.667721999999999</v>
      </c>
      <c r="M509" s="66">
        <v>15.984945</v>
      </c>
      <c r="N509" s="66">
        <v>16.393207500000003</v>
      </c>
      <c r="O509" s="66">
        <v>4.8957122500000008</v>
      </c>
      <c r="P509" s="66">
        <v>0.31444774999999997</v>
      </c>
      <c r="Q509" s="66">
        <v>8.3781250000000002E-2</v>
      </c>
      <c r="R509" s="18"/>
      <c r="Z509" s="62"/>
      <c r="AA509" s="62"/>
      <c r="AB509" s="62"/>
      <c r="AC509" s="62"/>
      <c r="AD509" s="62"/>
      <c r="AE509" s="62"/>
    </row>
    <row r="510" spans="1:31" x14ac:dyDescent="0.25">
      <c r="A510" s="17" t="s">
        <v>11</v>
      </c>
      <c r="B510" s="17" t="s">
        <v>156</v>
      </c>
      <c r="C510" s="17" t="s">
        <v>157</v>
      </c>
      <c r="D510" s="17" t="s">
        <v>157</v>
      </c>
      <c r="E510" s="17" t="s">
        <v>162</v>
      </c>
      <c r="F510" s="17" t="s">
        <v>168</v>
      </c>
      <c r="G510" s="27" t="s">
        <v>265</v>
      </c>
      <c r="H510" s="17" t="s">
        <v>16</v>
      </c>
      <c r="I510" s="17" t="s">
        <v>17</v>
      </c>
      <c r="J510" s="17" t="s">
        <v>317</v>
      </c>
      <c r="K510" s="17"/>
      <c r="L510" s="66">
        <v>736233.18524999998</v>
      </c>
      <c r="M510" s="66">
        <v>1008651.25</v>
      </c>
      <c r="N510" s="66">
        <v>1034410.25</v>
      </c>
      <c r="O510" s="66">
        <v>308918.90749999997</v>
      </c>
      <c r="P510" s="66">
        <v>19841.653999999999</v>
      </c>
      <c r="Q510" s="66">
        <v>5286.6279999999997</v>
      </c>
      <c r="R510" s="18"/>
      <c r="Z510" s="62"/>
      <c r="AA510" s="62"/>
      <c r="AB510" s="62"/>
      <c r="AC510" s="62"/>
      <c r="AD510" s="62"/>
      <c r="AE510" s="62"/>
    </row>
    <row r="511" spans="1:31" x14ac:dyDescent="0.25">
      <c r="A511" s="17" t="s">
        <v>11</v>
      </c>
      <c r="B511" s="17" t="s">
        <v>156</v>
      </c>
      <c r="C511" s="17" t="s">
        <v>157</v>
      </c>
      <c r="D511" s="17" t="s">
        <v>157</v>
      </c>
      <c r="E511" s="17" t="s">
        <v>162</v>
      </c>
      <c r="F511" s="17" t="s">
        <v>168</v>
      </c>
      <c r="G511" s="27" t="s">
        <v>265</v>
      </c>
      <c r="H511" s="17" t="s">
        <v>160</v>
      </c>
      <c r="I511" s="17" t="s">
        <v>17</v>
      </c>
      <c r="J511" s="17" t="s">
        <v>317</v>
      </c>
      <c r="K511" s="17"/>
      <c r="L511" s="66">
        <v>736606.76324999996</v>
      </c>
      <c r="M511" s="66">
        <v>1009162.75</v>
      </c>
      <c r="N511" s="66">
        <v>1034934.5</v>
      </c>
      <c r="O511" s="66">
        <v>309075.4375</v>
      </c>
      <c r="P511" s="66">
        <v>19851.707249999999</v>
      </c>
      <c r="Q511" s="66">
        <v>5289.3107500000006</v>
      </c>
      <c r="R511" s="18"/>
      <c r="Z511" s="62"/>
      <c r="AA511" s="62"/>
      <c r="AB511" s="62"/>
      <c r="AC511" s="62"/>
      <c r="AD511" s="62"/>
      <c r="AE511" s="62"/>
    </row>
    <row r="512" spans="1:31" x14ac:dyDescent="0.25">
      <c r="A512" s="17" t="s">
        <v>11</v>
      </c>
      <c r="B512" s="17" t="s">
        <v>156</v>
      </c>
      <c r="C512" s="17" t="s">
        <v>157</v>
      </c>
      <c r="D512" s="17" t="s">
        <v>157</v>
      </c>
      <c r="E512" s="17" t="s">
        <v>162</v>
      </c>
      <c r="F512" s="17" t="s">
        <v>168</v>
      </c>
      <c r="G512" s="27" t="s">
        <v>265</v>
      </c>
      <c r="H512" s="17" t="s">
        <v>161</v>
      </c>
      <c r="I512" s="17" t="s">
        <v>17</v>
      </c>
      <c r="J512" s="17" t="s">
        <v>317</v>
      </c>
      <c r="K512" s="17"/>
      <c r="L512" s="66">
        <v>736840.06200000003</v>
      </c>
      <c r="M512" s="66">
        <v>1009482</v>
      </c>
      <c r="N512" s="66">
        <v>1035262.5</v>
      </c>
      <c r="O512" s="66">
        <v>309173.44</v>
      </c>
      <c r="P512" s="66">
        <v>19857.992999999999</v>
      </c>
      <c r="Q512" s="66">
        <v>5290.9885000000004</v>
      </c>
      <c r="R512" s="18"/>
      <c r="Z512" s="62"/>
      <c r="AA512" s="62"/>
      <c r="AB512" s="62"/>
      <c r="AC512" s="62"/>
      <c r="AD512" s="62"/>
      <c r="AE512" s="62"/>
    </row>
    <row r="513" spans="1:31" x14ac:dyDescent="0.25">
      <c r="A513" s="17" t="s">
        <v>11</v>
      </c>
      <c r="B513" s="17" t="s">
        <v>156</v>
      </c>
      <c r="C513" s="17" t="s">
        <v>157</v>
      </c>
      <c r="D513" s="17" t="s">
        <v>157</v>
      </c>
      <c r="E513" s="17" t="s">
        <v>162</v>
      </c>
      <c r="F513" s="17" t="s">
        <v>168</v>
      </c>
      <c r="G513" s="27" t="s">
        <v>265</v>
      </c>
      <c r="H513" s="17" t="s">
        <v>75</v>
      </c>
      <c r="I513" s="17" t="s">
        <v>17</v>
      </c>
      <c r="J513" s="17" t="s">
        <v>317</v>
      </c>
      <c r="K513" s="17"/>
      <c r="L513" s="66">
        <v>1.1667714999999999</v>
      </c>
      <c r="M513" s="66">
        <v>1.5984942500000001</v>
      </c>
      <c r="N513" s="66">
        <v>1.63932075</v>
      </c>
      <c r="O513" s="66">
        <v>0.48957100000000003</v>
      </c>
      <c r="P513" s="66">
        <v>3.1445000000000001E-2</v>
      </c>
      <c r="Q513" s="66">
        <v>8.378E-3</v>
      </c>
      <c r="R513" s="18"/>
      <c r="Z513" s="62"/>
      <c r="AA513" s="62"/>
      <c r="AB513" s="62"/>
      <c r="AC513" s="62"/>
      <c r="AD513" s="62"/>
      <c r="AE513" s="62"/>
    </row>
    <row r="514" spans="1:31" x14ac:dyDescent="0.25">
      <c r="A514" s="17" t="s">
        <v>11</v>
      </c>
      <c r="B514" s="17" t="s">
        <v>156</v>
      </c>
      <c r="C514" s="17" t="s">
        <v>157</v>
      </c>
      <c r="D514" s="17" t="s">
        <v>157</v>
      </c>
      <c r="E514" s="17" t="s">
        <v>162</v>
      </c>
      <c r="F514" s="17" t="s">
        <v>159</v>
      </c>
      <c r="G514" s="27" t="s">
        <v>265</v>
      </c>
      <c r="H514" s="17" t="s">
        <v>32</v>
      </c>
      <c r="I514" s="17" t="s">
        <v>17</v>
      </c>
      <c r="J514" s="17" t="s">
        <v>317</v>
      </c>
      <c r="K514" s="17"/>
      <c r="L514" s="66">
        <v>1.2384249999999999E-2</v>
      </c>
      <c r="M514" s="66">
        <v>9.8448564999999988</v>
      </c>
      <c r="N514" s="66">
        <v>6.0285124999999997</v>
      </c>
      <c r="O514" s="66">
        <v>0.91896274999999994</v>
      </c>
      <c r="P514" s="66">
        <v>0.19136275000000003</v>
      </c>
      <c r="Q514" s="66">
        <v>0.64196799999999998</v>
      </c>
      <c r="R514" s="18"/>
      <c r="Z514" s="62"/>
      <c r="AA514" s="62"/>
      <c r="AB514" s="62"/>
      <c r="AC514" s="62"/>
      <c r="AD514" s="62"/>
      <c r="AE514" s="62"/>
    </row>
    <row r="515" spans="1:31" x14ac:dyDescent="0.25">
      <c r="A515" s="17" t="s">
        <v>11</v>
      </c>
      <c r="B515" s="17" t="s">
        <v>156</v>
      </c>
      <c r="C515" s="17" t="s">
        <v>157</v>
      </c>
      <c r="D515" s="17" t="s">
        <v>157</v>
      </c>
      <c r="E515" s="17" t="s">
        <v>162</v>
      </c>
      <c r="F515" s="17" t="s">
        <v>159</v>
      </c>
      <c r="G515" s="27" t="s">
        <v>265</v>
      </c>
      <c r="H515" s="17" t="s">
        <v>16</v>
      </c>
      <c r="I515" s="17" t="s">
        <v>17</v>
      </c>
      <c r="J515" s="17" t="s">
        <v>317</v>
      </c>
      <c r="K515" s="17"/>
      <c r="L515" s="66">
        <v>781.43465249999997</v>
      </c>
      <c r="M515" s="66">
        <v>621208.32775000005</v>
      </c>
      <c r="N515" s="66">
        <v>380398.25</v>
      </c>
      <c r="O515" s="66">
        <v>57986.502</v>
      </c>
      <c r="P515" s="66">
        <v>12074.959000000001</v>
      </c>
      <c r="Q515" s="66">
        <v>40508.199999999997</v>
      </c>
      <c r="R515" s="18"/>
      <c r="Z515" s="62"/>
      <c r="AA515" s="62"/>
      <c r="AB515" s="62"/>
      <c r="AC515" s="62"/>
      <c r="AD515" s="62"/>
      <c r="AE515" s="62"/>
    </row>
    <row r="516" spans="1:31" x14ac:dyDescent="0.25">
      <c r="A516" s="17" t="s">
        <v>11</v>
      </c>
      <c r="B516" s="17" t="s">
        <v>156</v>
      </c>
      <c r="C516" s="17" t="s">
        <v>157</v>
      </c>
      <c r="D516" s="17" t="s">
        <v>157</v>
      </c>
      <c r="E516" s="17" t="s">
        <v>162</v>
      </c>
      <c r="F516" s="17" t="s">
        <v>159</v>
      </c>
      <c r="G516" s="27" t="s">
        <v>265</v>
      </c>
      <c r="H516" s="17" t="s">
        <v>160</v>
      </c>
      <c r="I516" s="17" t="s">
        <v>17</v>
      </c>
      <c r="J516" s="17" t="s">
        <v>317</v>
      </c>
      <c r="K516" s="17"/>
      <c r="L516" s="66">
        <v>781.83072249999998</v>
      </c>
      <c r="M516" s="66">
        <v>621523.43024999998</v>
      </c>
      <c r="N516" s="66">
        <v>380591</v>
      </c>
      <c r="O516" s="66">
        <v>58015.847249999999</v>
      </c>
      <c r="P516" s="66">
        <v>12081.140750000002</v>
      </c>
      <c r="Q516" s="66">
        <v>40528.775000000009</v>
      </c>
      <c r="R516" s="18"/>
      <c r="Z516" s="62"/>
      <c r="AA516" s="62"/>
      <c r="AB516" s="62"/>
      <c r="AC516" s="62"/>
      <c r="AD516" s="62"/>
      <c r="AE516" s="62"/>
    </row>
    <row r="517" spans="1:31" x14ac:dyDescent="0.25">
      <c r="A517" s="17" t="s">
        <v>11</v>
      </c>
      <c r="B517" s="17" t="s">
        <v>156</v>
      </c>
      <c r="C517" s="17" t="s">
        <v>157</v>
      </c>
      <c r="D517" s="17" t="s">
        <v>157</v>
      </c>
      <c r="E517" s="17" t="s">
        <v>162</v>
      </c>
      <c r="F517" s="17" t="s">
        <v>159</v>
      </c>
      <c r="G517" s="27" t="s">
        <v>265</v>
      </c>
      <c r="H517" s="17" t="s">
        <v>161</v>
      </c>
      <c r="I517" s="17" t="s">
        <v>17</v>
      </c>
      <c r="J517" s="17" t="s">
        <v>317</v>
      </c>
      <c r="K517" s="17"/>
      <c r="L517" s="66">
        <v>782.07866999999987</v>
      </c>
      <c r="M517" s="66">
        <v>621719.99450000003</v>
      </c>
      <c r="N517" s="66">
        <v>380712</v>
      </c>
      <c r="O517" s="66">
        <v>58034.406499999997</v>
      </c>
      <c r="P517" s="66">
        <v>12084.910500000002</v>
      </c>
      <c r="Q517" s="66">
        <v>40541.574999999997</v>
      </c>
      <c r="R517" s="18"/>
      <c r="Z517" s="62"/>
      <c r="AA517" s="62"/>
      <c r="AB517" s="62"/>
      <c r="AC517" s="62"/>
      <c r="AD517" s="62"/>
      <c r="AE517" s="62"/>
    </row>
    <row r="518" spans="1:31" x14ac:dyDescent="0.25">
      <c r="A518" s="17" t="s">
        <v>11</v>
      </c>
      <c r="B518" s="17" t="s">
        <v>156</v>
      </c>
      <c r="C518" s="17" t="s">
        <v>157</v>
      </c>
      <c r="D518" s="17" t="s">
        <v>157</v>
      </c>
      <c r="E518" s="17" t="s">
        <v>162</v>
      </c>
      <c r="F518" s="17" t="s">
        <v>159</v>
      </c>
      <c r="G518" s="27" t="s">
        <v>265</v>
      </c>
      <c r="H518" s="17" t="s">
        <v>75</v>
      </c>
      <c r="I518" s="17" t="s">
        <v>17</v>
      </c>
      <c r="J518" s="17" t="s">
        <v>317</v>
      </c>
      <c r="K518" s="17"/>
      <c r="L518" s="66">
        <v>1.2387500000000001E-3</v>
      </c>
      <c r="M518" s="66">
        <v>0.98447825</v>
      </c>
      <c r="N518" s="66">
        <v>0.60284875000000004</v>
      </c>
      <c r="O518" s="66">
        <v>9.1896500000000006E-2</v>
      </c>
      <c r="P518" s="66">
        <v>1.9136499999999997E-2</v>
      </c>
      <c r="Q518" s="66">
        <v>6.419699999999999E-2</v>
      </c>
      <c r="R518" s="18"/>
      <c r="Z518" s="62"/>
      <c r="AA518" s="62"/>
      <c r="AB518" s="62"/>
      <c r="AC518" s="62"/>
      <c r="AD518" s="62"/>
      <c r="AE518" s="62"/>
    </row>
    <row r="519" spans="1:31" x14ac:dyDescent="0.25">
      <c r="A519" s="17" t="s">
        <v>11</v>
      </c>
      <c r="B519" s="17" t="s">
        <v>156</v>
      </c>
      <c r="C519" s="17" t="s">
        <v>157</v>
      </c>
      <c r="D519" s="17" t="s">
        <v>157</v>
      </c>
      <c r="E519" s="17" t="s">
        <v>39</v>
      </c>
      <c r="F519" s="17" t="s">
        <v>169</v>
      </c>
      <c r="G519" s="27" t="s">
        <v>265</v>
      </c>
      <c r="H519" s="17" t="s">
        <v>32</v>
      </c>
      <c r="I519" s="17" t="s">
        <v>17</v>
      </c>
      <c r="J519" s="17" t="s">
        <v>317</v>
      </c>
      <c r="K519" s="17"/>
      <c r="L519" s="66">
        <v>0</v>
      </c>
      <c r="M519" s="66">
        <v>0</v>
      </c>
      <c r="N519" s="66">
        <v>0.42184874999999999</v>
      </c>
      <c r="O519" s="66">
        <v>0.14061625</v>
      </c>
      <c r="P519" s="66">
        <v>1.8397507499999999</v>
      </c>
      <c r="Q519" s="66">
        <v>1.8872827499999998</v>
      </c>
      <c r="R519" s="18"/>
      <c r="Z519" s="62"/>
      <c r="AA519" s="62"/>
      <c r="AB519" s="62"/>
      <c r="AC519" s="62"/>
      <c r="AD519" s="62"/>
      <c r="AE519" s="62"/>
    </row>
    <row r="520" spans="1:31" x14ac:dyDescent="0.25">
      <c r="A520" s="17" t="s">
        <v>11</v>
      </c>
      <c r="B520" s="17" t="s">
        <v>156</v>
      </c>
      <c r="C520" s="17" t="s">
        <v>157</v>
      </c>
      <c r="D520" s="17" t="s">
        <v>157</v>
      </c>
      <c r="E520" s="17" t="s">
        <v>39</v>
      </c>
      <c r="F520" s="17" t="s">
        <v>169</v>
      </c>
      <c r="G520" s="27" t="s">
        <v>265</v>
      </c>
      <c r="H520" s="17" t="s">
        <v>16</v>
      </c>
      <c r="I520" s="17" t="s">
        <v>17</v>
      </c>
      <c r="J520" s="17" t="s">
        <v>317</v>
      </c>
      <c r="K520" s="17"/>
      <c r="L520" s="66">
        <v>0</v>
      </c>
      <c r="M520" s="66">
        <v>0</v>
      </c>
      <c r="N520" s="66">
        <v>41467.725000000006</v>
      </c>
      <c r="O520" s="66">
        <v>13822.575000000001</v>
      </c>
      <c r="P520" s="66">
        <v>176926.27500000002</v>
      </c>
      <c r="Q520" s="66">
        <v>184212.67499999999</v>
      </c>
      <c r="R520" s="18"/>
      <c r="Z520" s="62"/>
      <c r="AA520" s="62"/>
      <c r="AB520" s="62"/>
      <c r="AC520" s="62"/>
      <c r="AD520" s="62"/>
      <c r="AE520" s="62"/>
    </row>
    <row r="521" spans="1:31" x14ac:dyDescent="0.25">
      <c r="A521" s="17" t="s">
        <v>11</v>
      </c>
      <c r="B521" s="17" t="s">
        <v>156</v>
      </c>
      <c r="C521" s="17" t="s">
        <v>157</v>
      </c>
      <c r="D521" s="17" t="s">
        <v>157</v>
      </c>
      <c r="E521" s="17" t="s">
        <v>39</v>
      </c>
      <c r="F521" s="17" t="s">
        <v>169</v>
      </c>
      <c r="G521" s="27" t="s">
        <v>265</v>
      </c>
      <c r="H521" s="17" t="s">
        <v>160</v>
      </c>
      <c r="I521" s="17" t="s">
        <v>17</v>
      </c>
      <c r="J521" s="17" t="s">
        <v>317</v>
      </c>
      <c r="K521" s="17"/>
      <c r="L521" s="66">
        <v>0</v>
      </c>
      <c r="M521" s="66">
        <v>0</v>
      </c>
      <c r="N521" s="66">
        <v>41640.675000000003</v>
      </c>
      <c r="O521" s="66">
        <v>13880.225</v>
      </c>
      <c r="P521" s="66">
        <v>177680.625</v>
      </c>
      <c r="Q521" s="66">
        <v>184986.125</v>
      </c>
      <c r="R521" s="18"/>
      <c r="Z521" s="62"/>
      <c r="AA521" s="62"/>
      <c r="AB521" s="62"/>
      <c r="AC521" s="62"/>
      <c r="AD521" s="62"/>
      <c r="AE521" s="62"/>
    </row>
    <row r="522" spans="1:31" x14ac:dyDescent="0.25">
      <c r="A522" s="17" t="s">
        <v>11</v>
      </c>
      <c r="B522" s="17" t="s">
        <v>156</v>
      </c>
      <c r="C522" s="17" t="s">
        <v>157</v>
      </c>
      <c r="D522" s="17" t="s">
        <v>157</v>
      </c>
      <c r="E522" s="17" t="s">
        <v>39</v>
      </c>
      <c r="F522" s="17" t="s">
        <v>169</v>
      </c>
      <c r="G522" s="27" t="s">
        <v>265</v>
      </c>
      <c r="H522" s="17" t="s">
        <v>161</v>
      </c>
      <c r="I522" s="17" t="s">
        <v>17</v>
      </c>
      <c r="J522" s="17" t="s">
        <v>317</v>
      </c>
      <c r="K522" s="17"/>
      <c r="L522" s="66">
        <v>0</v>
      </c>
      <c r="M522" s="66">
        <v>0</v>
      </c>
      <c r="N522" s="66">
        <v>41672.699999999997</v>
      </c>
      <c r="O522" s="66">
        <v>13890.9</v>
      </c>
      <c r="P522" s="66">
        <v>177820.05</v>
      </c>
      <c r="Q522" s="66">
        <v>185130.1</v>
      </c>
      <c r="R522" s="18"/>
      <c r="Z522" s="62"/>
      <c r="AA522" s="62"/>
      <c r="AB522" s="62"/>
      <c r="AC522" s="62"/>
      <c r="AD522" s="62"/>
      <c r="AE522" s="62"/>
    </row>
    <row r="523" spans="1:31" x14ac:dyDescent="0.25">
      <c r="A523" s="17" t="s">
        <v>11</v>
      </c>
      <c r="B523" s="17" t="s">
        <v>156</v>
      </c>
      <c r="C523" s="17" t="s">
        <v>157</v>
      </c>
      <c r="D523" s="17" t="s">
        <v>157</v>
      </c>
      <c r="E523" s="17" t="s">
        <v>39</v>
      </c>
      <c r="F523" s="17" t="s">
        <v>169</v>
      </c>
      <c r="G523" s="27" t="s">
        <v>265</v>
      </c>
      <c r="H523" s="17" t="s">
        <v>75</v>
      </c>
      <c r="I523" s="17" t="s">
        <v>17</v>
      </c>
      <c r="J523" s="17" t="s">
        <v>317</v>
      </c>
      <c r="K523" s="17"/>
      <c r="L523" s="66">
        <v>0</v>
      </c>
      <c r="M523" s="66">
        <v>0</v>
      </c>
      <c r="N523" s="66">
        <v>0.63277274999999999</v>
      </c>
      <c r="O523" s="66">
        <v>0.21092425000000001</v>
      </c>
      <c r="P523" s="66">
        <v>2.7596257500000001</v>
      </c>
      <c r="Q523" s="66">
        <v>2.8309202500000001</v>
      </c>
      <c r="R523" s="18"/>
      <c r="Z523" s="62"/>
      <c r="AA523" s="62"/>
      <c r="AB523" s="62"/>
      <c r="AC523" s="62"/>
      <c r="AD523" s="62"/>
      <c r="AE523" s="62"/>
    </row>
    <row r="524" spans="1:31" x14ac:dyDescent="0.25">
      <c r="A524" s="17" t="s">
        <v>11</v>
      </c>
      <c r="B524" s="17" t="s">
        <v>156</v>
      </c>
      <c r="C524" s="17" t="s">
        <v>157</v>
      </c>
      <c r="D524" s="17" t="s">
        <v>157</v>
      </c>
      <c r="E524" s="17" t="s">
        <v>39</v>
      </c>
      <c r="F524" s="17" t="s">
        <v>170</v>
      </c>
      <c r="G524" s="27" t="s">
        <v>265</v>
      </c>
      <c r="H524" s="17" t="s">
        <v>32</v>
      </c>
      <c r="I524" s="17" t="s">
        <v>17</v>
      </c>
      <c r="J524" s="17" t="s">
        <v>317</v>
      </c>
      <c r="K524" s="17"/>
      <c r="L524" s="66">
        <v>0</v>
      </c>
      <c r="M524" s="66">
        <v>2.8178250000000002E-2</v>
      </c>
      <c r="N524" s="66">
        <v>9.3927500000000001E-3</v>
      </c>
      <c r="O524" s="66">
        <v>9.1395000000000001E-3</v>
      </c>
      <c r="P524" s="66">
        <v>3.0465000000000002E-3</v>
      </c>
      <c r="Q524" s="66">
        <v>2.8503000000000001E-2</v>
      </c>
      <c r="R524" s="18"/>
      <c r="Z524" s="62"/>
      <c r="AA524" s="62"/>
      <c r="AB524" s="62"/>
      <c r="AC524" s="62"/>
      <c r="AD524" s="62"/>
      <c r="AE524" s="62"/>
    </row>
    <row r="525" spans="1:31" x14ac:dyDescent="0.25">
      <c r="A525" s="17" t="s">
        <v>11</v>
      </c>
      <c r="B525" s="17" t="s">
        <v>156</v>
      </c>
      <c r="C525" s="17" t="s">
        <v>157</v>
      </c>
      <c r="D525" s="17" t="s">
        <v>157</v>
      </c>
      <c r="E525" s="17" t="s">
        <v>39</v>
      </c>
      <c r="F525" s="17" t="s">
        <v>170</v>
      </c>
      <c r="G525" s="27" t="s">
        <v>265</v>
      </c>
      <c r="H525" s="17" t="s">
        <v>16</v>
      </c>
      <c r="I525" s="17" t="s">
        <v>17</v>
      </c>
      <c r="J525" s="17" t="s">
        <v>317</v>
      </c>
      <c r="K525" s="17"/>
      <c r="L525" s="66">
        <v>0</v>
      </c>
      <c r="M525" s="66">
        <v>2769.9450000000002</v>
      </c>
      <c r="N525" s="66">
        <v>923.31500000000005</v>
      </c>
      <c r="O525" s="66">
        <v>875.68499999999995</v>
      </c>
      <c r="P525" s="66">
        <v>291.89499999999998</v>
      </c>
      <c r="Q525" s="66">
        <v>2730.8474999999999</v>
      </c>
      <c r="R525" s="18"/>
      <c r="Z525" s="62"/>
      <c r="AA525" s="62"/>
      <c r="AB525" s="62"/>
      <c r="AC525" s="62"/>
      <c r="AD525" s="62"/>
      <c r="AE525" s="62"/>
    </row>
    <row r="526" spans="1:31" x14ac:dyDescent="0.25">
      <c r="A526" s="17" t="s">
        <v>11</v>
      </c>
      <c r="B526" s="17" t="s">
        <v>156</v>
      </c>
      <c r="C526" s="17" t="s">
        <v>157</v>
      </c>
      <c r="D526" s="17" t="s">
        <v>157</v>
      </c>
      <c r="E526" s="17" t="s">
        <v>39</v>
      </c>
      <c r="F526" s="17" t="s">
        <v>170</v>
      </c>
      <c r="G526" s="27" t="s">
        <v>265</v>
      </c>
      <c r="H526" s="17" t="s">
        <v>160</v>
      </c>
      <c r="I526" s="17" t="s">
        <v>17</v>
      </c>
      <c r="J526" s="17" t="s">
        <v>317</v>
      </c>
      <c r="K526" s="17"/>
      <c r="L526" s="66">
        <v>0</v>
      </c>
      <c r="M526" s="66">
        <v>2781.4949999999999</v>
      </c>
      <c r="N526" s="66">
        <v>927.16499999999996</v>
      </c>
      <c r="O526" s="66">
        <v>879.42750000000001</v>
      </c>
      <c r="P526" s="66">
        <v>293.14249999999998</v>
      </c>
      <c r="Q526" s="66">
        <v>2742.5325000000003</v>
      </c>
      <c r="R526" s="18"/>
      <c r="Z526" s="62"/>
      <c r="AA526" s="62"/>
      <c r="AB526" s="62"/>
      <c r="AC526" s="62"/>
      <c r="AD526" s="62"/>
      <c r="AE526" s="62"/>
    </row>
    <row r="527" spans="1:31" x14ac:dyDescent="0.25">
      <c r="A527" s="17" t="s">
        <v>11</v>
      </c>
      <c r="B527" s="17" t="s">
        <v>156</v>
      </c>
      <c r="C527" s="17" t="s">
        <v>157</v>
      </c>
      <c r="D527" s="17" t="s">
        <v>157</v>
      </c>
      <c r="E527" s="17" t="s">
        <v>39</v>
      </c>
      <c r="F527" s="17" t="s">
        <v>170</v>
      </c>
      <c r="G527" s="27" t="s">
        <v>265</v>
      </c>
      <c r="H527" s="17" t="s">
        <v>161</v>
      </c>
      <c r="I527" s="17" t="s">
        <v>17</v>
      </c>
      <c r="J527" s="17" t="s">
        <v>317</v>
      </c>
      <c r="K527" s="17"/>
      <c r="L527" s="66">
        <v>0</v>
      </c>
      <c r="M527" s="66">
        <v>2783.64</v>
      </c>
      <c r="N527" s="66">
        <v>927.88</v>
      </c>
      <c r="O527" s="66">
        <v>880.125</v>
      </c>
      <c r="P527" s="66">
        <v>293.375</v>
      </c>
      <c r="Q527" s="66">
        <v>2744.7</v>
      </c>
      <c r="R527" s="18"/>
      <c r="Z527" s="62"/>
      <c r="AA527" s="62"/>
      <c r="AB527" s="62"/>
      <c r="AC527" s="62"/>
      <c r="AD527" s="62"/>
      <c r="AE527" s="62"/>
    </row>
    <row r="528" spans="1:31" x14ac:dyDescent="0.25">
      <c r="A528" s="17" t="s">
        <v>11</v>
      </c>
      <c r="B528" s="17" t="s">
        <v>156</v>
      </c>
      <c r="C528" s="17" t="s">
        <v>157</v>
      </c>
      <c r="D528" s="17" t="s">
        <v>157</v>
      </c>
      <c r="E528" s="17" t="s">
        <v>39</v>
      </c>
      <c r="F528" s="17" t="s">
        <v>170</v>
      </c>
      <c r="G528" s="27" t="s">
        <v>265</v>
      </c>
      <c r="H528" s="17" t="s">
        <v>75</v>
      </c>
      <c r="I528" s="17" t="s">
        <v>17</v>
      </c>
      <c r="J528" s="17" t="s">
        <v>317</v>
      </c>
      <c r="K528" s="17"/>
      <c r="L528" s="66">
        <v>0</v>
      </c>
      <c r="M528" s="66">
        <v>4.226775E-2</v>
      </c>
      <c r="N528" s="66">
        <v>1.4089249999999999E-2</v>
      </c>
      <c r="O528" s="66">
        <v>1.371E-2</v>
      </c>
      <c r="P528" s="66">
        <v>4.5700000000000003E-3</v>
      </c>
      <c r="Q528" s="66">
        <v>4.275375E-2</v>
      </c>
      <c r="R528" s="18"/>
      <c r="Z528" s="62"/>
      <c r="AA528" s="62"/>
      <c r="AB528" s="62"/>
      <c r="AC528" s="62"/>
      <c r="AD528" s="62"/>
      <c r="AE528" s="62"/>
    </row>
    <row r="529" spans="1:31" x14ac:dyDescent="0.25">
      <c r="A529" s="17" t="s">
        <v>11</v>
      </c>
      <c r="B529" s="17" t="s">
        <v>156</v>
      </c>
      <c r="C529" s="17" t="s">
        <v>157</v>
      </c>
      <c r="D529" s="17" t="s">
        <v>157</v>
      </c>
      <c r="E529" s="17" t="s">
        <v>39</v>
      </c>
      <c r="F529" s="17" t="s">
        <v>171</v>
      </c>
      <c r="G529" s="27" t="s">
        <v>265</v>
      </c>
      <c r="H529" s="17" t="s">
        <v>32</v>
      </c>
      <c r="I529" s="17" t="s">
        <v>17</v>
      </c>
      <c r="J529" s="17" t="s">
        <v>317</v>
      </c>
      <c r="K529" s="17"/>
      <c r="L529" s="66">
        <v>1.4385000000000001E-3</v>
      </c>
      <c r="M529" s="66">
        <v>0</v>
      </c>
      <c r="N529" s="66">
        <v>0</v>
      </c>
      <c r="O529" s="66">
        <v>2.87025E-3</v>
      </c>
      <c r="P529" s="66">
        <v>5.7454249999999991E-2</v>
      </c>
      <c r="Q529" s="66">
        <v>3.2749500000000001E-2</v>
      </c>
      <c r="R529" s="18"/>
      <c r="Z529" s="62"/>
      <c r="AA529" s="62"/>
      <c r="AB529" s="62"/>
      <c r="AC529" s="62"/>
      <c r="AD529" s="62"/>
      <c r="AE529" s="62"/>
    </row>
    <row r="530" spans="1:31" x14ac:dyDescent="0.25">
      <c r="A530" s="17" t="s">
        <v>11</v>
      </c>
      <c r="B530" s="17" t="s">
        <v>156</v>
      </c>
      <c r="C530" s="17" t="s">
        <v>157</v>
      </c>
      <c r="D530" s="17" t="s">
        <v>157</v>
      </c>
      <c r="E530" s="17" t="s">
        <v>39</v>
      </c>
      <c r="F530" s="17" t="s">
        <v>171</v>
      </c>
      <c r="G530" s="27" t="s">
        <v>265</v>
      </c>
      <c r="H530" s="17" t="s">
        <v>16</v>
      </c>
      <c r="I530" s="17" t="s">
        <v>17</v>
      </c>
      <c r="J530" s="17" t="s">
        <v>317</v>
      </c>
      <c r="K530" s="17"/>
      <c r="L530" s="66">
        <v>153.20724999999999</v>
      </c>
      <c r="M530" s="66">
        <v>0</v>
      </c>
      <c r="N530" s="66">
        <v>0</v>
      </c>
      <c r="O530" s="66">
        <v>305.7525</v>
      </c>
      <c r="P530" s="66">
        <v>6119.4449999999997</v>
      </c>
      <c r="Q530" s="66">
        <v>3488.1724999999997</v>
      </c>
      <c r="R530" s="18"/>
      <c r="Z530" s="62"/>
      <c r="AA530" s="62"/>
      <c r="AB530" s="62"/>
      <c r="AC530" s="62"/>
      <c r="AD530" s="62"/>
      <c r="AE530" s="62"/>
    </row>
    <row r="531" spans="1:31" x14ac:dyDescent="0.25">
      <c r="A531" s="17" t="s">
        <v>11</v>
      </c>
      <c r="B531" s="17" t="s">
        <v>156</v>
      </c>
      <c r="C531" s="17" t="s">
        <v>157</v>
      </c>
      <c r="D531" s="17" t="s">
        <v>157</v>
      </c>
      <c r="E531" s="17" t="s">
        <v>39</v>
      </c>
      <c r="F531" s="17" t="s">
        <v>171</v>
      </c>
      <c r="G531" s="27" t="s">
        <v>265</v>
      </c>
      <c r="H531" s="17" t="s">
        <v>160</v>
      </c>
      <c r="I531" s="17" t="s">
        <v>17</v>
      </c>
      <c r="J531" s="17" t="s">
        <v>317</v>
      </c>
      <c r="K531" s="17"/>
      <c r="L531" s="66">
        <v>153.797</v>
      </c>
      <c r="M531" s="66">
        <v>0</v>
      </c>
      <c r="N531" s="66">
        <v>0</v>
      </c>
      <c r="O531" s="66">
        <v>306.93</v>
      </c>
      <c r="P531" s="66">
        <v>6142.9975000000004</v>
      </c>
      <c r="Q531" s="66">
        <v>3501.6</v>
      </c>
      <c r="R531" s="18"/>
      <c r="Z531" s="62"/>
      <c r="AA531" s="62"/>
      <c r="AB531" s="62"/>
      <c r="AC531" s="62"/>
      <c r="AD531" s="62"/>
      <c r="AE531" s="62"/>
    </row>
    <row r="532" spans="1:31" x14ac:dyDescent="0.25">
      <c r="A532" s="17" t="s">
        <v>11</v>
      </c>
      <c r="B532" s="17" t="s">
        <v>156</v>
      </c>
      <c r="C532" s="17" t="s">
        <v>157</v>
      </c>
      <c r="D532" s="17" t="s">
        <v>157</v>
      </c>
      <c r="E532" s="17" t="s">
        <v>39</v>
      </c>
      <c r="F532" s="17" t="s">
        <v>171</v>
      </c>
      <c r="G532" s="27" t="s">
        <v>265</v>
      </c>
      <c r="H532" s="17" t="s">
        <v>161</v>
      </c>
      <c r="I532" s="17" t="s">
        <v>17</v>
      </c>
      <c r="J532" s="17" t="s">
        <v>317</v>
      </c>
      <c r="K532" s="17"/>
      <c r="L532" s="66">
        <v>153.90625</v>
      </c>
      <c r="M532" s="66">
        <v>0</v>
      </c>
      <c r="N532" s="66">
        <v>0</v>
      </c>
      <c r="O532" s="66">
        <v>307.14749999999998</v>
      </c>
      <c r="P532" s="66">
        <v>6147.3674999999994</v>
      </c>
      <c r="Q532" s="66">
        <v>3504.0825</v>
      </c>
      <c r="R532" s="18"/>
      <c r="Z532" s="62"/>
      <c r="AA532" s="62"/>
      <c r="AB532" s="62"/>
      <c r="AC532" s="62"/>
      <c r="AD532" s="62"/>
      <c r="AE532" s="62"/>
    </row>
    <row r="533" spans="1:31" x14ac:dyDescent="0.25">
      <c r="A533" s="17" t="s">
        <v>11</v>
      </c>
      <c r="B533" s="17" t="s">
        <v>156</v>
      </c>
      <c r="C533" s="17" t="s">
        <v>157</v>
      </c>
      <c r="D533" s="17" t="s">
        <v>157</v>
      </c>
      <c r="E533" s="17" t="s">
        <v>39</v>
      </c>
      <c r="F533" s="17" t="s">
        <v>171</v>
      </c>
      <c r="G533" s="27" t="s">
        <v>265</v>
      </c>
      <c r="H533" s="17" t="s">
        <v>75</v>
      </c>
      <c r="I533" s="17" t="s">
        <v>17</v>
      </c>
      <c r="J533" s="17" t="s">
        <v>317</v>
      </c>
      <c r="K533" s="17"/>
      <c r="L533" s="66">
        <v>2.1577499999999999E-3</v>
      </c>
      <c r="M533" s="66">
        <v>0</v>
      </c>
      <c r="N533" s="66">
        <v>0</v>
      </c>
      <c r="O533" s="66">
        <v>4.3057499999999997E-3</v>
      </c>
      <c r="P533" s="66">
        <v>8.6181499999999994E-2</v>
      </c>
      <c r="Q533" s="66">
        <v>4.9124250000000001E-2</v>
      </c>
      <c r="R533" s="18"/>
      <c r="Z533" s="62"/>
      <c r="AA533" s="62"/>
      <c r="AB533" s="62"/>
      <c r="AC533" s="62"/>
      <c r="AD533" s="62"/>
      <c r="AE533" s="62"/>
    </row>
    <row r="534" spans="1:31" x14ac:dyDescent="0.25">
      <c r="A534" s="17" t="s">
        <v>11</v>
      </c>
      <c r="B534" s="17" t="s">
        <v>156</v>
      </c>
      <c r="C534" s="17" t="s">
        <v>157</v>
      </c>
      <c r="D534" s="17" t="s">
        <v>157</v>
      </c>
      <c r="E534" s="17" t="s">
        <v>39</v>
      </c>
      <c r="F534" s="17" t="s">
        <v>39</v>
      </c>
      <c r="G534" s="27" t="s">
        <v>265</v>
      </c>
      <c r="H534" s="17" t="s">
        <v>32</v>
      </c>
      <c r="I534" s="17" t="s">
        <v>17</v>
      </c>
      <c r="J534" s="17" t="s">
        <v>317</v>
      </c>
      <c r="K534" s="17"/>
      <c r="L534" s="66">
        <v>0.24854500000000002</v>
      </c>
      <c r="M534" s="66">
        <v>3.2095249999999999E-2</v>
      </c>
      <c r="N534" s="66">
        <v>4.8109094999999993</v>
      </c>
      <c r="O534" s="66">
        <v>7.2010290000000001</v>
      </c>
      <c r="P534" s="66">
        <v>10.049905499999999</v>
      </c>
      <c r="Q534" s="66">
        <v>14.67296425</v>
      </c>
      <c r="R534" s="18"/>
      <c r="Z534" s="62"/>
      <c r="AA534" s="62"/>
      <c r="AB534" s="62"/>
      <c r="AC534" s="62"/>
      <c r="AD534" s="62"/>
      <c r="AE534" s="62"/>
    </row>
    <row r="535" spans="1:31" x14ac:dyDescent="0.25">
      <c r="A535" s="17" t="s">
        <v>11</v>
      </c>
      <c r="B535" s="17" t="s">
        <v>156</v>
      </c>
      <c r="C535" s="17" t="s">
        <v>157</v>
      </c>
      <c r="D535" s="17" t="s">
        <v>157</v>
      </c>
      <c r="E535" s="17" t="s">
        <v>39</v>
      </c>
      <c r="F535" s="17" t="s">
        <v>39</v>
      </c>
      <c r="G535" s="27" t="s">
        <v>265</v>
      </c>
      <c r="H535" s="17" t="s">
        <v>16</v>
      </c>
      <c r="I535" s="17" t="s">
        <v>17</v>
      </c>
      <c r="J535" s="17" t="s">
        <v>317</v>
      </c>
      <c r="K535" s="17"/>
      <c r="L535" s="66">
        <v>23650.587500000001</v>
      </c>
      <c r="M535" s="66">
        <v>3075.05</v>
      </c>
      <c r="N535" s="66">
        <v>455701.64999999997</v>
      </c>
      <c r="O535" s="66">
        <v>683014.55</v>
      </c>
      <c r="P535" s="66">
        <v>952061.3</v>
      </c>
      <c r="Q535" s="66">
        <v>1404077.1</v>
      </c>
      <c r="R535" s="18"/>
      <c r="Z535" s="62"/>
      <c r="AA535" s="62"/>
      <c r="AB535" s="62"/>
      <c r="AC535" s="62"/>
      <c r="AD535" s="62"/>
      <c r="AE535" s="62"/>
    </row>
    <row r="536" spans="1:31" x14ac:dyDescent="0.25">
      <c r="A536" s="17" t="s">
        <v>11</v>
      </c>
      <c r="B536" s="17" t="s">
        <v>156</v>
      </c>
      <c r="C536" s="17" t="s">
        <v>157</v>
      </c>
      <c r="D536" s="17" t="s">
        <v>157</v>
      </c>
      <c r="E536" s="17" t="s">
        <v>39</v>
      </c>
      <c r="F536" s="17" t="s">
        <v>39</v>
      </c>
      <c r="G536" s="27" t="s">
        <v>265</v>
      </c>
      <c r="H536" s="17" t="s">
        <v>160</v>
      </c>
      <c r="I536" s="17" t="s">
        <v>17</v>
      </c>
      <c r="J536" s="17" t="s">
        <v>317</v>
      </c>
      <c r="K536" s="17"/>
      <c r="L536" s="66">
        <v>23752.544999999998</v>
      </c>
      <c r="M536" s="66">
        <v>3088.2249999999999</v>
      </c>
      <c r="N536" s="66">
        <v>457674.52499999997</v>
      </c>
      <c r="O536" s="66">
        <v>685966.42500000005</v>
      </c>
      <c r="P536" s="66">
        <v>956181.17500000005</v>
      </c>
      <c r="Q536" s="66">
        <v>1405284.2000000002</v>
      </c>
      <c r="R536" s="18"/>
      <c r="Z536" s="62"/>
      <c r="AA536" s="62"/>
      <c r="AB536" s="62"/>
      <c r="AC536" s="62"/>
      <c r="AD536" s="62"/>
      <c r="AE536" s="62"/>
    </row>
    <row r="537" spans="1:31" x14ac:dyDescent="0.25">
      <c r="A537" s="17" t="s">
        <v>11</v>
      </c>
      <c r="B537" s="17" t="s">
        <v>156</v>
      </c>
      <c r="C537" s="17" t="s">
        <v>157</v>
      </c>
      <c r="D537" s="17" t="s">
        <v>157</v>
      </c>
      <c r="E537" s="17" t="s">
        <v>39</v>
      </c>
      <c r="F537" s="17" t="s">
        <v>39</v>
      </c>
      <c r="G537" s="27" t="s">
        <v>265</v>
      </c>
      <c r="H537" s="17" t="s">
        <v>161</v>
      </c>
      <c r="I537" s="17" t="s">
        <v>17</v>
      </c>
      <c r="J537" s="17" t="s">
        <v>317</v>
      </c>
      <c r="K537" s="17"/>
      <c r="L537" s="66">
        <v>23771.385000000002</v>
      </c>
      <c r="M537" s="66">
        <v>3090.65</v>
      </c>
      <c r="N537" s="66">
        <v>458040.07499999995</v>
      </c>
      <c r="O537" s="66">
        <v>686513.52500000002</v>
      </c>
      <c r="P537" s="66">
        <v>956944.97500000009</v>
      </c>
      <c r="Q537" s="66">
        <v>1405507.9749999999</v>
      </c>
      <c r="R537" s="18"/>
      <c r="Z537" s="62"/>
      <c r="AA537" s="62"/>
      <c r="AB537" s="62"/>
      <c r="AC537" s="62"/>
      <c r="AD537" s="62"/>
      <c r="AE537" s="62"/>
    </row>
    <row r="538" spans="1:31" x14ac:dyDescent="0.25">
      <c r="A538" s="17" t="s">
        <v>11</v>
      </c>
      <c r="B538" s="17" t="s">
        <v>156</v>
      </c>
      <c r="C538" s="17" t="s">
        <v>157</v>
      </c>
      <c r="D538" s="17" t="s">
        <v>157</v>
      </c>
      <c r="E538" s="17" t="s">
        <v>39</v>
      </c>
      <c r="F538" s="17" t="s">
        <v>39</v>
      </c>
      <c r="G538" s="27" t="s">
        <v>265</v>
      </c>
      <c r="H538" s="17" t="s">
        <v>75</v>
      </c>
      <c r="I538" s="17" t="s">
        <v>17</v>
      </c>
      <c r="J538" s="17" t="s">
        <v>317</v>
      </c>
      <c r="K538" s="17"/>
      <c r="L538" s="66">
        <v>0.37281799999999998</v>
      </c>
      <c r="M538" s="66">
        <v>4.8142999999999998E-2</v>
      </c>
      <c r="N538" s="66">
        <v>7.2163605000000004</v>
      </c>
      <c r="O538" s="66">
        <v>10.801538499999999</v>
      </c>
      <c r="P538" s="66">
        <v>15.074897500000001</v>
      </c>
      <c r="Q538" s="66">
        <v>22.009459499999998</v>
      </c>
      <c r="R538" s="18"/>
      <c r="Z538" s="62"/>
      <c r="AA538" s="62"/>
      <c r="AB538" s="62"/>
      <c r="AC538" s="62"/>
      <c r="AD538" s="62"/>
      <c r="AE538" s="62"/>
    </row>
    <row r="539" spans="1:31" x14ac:dyDescent="0.25">
      <c r="A539" s="17" t="s">
        <v>11</v>
      </c>
      <c r="B539" s="17" t="s">
        <v>156</v>
      </c>
      <c r="C539" s="17" t="s">
        <v>157</v>
      </c>
      <c r="D539" s="17" t="s">
        <v>157</v>
      </c>
      <c r="E539" s="17" t="s">
        <v>39</v>
      </c>
      <c r="F539" s="17" t="s">
        <v>172</v>
      </c>
      <c r="G539" s="27" t="s">
        <v>265</v>
      </c>
      <c r="H539" s="17" t="s">
        <v>32</v>
      </c>
      <c r="I539" s="17" t="s">
        <v>17</v>
      </c>
      <c r="J539" s="17" t="s">
        <v>317</v>
      </c>
      <c r="K539" s="17"/>
      <c r="L539" s="66">
        <v>0</v>
      </c>
      <c r="M539" s="66">
        <v>0</v>
      </c>
      <c r="N539" s="66">
        <v>0</v>
      </c>
      <c r="O539" s="66">
        <v>0</v>
      </c>
      <c r="P539" s="66">
        <v>0</v>
      </c>
      <c r="Q539" s="66">
        <v>1.9125000000000001E-4</v>
      </c>
      <c r="R539" s="18"/>
      <c r="Z539" s="62"/>
      <c r="AA539" s="62"/>
      <c r="AB539" s="62"/>
      <c r="AC539" s="62"/>
      <c r="AD539" s="62"/>
      <c r="AE539" s="62"/>
    </row>
    <row r="540" spans="1:31" x14ac:dyDescent="0.25">
      <c r="A540" s="17" t="s">
        <v>11</v>
      </c>
      <c r="B540" s="17" t="s">
        <v>156</v>
      </c>
      <c r="C540" s="17" t="s">
        <v>157</v>
      </c>
      <c r="D540" s="17" t="s">
        <v>157</v>
      </c>
      <c r="E540" s="17" t="s">
        <v>39</v>
      </c>
      <c r="F540" s="17" t="s">
        <v>172</v>
      </c>
      <c r="G540" s="27" t="s">
        <v>265</v>
      </c>
      <c r="H540" s="17" t="s">
        <v>16</v>
      </c>
      <c r="I540" s="17" t="s">
        <v>17</v>
      </c>
      <c r="J540" s="17" t="s">
        <v>317</v>
      </c>
      <c r="K540" s="17"/>
      <c r="L540" s="66">
        <v>0</v>
      </c>
      <c r="M540" s="66">
        <v>0</v>
      </c>
      <c r="N540" s="66">
        <v>0</v>
      </c>
      <c r="O540" s="66">
        <v>0</v>
      </c>
      <c r="P540" s="66">
        <v>0</v>
      </c>
      <c r="Q540" s="66">
        <v>18.337350000000001</v>
      </c>
      <c r="R540" s="18"/>
      <c r="Z540" s="62"/>
      <c r="AA540" s="62"/>
      <c r="AB540" s="62"/>
      <c r="AC540" s="62"/>
      <c r="AD540" s="62"/>
      <c r="AE540" s="62"/>
    </row>
    <row r="541" spans="1:31" x14ac:dyDescent="0.25">
      <c r="A541" s="17" t="s">
        <v>11</v>
      </c>
      <c r="B541" s="17" t="s">
        <v>156</v>
      </c>
      <c r="C541" s="17" t="s">
        <v>157</v>
      </c>
      <c r="D541" s="17" t="s">
        <v>157</v>
      </c>
      <c r="E541" s="17" t="s">
        <v>39</v>
      </c>
      <c r="F541" s="17" t="s">
        <v>172</v>
      </c>
      <c r="G541" s="27" t="s">
        <v>265</v>
      </c>
      <c r="H541" s="17" t="s">
        <v>160</v>
      </c>
      <c r="I541" s="17" t="s">
        <v>17</v>
      </c>
      <c r="J541" s="17" t="s">
        <v>317</v>
      </c>
      <c r="K541" s="17"/>
      <c r="L541" s="66">
        <v>0</v>
      </c>
      <c r="M541" s="66">
        <v>0</v>
      </c>
      <c r="N541" s="66">
        <v>0</v>
      </c>
      <c r="O541" s="66">
        <v>0</v>
      </c>
      <c r="P541" s="66">
        <v>0</v>
      </c>
      <c r="Q541" s="66">
        <v>18.415800000000001</v>
      </c>
      <c r="R541" s="18"/>
      <c r="Z541" s="62"/>
      <c r="AA541" s="62"/>
      <c r="AB541" s="62"/>
      <c r="AC541" s="62"/>
      <c r="AD541" s="62"/>
      <c r="AE541" s="62"/>
    </row>
    <row r="542" spans="1:31" x14ac:dyDescent="0.25">
      <c r="A542" s="17" t="s">
        <v>11</v>
      </c>
      <c r="B542" s="17" t="s">
        <v>156</v>
      </c>
      <c r="C542" s="17" t="s">
        <v>157</v>
      </c>
      <c r="D542" s="17" t="s">
        <v>157</v>
      </c>
      <c r="E542" s="17" t="s">
        <v>39</v>
      </c>
      <c r="F542" s="17" t="s">
        <v>172</v>
      </c>
      <c r="G542" s="27" t="s">
        <v>265</v>
      </c>
      <c r="H542" s="17" t="s">
        <v>161</v>
      </c>
      <c r="I542" s="17" t="s">
        <v>17</v>
      </c>
      <c r="J542" s="17" t="s">
        <v>317</v>
      </c>
      <c r="K542" s="17"/>
      <c r="L542" s="66">
        <v>0</v>
      </c>
      <c r="M542" s="66">
        <v>0</v>
      </c>
      <c r="N542" s="66">
        <v>0</v>
      </c>
      <c r="O542" s="66">
        <v>0</v>
      </c>
      <c r="P542" s="66">
        <v>0</v>
      </c>
      <c r="Q542" s="66">
        <v>18.430349999999997</v>
      </c>
      <c r="R542" s="18"/>
      <c r="Z542" s="62"/>
      <c r="AA542" s="62"/>
      <c r="AB542" s="62"/>
      <c r="AC542" s="62"/>
      <c r="AD542" s="62"/>
      <c r="AE542" s="62"/>
    </row>
    <row r="543" spans="1:31" x14ac:dyDescent="0.25">
      <c r="A543" s="17" t="s">
        <v>11</v>
      </c>
      <c r="B543" s="17" t="s">
        <v>156</v>
      </c>
      <c r="C543" s="17" t="s">
        <v>157</v>
      </c>
      <c r="D543" s="17" t="s">
        <v>157</v>
      </c>
      <c r="E543" s="17" t="s">
        <v>39</v>
      </c>
      <c r="F543" s="17" t="s">
        <v>172</v>
      </c>
      <c r="G543" s="27" t="s">
        <v>265</v>
      </c>
      <c r="H543" s="17" t="s">
        <v>75</v>
      </c>
      <c r="I543" s="17" t="s">
        <v>17</v>
      </c>
      <c r="J543" s="17" t="s">
        <v>317</v>
      </c>
      <c r="K543" s="17"/>
      <c r="L543" s="66">
        <v>0</v>
      </c>
      <c r="M543" s="66">
        <v>0</v>
      </c>
      <c r="N543" s="66">
        <v>0</v>
      </c>
      <c r="O543" s="66">
        <v>0</v>
      </c>
      <c r="P543" s="66">
        <v>0</v>
      </c>
      <c r="Q543" s="66">
        <v>2.8724999999999996E-4</v>
      </c>
      <c r="R543" s="18"/>
      <c r="Z543" s="62"/>
      <c r="AA543" s="62"/>
      <c r="AB543" s="62"/>
      <c r="AC543" s="62"/>
      <c r="AD543" s="62"/>
      <c r="AE543" s="62"/>
    </row>
    <row r="544" spans="1:31" x14ac:dyDescent="0.25">
      <c r="A544" s="17" t="s">
        <v>11</v>
      </c>
      <c r="B544" s="17" t="s">
        <v>156</v>
      </c>
      <c r="C544" s="17" t="s">
        <v>157</v>
      </c>
      <c r="D544" s="17" t="s">
        <v>157</v>
      </c>
      <c r="E544" s="17" t="s">
        <v>39</v>
      </c>
      <c r="F544" s="17" t="s">
        <v>173</v>
      </c>
      <c r="G544" s="27" t="s">
        <v>265</v>
      </c>
      <c r="H544" s="17" t="s">
        <v>32</v>
      </c>
      <c r="I544" s="17" t="s">
        <v>17</v>
      </c>
      <c r="J544" s="17" t="s">
        <v>317</v>
      </c>
      <c r="K544" s="17"/>
      <c r="L544" s="66">
        <v>1.44075E-3</v>
      </c>
      <c r="M544" s="66">
        <v>3.0392499999999999E-2</v>
      </c>
      <c r="N544" s="66">
        <v>2.2439000000000001E-2</v>
      </c>
      <c r="O544" s="66">
        <v>4.1099999999999999E-3</v>
      </c>
      <c r="P544" s="66">
        <v>0.19746225000000001</v>
      </c>
      <c r="Q544" s="66">
        <v>0.39836325</v>
      </c>
      <c r="R544" s="18"/>
      <c r="Z544" s="62"/>
      <c r="AA544" s="62"/>
      <c r="AB544" s="62"/>
      <c r="AC544" s="62"/>
      <c r="AD544" s="62"/>
      <c r="AE544" s="62"/>
    </row>
    <row r="545" spans="1:31" x14ac:dyDescent="0.25">
      <c r="A545" s="17" t="s">
        <v>11</v>
      </c>
      <c r="B545" s="17" t="s">
        <v>156</v>
      </c>
      <c r="C545" s="17" t="s">
        <v>157</v>
      </c>
      <c r="D545" s="17" t="s">
        <v>157</v>
      </c>
      <c r="E545" s="17" t="s">
        <v>39</v>
      </c>
      <c r="F545" s="17" t="s">
        <v>173</v>
      </c>
      <c r="G545" s="27" t="s">
        <v>265</v>
      </c>
      <c r="H545" s="17" t="s">
        <v>16</v>
      </c>
      <c r="I545" s="17" t="s">
        <v>17</v>
      </c>
      <c r="J545" s="17" t="s">
        <v>317</v>
      </c>
      <c r="K545" s="17"/>
      <c r="L545" s="66">
        <v>153.41890000000001</v>
      </c>
      <c r="M545" s="66">
        <v>3237.0515500000001</v>
      </c>
      <c r="N545" s="66">
        <v>2389.9300000000003</v>
      </c>
      <c r="O545" s="66">
        <v>437.745</v>
      </c>
      <c r="P545" s="66">
        <v>21031.65</v>
      </c>
      <c r="Q545" s="66">
        <v>42429.675000000003</v>
      </c>
      <c r="R545" s="18"/>
      <c r="Z545" s="62"/>
      <c r="AA545" s="62"/>
      <c r="AB545" s="62"/>
      <c r="AC545" s="62"/>
      <c r="AD545" s="62"/>
      <c r="AE545" s="62"/>
    </row>
    <row r="546" spans="1:31" x14ac:dyDescent="0.25">
      <c r="A546" s="17" t="s">
        <v>11</v>
      </c>
      <c r="B546" s="17" t="s">
        <v>156</v>
      </c>
      <c r="C546" s="17" t="s">
        <v>157</v>
      </c>
      <c r="D546" s="17" t="s">
        <v>157</v>
      </c>
      <c r="E546" s="17" t="s">
        <v>39</v>
      </c>
      <c r="F546" s="17" t="s">
        <v>173</v>
      </c>
      <c r="G546" s="27" t="s">
        <v>265</v>
      </c>
      <c r="H546" s="17" t="s">
        <v>160</v>
      </c>
      <c r="I546" s="17" t="s">
        <v>17</v>
      </c>
      <c r="J546" s="17" t="s">
        <v>317</v>
      </c>
      <c r="K546" s="17"/>
      <c r="L546" s="66">
        <v>154.00962500000003</v>
      </c>
      <c r="M546" s="66">
        <v>3249.5133749999995</v>
      </c>
      <c r="N546" s="66">
        <v>2399.13</v>
      </c>
      <c r="O546" s="66">
        <v>439.43</v>
      </c>
      <c r="P546" s="66">
        <v>21112.65</v>
      </c>
      <c r="Q546" s="66">
        <v>42593.025000000009</v>
      </c>
      <c r="R546" s="18"/>
      <c r="Z546" s="62"/>
      <c r="AA546" s="62"/>
      <c r="AB546" s="62"/>
      <c r="AC546" s="62"/>
      <c r="AD546" s="62"/>
      <c r="AE546" s="62"/>
    </row>
    <row r="547" spans="1:31" x14ac:dyDescent="0.25">
      <c r="A547" s="17" t="s">
        <v>11</v>
      </c>
      <c r="B547" s="17" t="s">
        <v>156</v>
      </c>
      <c r="C547" s="17" t="s">
        <v>157</v>
      </c>
      <c r="D547" s="17" t="s">
        <v>157</v>
      </c>
      <c r="E547" s="17" t="s">
        <v>39</v>
      </c>
      <c r="F547" s="17" t="s">
        <v>173</v>
      </c>
      <c r="G547" s="27" t="s">
        <v>265</v>
      </c>
      <c r="H547" s="17" t="s">
        <v>161</v>
      </c>
      <c r="I547" s="17" t="s">
        <v>17</v>
      </c>
      <c r="J547" s="17" t="s">
        <v>317</v>
      </c>
      <c r="K547" s="17"/>
      <c r="L547" s="66">
        <v>154.11904999999999</v>
      </c>
      <c r="M547" s="66">
        <v>3251.8208500000001</v>
      </c>
      <c r="N547" s="66">
        <v>2400.835</v>
      </c>
      <c r="O547" s="66">
        <v>439.74250000000001</v>
      </c>
      <c r="P547" s="66">
        <v>21127.65</v>
      </c>
      <c r="Q547" s="66">
        <v>42623.3</v>
      </c>
      <c r="R547" s="18"/>
      <c r="Z547" s="62"/>
      <c r="AA547" s="62"/>
      <c r="AB547" s="62"/>
      <c r="AC547" s="62"/>
      <c r="AD547" s="62"/>
      <c r="AE547" s="62"/>
    </row>
    <row r="548" spans="1:31" x14ac:dyDescent="0.25">
      <c r="A548" s="17" t="s">
        <v>11</v>
      </c>
      <c r="B548" s="17" t="s">
        <v>156</v>
      </c>
      <c r="C548" s="17" t="s">
        <v>157</v>
      </c>
      <c r="D548" s="17" t="s">
        <v>157</v>
      </c>
      <c r="E548" s="17" t="s">
        <v>39</v>
      </c>
      <c r="F548" s="17" t="s">
        <v>173</v>
      </c>
      <c r="G548" s="27" t="s">
        <v>265</v>
      </c>
      <c r="H548" s="17" t="s">
        <v>75</v>
      </c>
      <c r="I548" s="17" t="s">
        <v>17</v>
      </c>
      <c r="J548" s="17" t="s">
        <v>317</v>
      </c>
      <c r="K548" s="17"/>
      <c r="L548" s="66">
        <v>2.1602499999999998E-3</v>
      </c>
      <c r="M548" s="66">
        <v>4.5587749999999996E-2</v>
      </c>
      <c r="N548" s="66">
        <v>3.36575E-2</v>
      </c>
      <c r="O548" s="66">
        <v>6.1647500000000001E-3</v>
      </c>
      <c r="P548" s="66">
        <v>0.29619299999999998</v>
      </c>
      <c r="Q548" s="66">
        <v>0.59754475000000007</v>
      </c>
      <c r="R548" s="18"/>
      <c r="Z548" s="62"/>
      <c r="AA548" s="62"/>
      <c r="AB548" s="62"/>
      <c r="AC548" s="62"/>
      <c r="AD548" s="62"/>
      <c r="AE548" s="62"/>
    </row>
    <row r="549" spans="1:31" x14ac:dyDescent="0.25">
      <c r="A549" s="17" t="s">
        <v>11</v>
      </c>
      <c r="B549" s="17" t="s">
        <v>156</v>
      </c>
      <c r="C549" s="17" t="s">
        <v>157</v>
      </c>
      <c r="D549" s="17" t="s">
        <v>157</v>
      </c>
      <c r="E549" s="17" t="s">
        <v>39</v>
      </c>
      <c r="F549" s="17" t="s">
        <v>174</v>
      </c>
      <c r="G549" s="27" t="s">
        <v>265</v>
      </c>
      <c r="H549" s="17" t="s">
        <v>32</v>
      </c>
      <c r="I549" s="17" t="s">
        <v>17</v>
      </c>
      <c r="J549" s="17" t="s">
        <v>317</v>
      </c>
      <c r="K549" s="17"/>
      <c r="L549" s="66">
        <v>0</v>
      </c>
      <c r="M549" s="66">
        <v>0</v>
      </c>
      <c r="N549" s="66">
        <v>0.32066775000000003</v>
      </c>
      <c r="O549" s="66">
        <v>0.10688925000000001</v>
      </c>
      <c r="P549" s="66">
        <v>0</v>
      </c>
      <c r="Q549" s="66">
        <v>0</v>
      </c>
      <c r="R549" s="18"/>
      <c r="Z549" s="62"/>
      <c r="AA549" s="62"/>
      <c r="AB549" s="62"/>
      <c r="AC549" s="62"/>
      <c r="AD549" s="62"/>
      <c r="AE549" s="62"/>
    </row>
    <row r="550" spans="1:31" x14ac:dyDescent="0.25">
      <c r="A550" s="17" t="s">
        <v>11</v>
      </c>
      <c r="B550" s="17" t="s">
        <v>156</v>
      </c>
      <c r="C550" s="17" t="s">
        <v>157</v>
      </c>
      <c r="D550" s="17" t="s">
        <v>157</v>
      </c>
      <c r="E550" s="17" t="s">
        <v>39</v>
      </c>
      <c r="F550" s="17" t="s">
        <v>174</v>
      </c>
      <c r="G550" s="27" t="s">
        <v>265</v>
      </c>
      <c r="H550" s="17" t="s">
        <v>16</v>
      </c>
      <c r="I550" s="17" t="s">
        <v>17</v>
      </c>
      <c r="J550" s="17" t="s">
        <v>317</v>
      </c>
      <c r="K550" s="17"/>
      <c r="L550" s="66">
        <v>0</v>
      </c>
      <c r="M550" s="66">
        <v>0</v>
      </c>
      <c r="N550" s="66">
        <v>30723.149999999998</v>
      </c>
      <c r="O550" s="66">
        <v>10241.049999999999</v>
      </c>
      <c r="P550" s="66">
        <v>0</v>
      </c>
      <c r="Q550" s="66">
        <v>0</v>
      </c>
      <c r="R550" s="18"/>
      <c r="Z550" s="62"/>
      <c r="AA550" s="62"/>
      <c r="AB550" s="62"/>
      <c r="AC550" s="62"/>
      <c r="AD550" s="62"/>
      <c r="AE550" s="62"/>
    </row>
    <row r="551" spans="1:31" x14ac:dyDescent="0.25">
      <c r="A551" s="17" t="s">
        <v>11</v>
      </c>
      <c r="B551" s="17" t="s">
        <v>156</v>
      </c>
      <c r="C551" s="17" t="s">
        <v>157</v>
      </c>
      <c r="D551" s="17" t="s">
        <v>157</v>
      </c>
      <c r="E551" s="17" t="s">
        <v>39</v>
      </c>
      <c r="F551" s="17" t="s">
        <v>174</v>
      </c>
      <c r="G551" s="27" t="s">
        <v>265</v>
      </c>
      <c r="H551" s="17" t="s">
        <v>160</v>
      </c>
      <c r="I551" s="17" t="s">
        <v>17</v>
      </c>
      <c r="J551" s="17" t="s">
        <v>317</v>
      </c>
      <c r="K551" s="17"/>
      <c r="L551" s="66">
        <v>0</v>
      </c>
      <c r="M551" s="66">
        <v>0</v>
      </c>
      <c r="N551" s="66">
        <v>30854.625</v>
      </c>
      <c r="O551" s="66">
        <v>10284.875</v>
      </c>
      <c r="P551" s="66">
        <v>0</v>
      </c>
      <c r="Q551" s="66">
        <v>0</v>
      </c>
      <c r="R551" s="18"/>
      <c r="Z551" s="62"/>
      <c r="AA551" s="62"/>
      <c r="AB551" s="62"/>
      <c r="AC551" s="62"/>
      <c r="AD551" s="62"/>
      <c r="AE551" s="62"/>
    </row>
    <row r="552" spans="1:31" x14ac:dyDescent="0.25">
      <c r="A552" s="17" t="s">
        <v>11</v>
      </c>
      <c r="B552" s="17" t="s">
        <v>156</v>
      </c>
      <c r="C552" s="17" t="s">
        <v>157</v>
      </c>
      <c r="D552" s="17" t="s">
        <v>157</v>
      </c>
      <c r="E552" s="17" t="s">
        <v>39</v>
      </c>
      <c r="F552" s="17" t="s">
        <v>174</v>
      </c>
      <c r="G552" s="27" t="s">
        <v>265</v>
      </c>
      <c r="H552" s="17" t="s">
        <v>161</v>
      </c>
      <c r="I552" s="17" t="s">
        <v>17</v>
      </c>
      <c r="J552" s="17" t="s">
        <v>317</v>
      </c>
      <c r="K552" s="17"/>
      <c r="L552" s="66">
        <v>0</v>
      </c>
      <c r="M552" s="66">
        <v>0</v>
      </c>
      <c r="N552" s="66">
        <v>30879</v>
      </c>
      <c r="O552" s="66">
        <v>10293</v>
      </c>
      <c r="P552" s="66">
        <v>0</v>
      </c>
      <c r="Q552" s="66">
        <v>0</v>
      </c>
      <c r="R552" s="18"/>
      <c r="Z552" s="62"/>
      <c r="AA552" s="62"/>
      <c r="AB552" s="62"/>
      <c r="AC552" s="62"/>
      <c r="AD552" s="62"/>
      <c r="AE552" s="62"/>
    </row>
    <row r="553" spans="1:31" x14ac:dyDescent="0.25">
      <c r="A553" s="17" t="s">
        <v>11</v>
      </c>
      <c r="B553" s="17" t="s">
        <v>156</v>
      </c>
      <c r="C553" s="17" t="s">
        <v>157</v>
      </c>
      <c r="D553" s="17" t="s">
        <v>157</v>
      </c>
      <c r="E553" s="17" t="s">
        <v>39</v>
      </c>
      <c r="F553" s="17" t="s">
        <v>174</v>
      </c>
      <c r="G553" s="27" t="s">
        <v>265</v>
      </c>
      <c r="H553" s="17" t="s">
        <v>75</v>
      </c>
      <c r="I553" s="17" t="s">
        <v>17</v>
      </c>
      <c r="J553" s="17" t="s">
        <v>317</v>
      </c>
      <c r="K553" s="17"/>
      <c r="L553" s="66">
        <v>0</v>
      </c>
      <c r="M553" s="66">
        <v>0</v>
      </c>
      <c r="N553" s="66">
        <v>0.48100124999999999</v>
      </c>
      <c r="O553" s="66">
        <v>0.16033375</v>
      </c>
      <c r="P553" s="66">
        <v>0</v>
      </c>
      <c r="Q553" s="66">
        <v>0</v>
      </c>
      <c r="R553" s="18"/>
      <c r="Z553" s="62"/>
      <c r="AA553" s="62"/>
      <c r="AB553" s="62"/>
      <c r="AC553" s="62"/>
      <c r="AD553" s="62"/>
      <c r="AE553" s="62"/>
    </row>
    <row r="554" spans="1:31" x14ac:dyDescent="0.25">
      <c r="A554" s="17" t="s">
        <v>11</v>
      </c>
      <c r="B554" s="17" t="s">
        <v>156</v>
      </c>
      <c r="C554" s="17" t="s">
        <v>157</v>
      </c>
      <c r="D554" s="17" t="s">
        <v>157</v>
      </c>
      <c r="E554" s="17" t="s">
        <v>39</v>
      </c>
      <c r="F554" s="17" t="s">
        <v>175</v>
      </c>
      <c r="G554" s="27" t="s">
        <v>265</v>
      </c>
      <c r="H554" s="17" t="s">
        <v>32</v>
      </c>
      <c r="I554" s="17" t="s">
        <v>17</v>
      </c>
      <c r="J554" s="17" t="s">
        <v>317</v>
      </c>
      <c r="K554" s="17"/>
      <c r="L554" s="66">
        <v>0</v>
      </c>
      <c r="M554" s="66">
        <v>0</v>
      </c>
      <c r="N554" s="66">
        <v>0</v>
      </c>
      <c r="O554" s="66">
        <v>0</v>
      </c>
      <c r="P554" s="66">
        <v>0</v>
      </c>
      <c r="Q554" s="66">
        <v>0.10855875000000001</v>
      </c>
      <c r="R554" s="18"/>
      <c r="Z554" s="62"/>
      <c r="AA554" s="62"/>
      <c r="AB554" s="62"/>
      <c r="AC554" s="62"/>
      <c r="AD554" s="62"/>
      <c r="AE554" s="62"/>
    </row>
    <row r="555" spans="1:31" x14ac:dyDescent="0.25">
      <c r="A555" s="17" t="s">
        <v>11</v>
      </c>
      <c r="B555" s="17" t="s">
        <v>156</v>
      </c>
      <c r="C555" s="17" t="s">
        <v>157</v>
      </c>
      <c r="D555" s="17" t="s">
        <v>157</v>
      </c>
      <c r="E555" s="17" t="s">
        <v>39</v>
      </c>
      <c r="F555" s="17" t="s">
        <v>175</v>
      </c>
      <c r="G555" s="27" t="s">
        <v>265</v>
      </c>
      <c r="H555" s="17" t="s">
        <v>16</v>
      </c>
      <c r="I555" s="17" t="s">
        <v>17</v>
      </c>
      <c r="J555" s="17" t="s">
        <v>317</v>
      </c>
      <c r="K555" s="17"/>
      <c r="L555" s="66">
        <v>0</v>
      </c>
      <c r="M555" s="66">
        <v>0</v>
      </c>
      <c r="N555" s="66">
        <v>0</v>
      </c>
      <c r="O555" s="66">
        <v>0</v>
      </c>
      <c r="P555" s="66">
        <v>0</v>
      </c>
      <c r="Q555" s="66">
        <v>10162.200000000001</v>
      </c>
      <c r="R555" s="18"/>
      <c r="Z555" s="62"/>
      <c r="AA555" s="62"/>
      <c r="AB555" s="62"/>
      <c r="AC555" s="62"/>
      <c r="AD555" s="62"/>
      <c r="AE555" s="62"/>
    </row>
    <row r="556" spans="1:31" x14ac:dyDescent="0.25">
      <c r="A556" s="17" t="s">
        <v>11</v>
      </c>
      <c r="B556" s="17" t="s">
        <v>156</v>
      </c>
      <c r="C556" s="17" t="s">
        <v>157</v>
      </c>
      <c r="D556" s="17" t="s">
        <v>157</v>
      </c>
      <c r="E556" s="17" t="s">
        <v>39</v>
      </c>
      <c r="F556" s="17" t="s">
        <v>175</v>
      </c>
      <c r="G556" s="27" t="s">
        <v>265</v>
      </c>
      <c r="H556" s="17" t="s">
        <v>160</v>
      </c>
      <c r="I556" s="17" t="s">
        <v>17</v>
      </c>
      <c r="J556" s="17" t="s">
        <v>317</v>
      </c>
      <c r="K556" s="17"/>
      <c r="L556" s="66">
        <v>0</v>
      </c>
      <c r="M556" s="66">
        <v>0</v>
      </c>
      <c r="N556" s="66">
        <v>0</v>
      </c>
      <c r="O556" s="66">
        <v>0</v>
      </c>
      <c r="P556" s="66">
        <v>0</v>
      </c>
      <c r="Q556" s="66">
        <v>10206.674999999999</v>
      </c>
      <c r="R556" s="18"/>
      <c r="Z556" s="62"/>
      <c r="AA556" s="62"/>
      <c r="AB556" s="62"/>
      <c r="AC556" s="62"/>
      <c r="AD556" s="62"/>
      <c r="AE556" s="62"/>
    </row>
    <row r="557" spans="1:31" x14ac:dyDescent="0.25">
      <c r="A557" s="17" t="s">
        <v>11</v>
      </c>
      <c r="B557" s="17" t="s">
        <v>156</v>
      </c>
      <c r="C557" s="17" t="s">
        <v>157</v>
      </c>
      <c r="D557" s="17" t="s">
        <v>157</v>
      </c>
      <c r="E557" s="17" t="s">
        <v>39</v>
      </c>
      <c r="F557" s="17" t="s">
        <v>175</v>
      </c>
      <c r="G557" s="27" t="s">
        <v>265</v>
      </c>
      <c r="H557" s="17" t="s">
        <v>161</v>
      </c>
      <c r="I557" s="17" t="s">
        <v>17</v>
      </c>
      <c r="J557" s="17" t="s">
        <v>317</v>
      </c>
      <c r="K557" s="17"/>
      <c r="L557" s="66">
        <v>0</v>
      </c>
      <c r="M557" s="66">
        <v>0</v>
      </c>
      <c r="N557" s="66">
        <v>0</v>
      </c>
      <c r="O557" s="66">
        <v>0</v>
      </c>
      <c r="P557" s="66">
        <v>0</v>
      </c>
      <c r="Q557" s="66">
        <v>10214.924999999999</v>
      </c>
      <c r="R557" s="18"/>
      <c r="Z557" s="62"/>
      <c r="AA557" s="62"/>
      <c r="AB557" s="62"/>
      <c r="AC557" s="62"/>
      <c r="AD557" s="62"/>
      <c r="AE557" s="62"/>
    </row>
    <row r="558" spans="1:31" x14ac:dyDescent="0.25">
      <c r="A558" s="17" t="s">
        <v>11</v>
      </c>
      <c r="B558" s="17" t="s">
        <v>156</v>
      </c>
      <c r="C558" s="17" t="s">
        <v>157</v>
      </c>
      <c r="D558" s="17" t="s">
        <v>157</v>
      </c>
      <c r="E558" s="17" t="s">
        <v>39</v>
      </c>
      <c r="F558" s="17" t="s">
        <v>175</v>
      </c>
      <c r="G558" s="27" t="s">
        <v>265</v>
      </c>
      <c r="H558" s="17" t="s">
        <v>75</v>
      </c>
      <c r="I558" s="17" t="s">
        <v>17</v>
      </c>
      <c r="J558" s="17" t="s">
        <v>317</v>
      </c>
      <c r="K558" s="17"/>
      <c r="L558" s="66">
        <v>0</v>
      </c>
      <c r="M558" s="66">
        <v>0</v>
      </c>
      <c r="N558" s="66">
        <v>0</v>
      </c>
      <c r="O558" s="66">
        <v>0</v>
      </c>
      <c r="P558" s="66">
        <v>0</v>
      </c>
      <c r="Q558" s="66">
        <v>0.16283775</v>
      </c>
      <c r="R558" s="18"/>
      <c r="Z558" s="62"/>
      <c r="AA558" s="62"/>
      <c r="AB558" s="62"/>
      <c r="AC558" s="62"/>
      <c r="AD558" s="62"/>
      <c r="AE558" s="62"/>
    </row>
    <row r="559" spans="1:31" x14ac:dyDescent="0.25">
      <c r="A559" s="17" t="s">
        <v>11</v>
      </c>
      <c r="B559" s="17" t="s">
        <v>156</v>
      </c>
      <c r="C559" s="17" t="s">
        <v>157</v>
      </c>
      <c r="D559" s="17" t="s">
        <v>157</v>
      </c>
      <c r="E559" s="17" t="s">
        <v>39</v>
      </c>
      <c r="F559" s="17" t="s">
        <v>176</v>
      </c>
      <c r="G559" s="27" t="s">
        <v>265</v>
      </c>
      <c r="H559" s="17" t="s">
        <v>32</v>
      </c>
      <c r="I559" s="17" t="s">
        <v>17</v>
      </c>
      <c r="J559" s="17" t="s">
        <v>317</v>
      </c>
      <c r="K559" s="17"/>
      <c r="L559" s="66">
        <v>0</v>
      </c>
      <c r="M559" s="66">
        <v>0</v>
      </c>
      <c r="N559" s="66">
        <v>0</v>
      </c>
      <c r="O559" s="66">
        <v>0</v>
      </c>
      <c r="P559" s="66">
        <v>0</v>
      </c>
      <c r="Q559" s="66">
        <v>3.2130000000000006E-2</v>
      </c>
      <c r="R559" s="18"/>
      <c r="Z559" s="62"/>
      <c r="AA559" s="62"/>
      <c r="AB559" s="62"/>
      <c r="AC559" s="62"/>
      <c r="AD559" s="62"/>
      <c r="AE559" s="62"/>
    </row>
    <row r="560" spans="1:31" x14ac:dyDescent="0.25">
      <c r="A560" s="17" t="s">
        <v>11</v>
      </c>
      <c r="B560" s="17" t="s">
        <v>156</v>
      </c>
      <c r="C560" s="17" t="s">
        <v>157</v>
      </c>
      <c r="D560" s="17" t="s">
        <v>157</v>
      </c>
      <c r="E560" s="17" t="s">
        <v>39</v>
      </c>
      <c r="F560" s="17" t="s">
        <v>176</v>
      </c>
      <c r="G560" s="27" t="s">
        <v>265</v>
      </c>
      <c r="H560" s="17" t="s">
        <v>16</v>
      </c>
      <c r="I560" s="17" t="s">
        <v>17</v>
      </c>
      <c r="J560" s="17" t="s">
        <v>317</v>
      </c>
      <c r="K560" s="17"/>
      <c r="L560" s="66">
        <v>0</v>
      </c>
      <c r="M560" s="66">
        <v>0</v>
      </c>
      <c r="N560" s="66">
        <v>0</v>
      </c>
      <c r="O560" s="66">
        <v>0</v>
      </c>
      <c r="P560" s="66">
        <v>0</v>
      </c>
      <c r="Q560" s="66">
        <v>3422.1224999999999</v>
      </c>
      <c r="R560" s="18"/>
      <c r="Z560" s="62"/>
      <c r="AA560" s="62"/>
      <c r="AB560" s="62"/>
      <c r="AC560" s="62"/>
      <c r="AD560" s="62"/>
      <c r="AE560" s="62"/>
    </row>
    <row r="561" spans="1:31" x14ac:dyDescent="0.25">
      <c r="A561" s="17" t="s">
        <v>11</v>
      </c>
      <c r="B561" s="17" t="s">
        <v>156</v>
      </c>
      <c r="C561" s="17" t="s">
        <v>157</v>
      </c>
      <c r="D561" s="17" t="s">
        <v>157</v>
      </c>
      <c r="E561" s="17" t="s">
        <v>39</v>
      </c>
      <c r="F561" s="17" t="s">
        <v>176</v>
      </c>
      <c r="G561" s="27" t="s">
        <v>265</v>
      </c>
      <c r="H561" s="17" t="s">
        <v>160</v>
      </c>
      <c r="I561" s="17" t="s">
        <v>17</v>
      </c>
      <c r="J561" s="17" t="s">
        <v>317</v>
      </c>
      <c r="K561" s="17"/>
      <c r="L561" s="66">
        <v>0</v>
      </c>
      <c r="M561" s="66">
        <v>0</v>
      </c>
      <c r="N561" s="66">
        <v>0</v>
      </c>
      <c r="O561" s="66">
        <v>0</v>
      </c>
      <c r="P561" s="66">
        <v>0</v>
      </c>
      <c r="Q561" s="66">
        <v>3435.2999999999997</v>
      </c>
      <c r="R561" s="18"/>
      <c r="Z561" s="62"/>
      <c r="AA561" s="62"/>
      <c r="AB561" s="62"/>
      <c r="AC561" s="62"/>
      <c r="AD561" s="62"/>
      <c r="AE561" s="62"/>
    </row>
    <row r="562" spans="1:31" x14ac:dyDescent="0.25">
      <c r="A562" s="17" t="s">
        <v>11</v>
      </c>
      <c r="B562" s="17" t="s">
        <v>156</v>
      </c>
      <c r="C562" s="17" t="s">
        <v>157</v>
      </c>
      <c r="D562" s="17" t="s">
        <v>157</v>
      </c>
      <c r="E562" s="17" t="s">
        <v>39</v>
      </c>
      <c r="F562" s="17" t="s">
        <v>176</v>
      </c>
      <c r="G562" s="27" t="s">
        <v>265</v>
      </c>
      <c r="H562" s="17" t="s">
        <v>161</v>
      </c>
      <c r="I562" s="17" t="s">
        <v>17</v>
      </c>
      <c r="J562" s="17" t="s">
        <v>317</v>
      </c>
      <c r="K562" s="17"/>
      <c r="L562" s="66">
        <v>0</v>
      </c>
      <c r="M562" s="66">
        <v>0</v>
      </c>
      <c r="N562" s="66">
        <v>0</v>
      </c>
      <c r="O562" s="66">
        <v>0</v>
      </c>
      <c r="P562" s="66">
        <v>0</v>
      </c>
      <c r="Q562" s="66">
        <v>3437.7374999999997</v>
      </c>
      <c r="R562" s="18"/>
      <c r="Z562" s="62"/>
      <c r="AA562" s="62"/>
      <c r="AB562" s="62"/>
      <c r="AC562" s="62"/>
      <c r="AD562" s="62"/>
      <c r="AE562" s="62"/>
    </row>
    <row r="563" spans="1:31" x14ac:dyDescent="0.25">
      <c r="A563" s="17" t="s">
        <v>11</v>
      </c>
      <c r="B563" s="17" t="s">
        <v>156</v>
      </c>
      <c r="C563" s="17" t="s">
        <v>157</v>
      </c>
      <c r="D563" s="17" t="s">
        <v>157</v>
      </c>
      <c r="E563" s="17" t="s">
        <v>39</v>
      </c>
      <c r="F563" s="17" t="s">
        <v>176</v>
      </c>
      <c r="G563" s="27" t="s">
        <v>265</v>
      </c>
      <c r="H563" s="17" t="s">
        <v>75</v>
      </c>
      <c r="I563" s="17" t="s">
        <v>17</v>
      </c>
      <c r="J563" s="17" t="s">
        <v>317</v>
      </c>
      <c r="K563" s="17"/>
      <c r="L563" s="66">
        <v>0</v>
      </c>
      <c r="M563" s="66">
        <v>0</v>
      </c>
      <c r="N563" s="66">
        <v>0</v>
      </c>
      <c r="O563" s="66">
        <v>0</v>
      </c>
      <c r="P563" s="66">
        <v>0</v>
      </c>
      <c r="Q563" s="66">
        <v>4.8194249999999994E-2</v>
      </c>
      <c r="R563" s="18"/>
      <c r="Z563" s="62"/>
      <c r="AA563" s="62"/>
      <c r="AB563" s="62"/>
      <c r="AC563" s="62"/>
      <c r="AD563" s="62"/>
      <c r="AE563" s="62"/>
    </row>
    <row r="564" spans="1:31" x14ac:dyDescent="0.25">
      <c r="A564" s="17" t="s">
        <v>11</v>
      </c>
      <c r="B564" s="17" t="s">
        <v>156</v>
      </c>
      <c r="C564" s="17" t="s">
        <v>157</v>
      </c>
      <c r="D564" s="17" t="s">
        <v>157</v>
      </c>
      <c r="E564" s="17" t="s">
        <v>39</v>
      </c>
      <c r="F564" s="17" t="s">
        <v>177</v>
      </c>
      <c r="G564" s="27" t="s">
        <v>265</v>
      </c>
      <c r="H564" s="17" t="s">
        <v>32</v>
      </c>
      <c r="I564" s="17" t="s">
        <v>17</v>
      </c>
      <c r="J564" s="17" t="s">
        <v>317</v>
      </c>
      <c r="K564" s="17"/>
      <c r="L564" s="66">
        <v>0</v>
      </c>
      <c r="M564" s="66">
        <v>0</v>
      </c>
      <c r="N564" s="66">
        <v>3.1199999999999995E-3</v>
      </c>
      <c r="O564" s="66">
        <v>1.0399999999999999E-3</v>
      </c>
      <c r="P564" s="66">
        <v>0</v>
      </c>
      <c r="Q564" s="66">
        <v>5.9249999999999997E-5</v>
      </c>
      <c r="R564" s="18"/>
      <c r="Z564" s="62"/>
      <c r="AA564" s="62"/>
      <c r="AB564" s="62"/>
      <c r="AC564" s="62"/>
      <c r="AD564" s="62"/>
      <c r="AE564" s="62"/>
    </row>
    <row r="565" spans="1:31" x14ac:dyDescent="0.25">
      <c r="A565" s="17" t="s">
        <v>11</v>
      </c>
      <c r="B565" s="17" t="s">
        <v>156</v>
      </c>
      <c r="C565" s="17" t="s">
        <v>157</v>
      </c>
      <c r="D565" s="17" t="s">
        <v>157</v>
      </c>
      <c r="E565" s="17" t="s">
        <v>39</v>
      </c>
      <c r="F565" s="17" t="s">
        <v>177</v>
      </c>
      <c r="G565" s="27" t="s">
        <v>265</v>
      </c>
      <c r="H565" s="17" t="s">
        <v>16</v>
      </c>
      <c r="I565" s="17" t="s">
        <v>17</v>
      </c>
      <c r="J565" s="17" t="s">
        <v>317</v>
      </c>
      <c r="K565" s="17"/>
      <c r="L565" s="66">
        <v>0</v>
      </c>
      <c r="M565" s="66">
        <v>0</v>
      </c>
      <c r="N565" s="66">
        <v>298.90800000000002</v>
      </c>
      <c r="O565" s="66">
        <v>99.635999999999996</v>
      </c>
      <c r="P565" s="66">
        <v>0</v>
      </c>
      <c r="Q565" s="66">
        <v>5.6422499999999998</v>
      </c>
      <c r="R565" s="18"/>
      <c r="Z565" s="62"/>
      <c r="AA565" s="62"/>
      <c r="AB565" s="62"/>
      <c r="AC565" s="62"/>
      <c r="AD565" s="62"/>
      <c r="AE565" s="62"/>
    </row>
    <row r="566" spans="1:31" x14ac:dyDescent="0.25">
      <c r="A566" s="17" t="s">
        <v>11</v>
      </c>
      <c r="B566" s="17" t="s">
        <v>156</v>
      </c>
      <c r="C566" s="17" t="s">
        <v>157</v>
      </c>
      <c r="D566" s="17" t="s">
        <v>157</v>
      </c>
      <c r="E566" s="17" t="s">
        <v>39</v>
      </c>
      <c r="F566" s="17" t="s">
        <v>177</v>
      </c>
      <c r="G566" s="27" t="s">
        <v>265</v>
      </c>
      <c r="H566" s="17" t="s">
        <v>160</v>
      </c>
      <c r="I566" s="17" t="s">
        <v>17</v>
      </c>
      <c r="J566" s="17" t="s">
        <v>317</v>
      </c>
      <c r="K566" s="17"/>
      <c r="L566" s="66">
        <v>0</v>
      </c>
      <c r="M566" s="66">
        <v>0</v>
      </c>
      <c r="N566" s="66">
        <v>300.1875</v>
      </c>
      <c r="O566" s="66">
        <v>100.0625</v>
      </c>
      <c r="P566" s="66">
        <v>0</v>
      </c>
      <c r="Q566" s="66">
        <v>5.6664000000000003</v>
      </c>
      <c r="R566" s="18"/>
      <c r="Z566" s="62"/>
      <c r="AA566" s="62"/>
      <c r="AB566" s="62"/>
      <c r="AC566" s="62"/>
      <c r="AD566" s="62"/>
      <c r="AE566" s="62"/>
    </row>
    <row r="567" spans="1:31" x14ac:dyDescent="0.25">
      <c r="A567" s="17" t="s">
        <v>11</v>
      </c>
      <c r="B567" s="17" t="s">
        <v>156</v>
      </c>
      <c r="C567" s="17" t="s">
        <v>157</v>
      </c>
      <c r="D567" s="17" t="s">
        <v>157</v>
      </c>
      <c r="E567" s="17" t="s">
        <v>39</v>
      </c>
      <c r="F567" s="17" t="s">
        <v>177</v>
      </c>
      <c r="G567" s="27" t="s">
        <v>265</v>
      </c>
      <c r="H567" s="17" t="s">
        <v>161</v>
      </c>
      <c r="I567" s="17" t="s">
        <v>17</v>
      </c>
      <c r="J567" s="17" t="s">
        <v>317</v>
      </c>
      <c r="K567" s="17"/>
      <c r="L567" s="66">
        <v>0</v>
      </c>
      <c r="M567" s="66">
        <v>0</v>
      </c>
      <c r="N567" s="66">
        <v>300.42449999999997</v>
      </c>
      <c r="O567" s="66">
        <v>100.14149999999999</v>
      </c>
      <c r="P567" s="66">
        <v>0</v>
      </c>
      <c r="Q567" s="66">
        <v>5.6708699999999999</v>
      </c>
      <c r="R567" s="18"/>
      <c r="Z567" s="62"/>
      <c r="AA567" s="62"/>
      <c r="AB567" s="62"/>
      <c r="AC567" s="62"/>
      <c r="AD567" s="62"/>
      <c r="AE567" s="62"/>
    </row>
    <row r="568" spans="1:31" x14ac:dyDescent="0.25">
      <c r="A568" s="17" t="s">
        <v>11</v>
      </c>
      <c r="B568" s="17" t="s">
        <v>156</v>
      </c>
      <c r="C568" s="17" t="s">
        <v>157</v>
      </c>
      <c r="D568" s="17" t="s">
        <v>157</v>
      </c>
      <c r="E568" s="17" t="s">
        <v>39</v>
      </c>
      <c r="F568" s="17" t="s">
        <v>177</v>
      </c>
      <c r="G568" s="27" t="s">
        <v>265</v>
      </c>
      <c r="H568" s="17" t="s">
        <v>75</v>
      </c>
      <c r="I568" s="17" t="s">
        <v>17</v>
      </c>
      <c r="J568" s="17" t="s">
        <v>317</v>
      </c>
      <c r="K568" s="17"/>
      <c r="L568" s="66">
        <v>0</v>
      </c>
      <c r="M568" s="66">
        <v>0</v>
      </c>
      <c r="N568" s="66">
        <v>4.6800000000000001E-3</v>
      </c>
      <c r="O568" s="66">
        <v>1.56E-3</v>
      </c>
      <c r="P568" s="66">
        <v>0</v>
      </c>
      <c r="Q568" s="66">
        <v>8.8499999999999996E-5</v>
      </c>
      <c r="R568" s="18"/>
      <c r="Z568" s="62"/>
      <c r="AA568" s="62"/>
      <c r="AB568" s="62"/>
      <c r="AC568" s="62"/>
      <c r="AD568" s="62"/>
      <c r="AE568" s="62"/>
    </row>
    <row r="569" spans="1:31" x14ac:dyDescent="0.25">
      <c r="A569" s="17" t="s">
        <v>11</v>
      </c>
      <c r="B569" s="17" t="s">
        <v>156</v>
      </c>
      <c r="C569" s="17" t="s">
        <v>157</v>
      </c>
      <c r="D569" s="17" t="s">
        <v>157</v>
      </c>
      <c r="E569" s="17" t="s">
        <v>39</v>
      </c>
      <c r="F569" s="17" t="s">
        <v>178</v>
      </c>
      <c r="G569" s="27" t="s">
        <v>265</v>
      </c>
      <c r="H569" s="17" t="s">
        <v>32</v>
      </c>
      <c r="I569" s="17" t="s">
        <v>17</v>
      </c>
      <c r="J569" s="17" t="s">
        <v>317</v>
      </c>
      <c r="K569" s="17"/>
      <c r="L569" s="66">
        <v>0</v>
      </c>
      <c r="M569" s="66">
        <v>0</v>
      </c>
      <c r="N569" s="66">
        <v>0</v>
      </c>
      <c r="O569" s="66">
        <v>0</v>
      </c>
      <c r="P569" s="66">
        <v>0</v>
      </c>
      <c r="Q569" s="66">
        <v>2.3994750000000002E-2</v>
      </c>
      <c r="R569" s="18"/>
      <c r="Z569" s="62"/>
      <c r="AA569" s="62"/>
      <c r="AB569" s="62"/>
      <c r="AC569" s="62"/>
      <c r="AD569" s="62"/>
      <c r="AE569" s="62"/>
    </row>
    <row r="570" spans="1:31" x14ac:dyDescent="0.25">
      <c r="A570" s="17" t="s">
        <v>11</v>
      </c>
      <c r="B570" s="17" t="s">
        <v>156</v>
      </c>
      <c r="C570" s="17" t="s">
        <v>157</v>
      </c>
      <c r="D570" s="17" t="s">
        <v>157</v>
      </c>
      <c r="E570" s="17" t="s">
        <v>39</v>
      </c>
      <c r="F570" s="17" t="s">
        <v>178</v>
      </c>
      <c r="G570" s="27" t="s">
        <v>265</v>
      </c>
      <c r="H570" s="17" t="s">
        <v>16</v>
      </c>
      <c r="I570" s="17" t="s">
        <v>17</v>
      </c>
      <c r="J570" s="17" t="s">
        <v>317</v>
      </c>
      <c r="K570" s="17"/>
      <c r="L570" s="66">
        <v>0</v>
      </c>
      <c r="M570" s="66">
        <v>0</v>
      </c>
      <c r="N570" s="66">
        <v>0</v>
      </c>
      <c r="O570" s="66">
        <v>0</v>
      </c>
      <c r="P570" s="66">
        <v>0</v>
      </c>
      <c r="Q570" s="66">
        <v>2543.4674999999997</v>
      </c>
      <c r="R570" s="18"/>
      <c r="Z570" s="62"/>
      <c r="AA570" s="62"/>
      <c r="AB570" s="62"/>
      <c r="AC570" s="62"/>
      <c r="AD570" s="62"/>
      <c r="AE570" s="62"/>
    </row>
    <row r="571" spans="1:31" x14ac:dyDescent="0.25">
      <c r="A571" s="17" t="s">
        <v>11</v>
      </c>
      <c r="B571" s="17" t="s">
        <v>156</v>
      </c>
      <c r="C571" s="17" t="s">
        <v>157</v>
      </c>
      <c r="D571" s="17" t="s">
        <v>157</v>
      </c>
      <c r="E571" s="17" t="s">
        <v>39</v>
      </c>
      <c r="F571" s="17" t="s">
        <v>178</v>
      </c>
      <c r="G571" s="27" t="s">
        <v>265</v>
      </c>
      <c r="H571" s="17" t="s">
        <v>160</v>
      </c>
      <c r="I571" s="17" t="s">
        <v>17</v>
      </c>
      <c r="J571" s="17" t="s">
        <v>317</v>
      </c>
      <c r="K571" s="17"/>
      <c r="L571" s="66">
        <v>0</v>
      </c>
      <c r="M571" s="66">
        <v>0</v>
      </c>
      <c r="N571" s="66">
        <v>0</v>
      </c>
      <c r="O571" s="66">
        <v>0</v>
      </c>
      <c r="P571" s="66">
        <v>0</v>
      </c>
      <c r="Q571" s="66">
        <v>2553.3074999999999</v>
      </c>
      <c r="R571" s="18"/>
      <c r="Z571" s="62"/>
      <c r="AA571" s="62"/>
      <c r="AB571" s="62"/>
      <c r="AC571" s="62"/>
      <c r="AD571" s="62"/>
      <c r="AE571" s="62"/>
    </row>
    <row r="572" spans="1:31" x14ac:dyDescent="0.25">
      <c r="A572" s="17" t="s">
        <v>11</v>
      </c>
      <c r="B572" s="17" t="s">
        <v>156</v>
      </c>
      <c r="C572" s="17" t="s">
        <v>157</v>
      </c>
      <c r="D572" s="17" t="s">
        <v>157</v>
      </c>
      <c r="E572" s="17" t="s">
        <v>39</v>
      </c>
      <c r="F572" s="17" t="s">
        <v>178</v>
      </c>
      <c r="G572" s="27" t="s">
        <v>265</v>
      </c>
      <c r="H572" s="17" t="s">
        <v>161</v>
      </c>
      <c r="I572" s="17" t="s">
        <v>17</v>
      </c>
      <c r="J572" s="17" t="s">
        <v>317</v>
      </c>
      <c r="K572" s="17"/>
      <c r="L572" s="66">
        <v>0</v>
      </c>
      <c r="M572" s="66">
        <v>0</v>
      </c>
      <c r="N572" s="66">
        <v>0</v>
      </c>
      <c r="O572" s="66">
        <v>0</v>
      </c>
      <c r="P572" s="66">
        <v>0</v>
      </c>
      <c r="Q572" s="66">
        <v>2555.13</v>
      </c>
      <c r="R572" s="18"/>
      <c r="Z572" s="62"/>
      <c r="AA572" s="62"/>
      <c r="AB572" s="62"/>
      <c r="AC572" s="62"/>
      <c r="AD572" s="62"/>
      <c r="AE572" s="62"/>
    </row>
    <row r="573" spans="1:31" x14ac:dyDescent="0.25">
      <c r="A573" s="17" t="s">
        <v>11</v>
      </c>
      <c r="B573" s="17" t="s">
        <v>156</v>
      </c>
      <c r="C573" s="17" t="s">
        <v>157</v>
      </c>
      <c r="D573" s="17" t="s">
        <v>157</v>
      </c>
      <c r="E573" s="17" t="s">
        <v>39</v>
      </c>
      <c r="F573" s="17" t="s">
        <v>178</v>
      </c>
      <c r="G573" s="27" t="s">
        <v>265</v>
      </c>
      <c r="H573" s="17" t="s">
        <v>75</v>
      </c>
      <c r="I573" s="17" t="s">
        <v>17</v>
      </c>
      <c r="J573" s="17" t="s">
        <v>317</v>
      </c>
      <c r="K573" s="17"/>
      <c r="L573" s="66">
        <v>0</v>
      </c>
      <c r="M573" s="66">
        <v>0</v>
      </c>
      <c r="N573" s="66">
        <v>0</v>
      </c>
      <c r="O573" s="66">
        <v>0</v>
      </c>
      <c r="P573" s="66">
        <v>0</v>
      </c>
      <c r="Q573" s="66">
        <v>3.5992499999999997E-2</v>
      </c>
      <c r="R573" s="18"/>
      <c r="Z573" s="62"/>
      <c r="AA573" s="62"/>
      <c r="AB573" s="62"/>
      <c r="AC573" s="62"/>
      <c r="AD573" s="62"/>
      <c r="AE573" s="62"/>
    </row>
    <row r="574" spans="1:31" x14ac:dyDescent="0.25">
      <c r="A574" s="17" t="s">
        <v>11</v>
      </c>
      <c r="B574" s="17" t="s">
        <v>156</v>
      </c>
      <c r="C574" s="17" t="s">
        <v>157</v>
      </c>
      <c r="D574" s="17" t="s">
        <v>157</v>
      </c>
      <c r="E574" s="17" t="s">
        <v>39</v>
      </c>
      <c r="F574" s="17" t="s">
        <v>179</v>
      </c>
      <c r="G574" s="27" t="s">
        <v>265</v>
      </c>
      <c r="H574" s="17" t="s">
        <v>32</v>
      </c>
      <c r="I574" s="17" t="s">
        <v>17</v>
      </c>
      <c r="J574" s="17" t="s">
        <v>317</v>
      </c>
      <c r="K574" s="17"/>
      <c r="L574" s="66">
        <v>0</v>
      </c>
      <c r="M574" s="66">
        <v>0</v>
      </c>
      <c r="N574" s="66">
        <v>0</v>
      </c>
      <c r="O574" s="66">
        <v>4.4625000000000003E-4</v>
      </c>
      <c r="P574" s="66">
        <v>1.4875000000000001E-4</v>
      </c>
      <c r="Q574" s="66">
        <v>0</v>
      </c>
      <c r="R574" s="18"/>
      <c r="Z574" s="62"/>
      <c r="AA574" s="62"/>
      <c r="AB574" s="62"/>
      <c r="AC574" s="62"/>
      <c r="AD574" s="62"/>
      <c r="AE574" s="62"/>
    </row>
    <row r="575" spans="1:31" x14ac:dyDescent="0.25">
      <c r="A575" s="17" t="s">
        <v>11</v>
      </c>
      <c r="B575" s="17" t="s">
        <v>156</v>
      </c>
      <c r="C575" s="17" t="s">
        <v>157</v>
      </c>
      <c r="D575" s="17" t="s">
        <v>157</v>
      </c>
      <c r="E575" s="17" t="s">
        <v>39</v>
      </c>
      <c r="F575" s="17" t="s">
        <v>179</v>
      </c>
      <c r="G575" s="27" t="s">
        <v>265</v>
      </c>
      <c r="H575" s="17" t="s">
        <v>16</v>
      </c>
      <c r="I575" s="17" t="s">
        <v>17</v>
      </c>
      <c r="J575" s="17" t="s">
        <v>317</v>
      </c>
      <c r="K575" s="17"/>
      <c r="L575" s="66">
        <v>0</v>
      </c>
      <c r="M575" s="66">
        <v>0</v>
      </c>
      <c r="N575" s="66">
        <v>0</v>
      </c>
      <c r="O575" s="66">
        <v>47.331149999999994</v>
      </c>
      <c r="P575" s="66">
        <v>15.777049999999999</v>
      </c>
      <c r="Q575" s="66">
        <v>0</v>
      </c>
      <c r="R575" s="18"/>
      <c r="Z575" s="62"/>
      <c r="AA575" s="62"/>
      <c r="AB575" s="62"/>
      <c r="AC575" s="62"/>
      <c r="AD575" s="62"/>
      <c r="AE575" s="62"/>
    </row>
    <row r="576" spans="1:31" x14ac:dyDescent="0.25">
      <c r="A576" s="17" t="s">
        <v>11</v>
      </c>
      <c r="B576" s="17" t="s">
        <v>156</v>
      </c>
      <c r="C576" s="17" t="s">
        <v>157</v>
      </c>
      <c r="D576" s="17" t="s">
        <v>157</v>
      </c>
      <c r="E576" s="17" t="s">
        <v>39</v>
      </c>
      <c r="F576" s="17" t="s">
        <v>179</v>
      </c>
      <c r="G576" s="27" t="s">
        <v>265</v>
      </c>
      <c r="H576" s="17" t="s">
        <v>160</v>
      </c>
      <c r="I576" s="17" t="s">
        <v>17</v>
      </c>
      <c r="J576" s="17" t="s">
        <v>317</v>
      </c>
      <c r="K576" s="17"/>
      <c r="L576" s="66">
        <v>0</v>
      </c>
      <c r="M576" s="66">
        <v>0</v>
      </c>
      <c r="N576" s="66">
        <v>0</v>
      </c>
      <c r="O576" s="66">
        <v>47.514150000000001</v>
      </c>
      <c r="P576" s="66">
        <v>15.838050000000001</v>
      </c>
      <c r="Q576" s="66">
        <v>0</v>
      </c>
      <c r="R576" s="18"/>
      <c r="Z576" s="62"/>
      <c r="AA576" s="62"/>
      <c r="AB576" s="62"/>
      <c r="AC576" s="62"/>
      <c r="AD576" s="62"/>
      <c r="AE576" s="62"/>
    </row>
    <row r="577" spans="1:31" x14ac:dyDescent="0.25">
      <c r="A577" s="17" t="s">
        <v>11</v>
      </c>
      <c r="B577" s="17" t="s">
        <v>156</v>
      </c>
      <c r="C577" s="17" t="s">
        <v>157</v>
      </c>
      <c r="D577" s="17" t="s">
        <v>157</v>
      </c>
      <c r="E577" s="17" t="s">
        <v>39</v>
      </c>
      <c r="F577" s="17" t="s">
        <v>179</v>
      </c>
      <c r="G577" s="27" t="s">
        <v>265</v>
      </c>
      <c r="H577" s="17" t="s">
        <v>161</v>
      </c>
      <c r="I577" s="17" t="s">
        <v>17</v>
      </c>
      <c r="J577" s="17" t="s">
        <v>317</v>
      </c>
      <c r="K577" s="17"/>
      <c r="L577" s="66">
        <v>0</v>
      </c>
      <c r="M577" s="66">
        <v>0</v>
      </c>
      <c r="N577" s="66">
        <v>0</v>
      </c>
      <c r="O577" s="66">
        <v>47.548124999999999</v>
      </c>
      <c r="P577" s="66">
        <v>15.849375</v>
      </c>
      <c r="Q577" s="66">
        <v>0</v>
      </c>
      <c r="R577" s="18"/>
      <c r="Z577" s="62"/>
      <c r="AA577" s="62"/>
      <c r="AB577" s="62"/>
      <c r="AC577" s="62"/>
      <c r="AD577" s="62"/>
      <c r="AE577" s="62"/>
    </row>
    <row r="578" spans="1:31" x14ac:dyDescent="0.25">
      <c r="A578" s="17" t="s">
        <v>11</v>
      </c>
      <c r="B578" s="17" t="s">
        <v>156</v>
      </c>
      <c r="C578" s="17" t="s">
        <v>157</v>
      </c>
      <c r="D578" s="17" t="s">
        <v>157</v>
      </c>
      <c r="E578" s="17" t="s">
        <v>39</v>
      </c>
      <c r="F578" s="17" t="s">
        <v>179</v>
      </c>
      <c r="G578" s="27" t="s">
        <v>265</v>
      </c>
      <c r="H578" s="17" t="s">
        <v>75</v>
      </c>
      <c r="I578" s="17" t="s">
        <v>17</v>
      </c>
      <c r="J578" s="17" t="s">
        <v>317</v>
      </c>
      <c r="K578" s="17"/>
      <c r="L578" s="66">
        <v>0</v>
      </c>
      <c r="M578" s="66">
        <v>0</v>
      </c>
      <c r="N578" s="66">
        <v>0</v>
      </c>
      <c r="O578" s="66">
        <v>6.6974999999999999E-4</v>
      </c>
      <c r="P578" s="66">
        <v>2.2325000000000001E-4</v>
      </c>
      <c r="Q578" s="66">
        <v>0</v>
      </c>
      <c r="R578" s="18"/>
      <c r="Z578" s="62"/>
      <c r="AA578" s="62"/>
      <c r="AB578" s="62"/>
      <c r="AC578" s="62"/>
      <c r="AD578" s="62"/>
      <c r="AE578" s="62"/>
    </row>
    <row r="579" spans="1:31" x14ac:dyDescent="0.25">
      <c r="A579" s="17" t="s">
        <v>11</v>
      </c>
      <c r="B579" s="17" t="s">
        <v>156</v>
      </c>
      <c r="C579" s="17" t="s">
        <v>157</v>
      </c>
      <c r="D579" s="17" t="s">
        <v>157</v>
      </c>
      <c r="E579" s="17" t="s">
        <v>180</v>
      </c>
      <c r="F579" s="17" t="s">
        <v>181</v>
      </c>
      <c r="G579" s="27" t="s">
        <v>265</v>
      </c>
      <c r="H579" s="17" t="s">
        <v>32</v>
      </c>
      <c r="I579" s="17" t="s">
        <v>17</v>
      </c>
      <c r="J579" s="17" t="s">
        <v>317</v>
      </c>
      <c r="K579" s="17"/>
      <c r="L579" s="66">
        <v>0</v>
      </c>
      <c r="M579" s="66">
        <v>0</v>
      </c>
      <c r="N579" s="66">
        <v>0</v>
      </c>
      <c r="O579" s="66">
        <v>0</v>
      </c>
      <c r="P579" s="66">
        <v>0.22915275000000002</v>
      </c>
      <c r="Q579" s="66">
        <v>0.32159899999999997</v>
      </c>
      <c r="R579" s="18"/>
      <c r="Z579" s="62"/>
      <c r="AA579" s="62"/>
      <c r="AB579" s="62"/>
      <c r="AC579" s="62"/>
      <c r="AD579" s="62"/>
      <c r="AE579" s="62"/>
    </row>
    <row r="580" spans="1:31" x14ac:dyDescent="0.25">
      <c r="A580" s="17" t="s">
        <v>11</v>
      </c>
      <c r="B580" s="17" t="s">
        <v>156</v>
      </c>
      <c r="C580" s="17" t="s">
        <v>157</v>
      </c>
      <c r="D580" s="17" t="s">
        <v>157</v>
      </c>
      <c r="E580" s="17" t="s">
        <v>180</v>
      </c>
      <c r="F580" s="17" t="s">
        <v>181</v>
      </c>
      <c r="G580" s="27" t="s">
        <v>265</v>
      </c>
      <c r="H580" s="17" t="s">
        <v>16</v>
      </c>
      <c r="I580" s="17" t="s">
        <v>17</v>
      </c>
      <c r="J580" s="17" t="s">
        <v>317</v>
      </c>
      <c r="K580" s="17"/>
      <c r="L580" s="66">
        <v>0</v>
      </c>
      <c r="M580" s="66">
        <v>0</v>
      </c>
      <c r="N580" s="66">
        <v>0</v>
      </c>
      <c r="O580" s="66">
        <v>0</v>
      </c>
      <c r="P580" s="66">
        <v>10243.125</v>
      </c>
      <c r="Q580" s="66">
        <v>14375.474999999999</v>
      </c>
      <c r="R580" s="18"/>
      <c r="Z580" s="62"/>
      <c r="AA580" s="62"/>
      <c r="AB580" s="62"/>
      <c r="AC580" s="62"/>
      <c r="AD580" s="62"/>
      <c r="AE580" s="62"/>
    </row>
    <row r="581" spans="1:31" x14ac:dyDescent="0.25">
      <c r="A581" s="17" t="s">
        <v>11</v>
      </c>
      <c r="B581" s="17" t="s">
        <v>156</v>
      </c>
      <c r="C581" s="17" t="s">
        <v>157</v>
      </c>
      <c r="D581" s="17" t="s">
        <v>157</v>
      </c>
      <c r="E581" s="17" t="s">
        <v>180</v>
      </c>
      <c r="F581" s="17" t="s">
        <v>181</v>
      </c>
      <c r="G581" s="27" t="s">
        <v>265</v>
      </c>
      <c r="H581" s="17" t="s">
        <v>160</v>
      </c>
      <c r="I581" s="17" t="s">
        <v>17</v>
      </c>
      <c r="J581" s="17" t="s">
        <v>317</v>
      </c>
      <c r="K581" s="17"/>
      <c r="L581" s="66">
        <v>0</v>
      </c>
      <c r="M581" s="66">
        <v>0</v>
      </c>
      <c r="N581" s="66">
        <v>0</v>
      </c>
      <c r="O581" s="66">
        <v>0</v>
      </c>
      <c r="P581" s="66">
        <v>10250.474999999999</v>
      </c>
      <c r="Q581" s="66">
        <v>14385.725000000002</v>
      </c>
      <c r="R581" s="18"/>
      <c r="Z581" s="62"/>
      <c r="AA581" s="62"/>
      <c r="AB581" s="62"/>
      <c r="AC581" s="62"/>
      <c r="AD581" s="62"/>
      <c r="AE581" s="62"/>
    </row>
    <row r="582" spans="1:31" x14ac:dyDescent="0.25">
      <c r="A582" s="17" t="s">
        <v>11</v>
      </c>
      <c r="B582" s="17" t="s">
        <v>156</v>
      </c>
      <c r="C582" s="17" t="s">
        <v>157</v>
      </c>
      <c r="D582" s="17" t="s">
        <v>157</v>
      </c>
      <c r="E582" s="17" t="s">
        <v>180</v>
      </c>
      <c r="F582" s="17" t="s">
        <v>181</v>
      </c>
      <c r="G582" s="27" t="s">
        <v>265</v>
      </c>
      <c r="H582" s="17" t="s">
        <v>161</v>
      </c>
      <c r="I582" s="17" t="s">
        <v>17</v>
      </c>
      <c r="J582" s="17" t="s">
        <v>317</v>
      </c>
      <c r="K582" s="17"/>
      <c r="L582" s="66">
        <v>0</v>
      </c>
      <c r="M582" s="66">
        <v>0</v>
      </c>
      <c r="N582" s="66">
        <v>0</v>
      </c>
      <c r="O582" s="66">
        <v>0</v>
      </c>
      <c r="P582" s="66">
        <v>10255.049999999999</v>
      </c>
      <c r="Q582" s="66">
        <v>14392.199999999999</v>
      </c>
      <c r="R582" s="18"/>
      <c r="Z582" s="62"/>
      <c r="AA582" s="62"/>
      <c r="AB582" s="62"/>
      <c r="AC582" s="62"/>
      <c r="AD582" s="62"/>
      <c r="AE582" s="62"/>
    </row>
    <row r="583" spans="1:31" x14ac:dyDescent="0.25">
      <c r="A583" s="17" t="s">
        <v>11</v>
      </c>
      <c r="B583" s="17" t="s">
        <v>156</v>
      </c>
      <c r="C583" s="17" t="s">
        <v>157</v>
      </c>
      <c r="D583" s="17" t="s">
        <v>157</v>
      </c>
      <c r="E583" s="17" t="s">
        <v>180</v>
      </c>
      <c r="F583" s="17" t="s">
        <v>181</v>
      </c>
      <c r="G583" s="27" t="s">
        <v>265</v>
      </c>
      <c r="H583" s="17" t="s">
        <v>75</v>
      </c>
      <c r="I583" s="17" t="s">
        <v>17</v>
      </c>
      <c r="J583" s="17" t="s">
        <v>317</v>
      </c>
      <c r="K583" s="17"/>
      <c r="L583" s="66">
        <v>0</v>
      </c>
      <c r="M583" s="66">
        <v>0</v>
      </c>
      <c r="N583" s="66">
        <v>0</v>
      </c>
      <c r="O583" s="66">
        <v>0</v>
      </c>
      <c r="P583" s="66">
        <v>2.2915500000000002E-2</v>
      </c>
      <c r="Q583" s="66">
        <v>3.2159750000000001E-2</v>
      </c>
      <c r="R583" s="18"/>
      <c r="Z583" s="62"/>
      <c r="AA583" s="62"/>
      <c r="AB583" s="62"/>
      <c r="AC583" s="62"/>
      <c r="AD583" s="62"/>
      <c r="AE583" s="62"/>
    </row>
    <row r="584" spans="1:31" x14ac:dyDescent="0.25">
      <c r="A584" s="17" t="s">
        <v>11</v>
      </c>
      <c r="B584" s="17" t="s">
        <v>156</v>
      </c>
      <c r="C584" s="17" t="s">
        <v>157</v>
      </c>
      <c r="D584" s="17" t="s">
        <v>157</v>
      </c>
      <c r="E584" s="17" t="s">
        <v>180</v>
      </c>
      <c r="F584" s="17" t="s">
        <v>182</v>
      </c>
      <c r="G584" s="27" t="s">
        <v>265</v>
      </c>
      <c r="H584" s="17" t="s">
        <v>32</v>
      </c>
      <c r="I584" s="17" t="s">
        <v>17</v>
      </c>
      <c r="J584" s="17" t="s">
        <v>317</v>
      </c>
      <c r="K584" s="17"/>
      <c r="L584" s="66">
        <v>4.5712499999999998E-3</v>
      </c>
      <c r="M584" s="66">
        <v>1.5237499999999999E-3</v>
      </c>
      <c r="N584" s="66">
        <v>0</v>
      </c>
      <c r="O584" s="66">
        <v>0</v>
      </c>
      <c r="P584" s="66">
        <v>0</v>
      </c>
      <c r="Q584" s="66">
        <v>0</v>
      </c>
      <c r="R584" s="18"/>
      <c r="Z584" s="62"/>
      <c r="AA584" s="62"/>
      <c r="AB584" s="62"/>
      <c r="AC584" s="62"/>
      <c r="AD584" s="62"/>
      <c r="AE584" s="62"/>
    </row>
    <row r="585" spans="1:31" x14ac:dyDescent="0.25">
      <c r="A585" s="17" t="s">
        <v>11</v>
      </c>
      <c r="B585" s="17" t="s">
        <v>156</v>
      </c>
      <c r="C585" s="17" t="s">
        <v>157</v>
      </c>
      <c r="D585" s="17" t="s">
        <v>157</v>
      </c>
      <c r="E585" s="17" t="s">
        <v>180</v>
      </c>
      <c r="F585" s="17" t="s">
        <v>182</v>
      </c>
      <c r="G585" s="27" t="s">
        <v>265</v>
      </c>
      <c r="H585" s="17" t="s">
        <v>16</v>
      </c>
      <c r="I585" s="17" t="s">
        <v>17</v>
      </c>
      <c r="J585" s="17" t="s">
        <v>317</v>
      </c>
      <c r="K585" s="17"/>
      <c r="L585" s="66">
        <v>486.88499999999999</v>
      </c>
      <c r="M585" s="66">
        <v>162.29499999999999</v>
      </c>
      <c r="N585" s="66">
        <v>0</v>
      </c>
      <c r="O585" s="66">
        <v>0</v>
      </c>
      <c r="P585" s="66">
        <v>0</v>
      </c>
      <c r="Q585" s="66">
        <v>0</v>
      </c>
      <c r="R585" s="18"/>
      <c r="Z585" s="62"/>
      <c r="AA585" s="62"/>
      <c r="AB585" s="62"/>
      <c r="AC585" s="62"/>
      <c r="AD585" s="62"/>
      <c r="AE585" s="62"/>
    </row>
    <row r="586" spans="1:31" x14ac:dyDescent="0.25">
      <c r="A586" s="17" t="s">
        <v>11</v>
      </c>
      <c r="B586" s="17" t="s">
        <v>156</v>
      </c>
      <c r="C586" s="17" t="s">
        <v>157</v>
      </c>
      <c r="D586" s="17" t="s">
        <v>157</v>
      </c>
      <c r="E586" s="17" t="s">
        <v>180</v>
      </c>
      <c r="F586" s="17" t="s">
        <v>182</v>
      </c>
      <c r="G586" s="27" t="s">
        <v>265</v>
      </c>
      <c r="H586" s="17" t="s">
        <v>160</v>
      </c>
      <c r="I586" s="17" t="s">
        <v>17</v>
      </c>
      <c r="J586" s="17" t="s">
        <v>317</v>
      </c>
      <c r="K586" s="17"/>
      <c r="L586" s="66">
        <v>488.75850000000003</v>
      </c>
      <c r="M586" s="66">
        <v>162.9195</v>
      </c>
      <c r="N586" s="66">
        <v>0</v>
      </c>
      <c r="O586" s="66">
        <v>0</v>
      </c>
      <c r="P586" s="66">
        <v>0</v>
      </c>
      <c r="Q586" s="66">
        <v>0</v>
      </c>
      <c r="R586" s="18"/>
      <c r="Z586" s="62"/>
      <c r="AA586" s="62"/>
      <c r="AB586" s="62"/>
      <c r="AC586" s="62"/>
      <c r="AD586" s="62"/>
      <c r="AE586" s="62"/>
    </row>
    <row r="587" spans="1:31" x14ac:dyDescent="0.25">
      <c r="A587" s="17" t="s">
        <v>11</v>
      </c>
      <c r="B587" s="17" t="s">
        <v>156</v>
      </c>
      <c r="C587" s="17" t="s">
        <v>157</v>
      </c>
      <c r="D587" s="17" t="s">
        <v>157</v>
      </c>
      <c r="E587" s="17" t="s">
        <v>180</v>
      </c>
      <c r="F587" s="17" t="s">
        <v>182</v>
      </c>
      <c r="G587" s="27" t="s">
        <v>265</v>
      </c>
      <c r="H587" s="17" t="s">
        <v>161</v>
      </c>
      <c r="I587" s="17" t="s">
        <v>17</v>
      </c>
      <c r="J587" s="17" t="s">
        <v>317</v>
      </c>
      <c r="K587" s="17"/>
      <c r="L587" s="66">
        <v>489.10650000000004</v>
      </c>
      <c r="M587" s="66">
        <v>163.03550000000001</v>
      </c>
      <c r="N587" s="66">
        <v>0</v>
      </c>
      <c r="O587" s="66">
        <v>0</v>
      </c>
      <c r="P587" s="66">
        <v>0</v>
      </c>
      <c r="Q587" s="66">
        <v>0</v>
      </c>
      <c r="R587" s="18"/>
      <c r="Z587" s="62"/>
      <c r="AA587" s="62"/>
      <c r="AB587" s="62"/>
      <c r="AC587" s="62"/>
      <c r="AD587" s="62"/>
      <c r="AE587" s="62"/>
    </row>
    <row r="588" spans="1:31" x14ac:dyDescent="0.25">
      <c r="A588" s="17" t="s">
        <v>11</v>
      </c>
      <c r="B588" s="17" t="s">
        <v>156</v>
      </c>
      <c r="C588" s="17" t="s">
        <v>157</v>
      </c>
      <c r="D588" s="17" t="s">
        <v>157</v>
      </c>
      <c r="E588" s="17" t="s">
        <v>180</v>
      </c>
      <c r="F588" s="17" t="s">
        <v>182</v>
      </c>
      <c r="G588" s="27" t="s">
        <v>265</v>
      </c>
      <c r="H588" s="17" t="s">
        <v>75</v>
      </c>
      <c r="I588" s="17" t="s">
        <v>17</v>
      </c>
      <c r="J588" s="17" t="s">
        <v>317</v>
      </c>
      <c r="K588" s="17"/>
      <c r="L588" s="66">
        <v>6.8572500000000005E-3</v>
      </c>
      <c r="M588" s="66">
        <v>2.28575E-3</v>
      </c>
      <c r="N588" s="66">
        <v>0</v>
      </c>
      <c r="O588" s="66">
        <v>0</v>
      </c>
      <c r="P588" s="66">
        <v>0</v>
      </c>
      <c r="Q588" s="66">
        <v>0</v>
      </c>
      <c r="R588" s="18"/>
      <c r="Z588" s="62"/>
      <c r="AA588" s="62"/>
      <c r="AB588" s="62"/>
      <c r="AC588" s="62"/>
      <c r="AD588" s="62"/>
      <c r="AE588" s="62"/>
    </row>
    <row r="589" spans="1:31" x14ac:dyDescent="0.25">
      <c r="A589" s="17" t="s">
        <v>11</v>
      </c>
      <c r="B589" s="17" t="s">
        <v>156</v>
      </c>
      <c r="C589" s="17" t="s">
        <v>157</v>
      </c>
      <c r="D589" s="17" t="s">
        <v>157</v>
      </c>
      <c r="E589" s="17" t="s">
        <v>180</v>
      </c>
      <c r="F589" s="17" t="s">
        <v>183</v>
      </c>
      <c r="G589" s="27" t="s">
        <v>265</v>
      </c>
      <c r="H589" s="17" t="s">
        <v>32</v>
      </c>
      <c r="I589" s="17" t="s">
        <v>17</v>
      </c>
      <c r="J589" s="17" t="s">
        <v>317</v>
      </c>
      <c r="K589" s="17"/>
      <c r="L589" s="66">
        <v>4.3049999999999998E-3</v>
      </c>
      <c r="M589" s="66">
        <v>6.9999999999999999E-6</v>
      </c>
      <c r="N589" s="66">
        <v>0</v>
      </c>
      <c r="O589" s="66">
        <v>0</v>
      </c>
      <c r="P589" s="66">
        <v>0</v>
      </c>
      <c r="Q589" s="66">
        <v>0</v>
      </c>
      <c r="R589" s="18"/>
      <c r="Z589" s="62"/>
      <c r="AA589" s="62"/>
      <c r="AB589" s="62"/>
      <c r="AC589" s="62"/>
      <c r="AD589" s="62"/>
      <c r="AE589" s="62"/>
    </row>
    <row r="590" spans="1:31" x14ac:dyDescent="0.25">
      <c r="A590" s="17" t="s">
        <v>11</v>
      </c>
      <c r="B590" s="17" t="s">
        <v>156</v>
      </c>
      <c r="C590" s="17" t="s">
        <v>157</v>
      </c>
      <c r="D590" s="17" t="s">
        <v>157</v>
      </c>
      <c r="E590" s="17" t="s">
        <v>180</v>
      </c>
      <c r="F590" s="17" t="s">
        <v>183</v>
      </c>
      <c r="G590" s="27" t="s">
        <v>265</v>
      </c>
      <c r="H590" s="17" t="s">
        <v>16</v>
      </c>
      <c r="I590" s="17" t="s">
        <v>17</v>
      </c>
      <c r="J590" s="17" t="s">
        <v>317</v>
      </c>
      <c r="K590" s="17"/>
      <c r="L590" s="66">
        <v>347.41470000000004</v>
      </c>
      <c r="M590" s="66">
        <v>0.56489999999999996</v>
      </c>
      <c r="N590" s="66">
        <v>0</v>
      </c>
      <c r="O590" s="66">
        <v>0</v>
      </c>
      <c r="P590" s="66">
        <v>0</v>
      </c>
      <c r="Q590" s="66">
        <v>0</v>
      </c>
      <c r="R590" s="18"/>
      <c r="Z590" s="62"/>
      <c r="AA590" s="62"/>
      <c r="AB590" s="62"/>
      <c r="AC590" s="62"/>
      <c r="AD590" s="62"/>
      <c r="AE590" s="62"/>
    </row>
    <row r="591" spans="1:31" x14ac:dyDescent="0.25">
      <c r="A591" s="17" t="s">
        <v>11</v>
      </c>
      <c r="B591" s="17" t="s">
        <v>156</v>
      </c>
      <c r="C591" s="17" t="s">
        <v>157</v>
      </c>
      <c r="D591" s="17" t="s">
        <v>157</v>
      </c>
      <c r="E591" s="17" t="s">
        <v>180</v>
      </c>
      <c r="F591" s="17" t="s">
        <v>183</v>
      </c>
      <c r="G591" s="27" t="s">
        <v>265</v>
      </c>
      <c r="H591" s="17" t="s">
        <v>160</v>
      </c>
      <c r="I591" s="17" t="s">
        <v>17</v>
      </c>
      <c r="J591" s="17" t="s">
        <v>317</v>
      </c>
      <c r="K591" s="17"/>
      <c r="L591" s="66">
        <v>349.17831000000001</v>
      </c>
      <c r="M591" s="66">
        <v>0.56777</v>
      </c>
      <c r="N591" s="66">
        <v>0</v>
      </c>
      <c r="O591" s="66">
        <v>0</v>
      </c>
      <c r="P591" s="66">
        <v>0</v>
      </c>
      <c r="Q591" s="66">
        <v>0</v>
      </c>
      <c r="R591" s="18"/>
      <c r="Z591" s="62"/>
      <c r="AA591" s="62"/>
      <c r="AB591" s="62"/>
      <c r="AC591" s="62"/>
      <c r="AD591" s="62"/>
      <c r="AE591" s="62"/>
    </row>
    <row r="592" spans="1:31" x14ac:dyDescent="0.25">
      <c r="A592" s="17" t="s">
        <v>11</v>
      </c>
      <c r="B592" s="17" t="s">
        <v>156</v>
      </c>
      <c r="C592" s="17" t="s">
        <v>157</v>
      </c>
      <c r="D592" s="17" t="s">
        <v>157</v>
      </c>
      <c r="E592" s="17" t="s">
        <v>180</v>
      </c>
      <c r="F592" s="17" t="s">
        <v>183</v>
      </c>
      <c r="G592" s="27" t="s">
        <v>265</v>
      </c>
      <c r="H592" s="17" t="s">
        <v>161</v>
      </c>
      <c r="I592" s="17" t="s">
        <v>17</v>
      </c>
      <c r="J592" s="17" t="s">
        <v>317</v>
      </c>
      <c r="K592" s="17"/>
      <c r="L592" s="66">
        <v>349.5049075</v>
      </c>
      <c r="M592" s="66">
        <v>0.56830250000000004</v>
      </c>
      <c r="N592" s="66">
        <v>0</v>
      </c>
      <c r="O592" s="66">
        <v>0</v>
      </c>
      <c r="P592" s="66">
        <v>0</v>
      </c>
      <c r="Q592" s="66">
        <v>0</v>
      </c>
      <c r="R592" s="18"/>
      <c r="Z592" s="62"/>
      <c r="AA592" s="62"/>
      <c r="AB592" s="62"/>
      <c r="AC592" s="62"/>
      <c r="AD592" s="62"/>
      <c r="AE592" s="62"/>
    </row>
    <row r="593" spans="1:31" x14ac:dyDescent="0.25">
      <c r="A593" s="17" t="s">
        <v>11</v>
      </c>
      <c r="B593" s="17" t="s">
        <v>156</v>
      </c>
      <c r="C593" s="17" t="s">
        <v>157</v>
      </c>
      <c r="D593" s="17" t="s">
        <v>157</v>
      </c>
      <c r="E593" s="17" t="s">
        <v>180</v>
      </c>
      <c r="F593" s="17" t="s">
        <v>183</v>
      </c>
      <c r="G593" s="27" t="s">
        <v>265</v>
      </c>
      <c r="H593" s="17" t="s">
        <v>75</v>
      </c>
      <c r="I593" s="17" t="s">
        <v>17</v>
      </c>
      <c r="J593" s="17" t="s">
        <v>317</v>
      </c>
      <c r="K593" s="17"/>
      <c r="L593" s="66">
        <v>6.4575000000000006E-3</v>
      </c>
      <c r="M593" s="66">
        <v>1.0499999999999999E-5</v>
      </c>
      <c r="N593" s="66">
        <v>0</v>
      </c>
      <c r="O593" s="66">
        <v>0</v>
      </c>
      <c r="P593" s="66">
        <v>0</v>
      </c>
      <c r="Q593" s="66">
        <v>0</v>
      </c>
      <c r="R593" s="18"/>
      <c r="Z593" s="62"/>
      <c r="AA593" s="62"/>
      <c r="AB593" s="62"/>
      <c r="AC593" s="62"/>
      <c r="AD593" s="62"/>
      <c r="AE593" s="62"/>
    </row>
    <row r="594" spans="1:31" x14ac:dyDescent="0.25">
      <c r="A594" s="17" t="s">
        <v>11</v>
      </c>
      <c r="B594" s="17" t="s">
        <v>156</v>
      </c>
      <c r="C594" s="17" t="s">
        <v>157</v>
      </c>
      <c r="D594" s="17" t="s">
        <v>157</v>
      </c>
      <c r="E594" s="17" t="s">
        <v>180</v>
      </c>
      <c r="F594" s="17" t="s">
        <v>184</v>
      </c>
      <c r="G594" s="27" t="s">
        <v>265</v>
      </c>
      <c r="H594" s="17" t="s">
        <v>32</v>
      </c>
      <c r="I594" s="17" t="s">
        <v>17</v>
      </c>
      <c r="J594" s="17" t="s">
        <v>317</v>
      </c>
      <c r="K594" s="17"/>
      <c r="L594" s="66">
        <v>0</v>
      </c>
      <c r="M594" s="66">
        <v>0</v>
      </c>
      <c r="N594" s="66">
        <v>0</v>
      </c>
      <c r="O594" s="66">
        <v>0</v>
      </c>
      <c r="P594" s="66">
        <v>0.47076675000000001</v>
      </c>
      <c r="Q594" s="66">
        <v>0.15692225000000001</v>
      </c>
      <c r="R594" s="18"/>
      <c r="Z594" s="62"/>
      <c r="AA594" s="62"/>
      <c r="AB594" s="62"/>
      <c r="AC594" s="62"/>
      <c r="AD594" s="62"/>
      <c r="AE594" s="62"/>
    </row>
    <row r="595" spans="1:31" x14ac:dyDescent="0.25">
      <c r="A595" s="17" t="s">
        <v>11</v>
      </c>
      <c r="B595" s="17" t="s">
        <v>156</v>
      </c>
      <c r="C595" s="17" t="s">
        <v>157</v>
      </c>
      <c r="D595" s="17" t="s">
        <v>157</v>
      </c>
      <c r="E595" s="17" t="s">
        <v>180</v>
      </c>
      <c r="F595" s="17" t="s">
        <v>184</v>
      </c>
      <c r="G595" s="27" t="s">
        <v>265</v>
      </c>
      <c r="H595" s="17" t="s">
        <v>16</v>
      </c>
      <c r="I595" s="17" t="s">
        <v>17</v>
      </c>
      <c r="J595" s="17" t="s">
        <v>317</v>
      </c>
      <c r="K595" s="17"/>
      <c r="L595" s="66">
        <v>0</v>
      </c>
      <c r="M595" s="66">
        <v>0</v>
      </c>
      <c r="N595" s="66">
        <v>0</v>
      </c>
      <c r="O595" s="66">
        <v>0</v>
      </c>
      <c r="P595" s="66">
        <v>37990.875</v>
      </c>
      <c r="Q595" s="66">
        <v>12663.625</v>
      </c>
      <c r="R595" s="18"/>
      <c r="Z595" s="62"/>
      <c r="AA595" s="62"/>
      <c r="AB595" s="62"/>
      <c r="AC595" s="62"/>
      <c r="AD595" s="62"/>
      <c r="AE595" s="62"/>
    </row>
    <row r="596" spans="1:31" x14ac:dyDescent="0.25">
      <c r="A596" s="17" t="s">
        <v>11</v>
      </c>
      <c r="B596" s="17" t="s">
        <v>156</v>
      </c>
      <c r="C596" s="17" t="s">
        <v>157</v>
      </c>
      <c r="D596" s="17" t="s">
        <v>157</v>
      </c>
      <c r="E596" s="17" t="s">
        <v>180</v>
      </c>
      <c r="F596" s="17" t="s">
        <v>184</v>
      </c>
      <c r="G596" s="27" t="s">
        <v>265</v>
      </c>
      <c r="H596" s="17" t="s">
        <v>160</v>
      </c>
      <c r="I596" s="17" t="s">
        <v>17</v>
      </c>
      <c r="J596" s="17" t="s">
        <v>317</v>
      </c>
      <c r="K596" s="17"/>
      <c r="L596" s="66">
        <v>0</v>
      </c>
      <c r="M596" s="66">
        <v>0</v>
      </c>
      <c r="N596" s="66">
        <v>0</v>
      </c>
      <c r="O596" s="66">
        <v>0</v>
      </c>
      <c r="P596" s="66">
        <v>38183.925000000003</v>
      </c>
      <c r="Q596" s="66">
        <v>12727.975</v>
      </c>
      <c r="R596" s="18"/>
      <c r="Z596" s="62"/>
      <c r="AA596" s="62"/>
      <c r="AB596" s="62"/>
      <c r="AC596" s="62"/>
      <c r="AD596" s="62"/>
      <c r="AE596" s="62"/>
    </row>
    <row r="597" spans="1:31" x14ac:dyDescent="0.25">
      <c r="A597" s="17" t="s">
        <v>11</v>
      </c>
      <c r="B597" s="17" t="s">
        <v>156</v>
      </c>
      <c r="C597" s="17" t="s">
        <v>157</v>
      </c>
      <c r="D597" s="17" t="s">
        <v>157</v>
      </c>
      <c r="E597" s="17" t="s">
        <v>180</v>
      </c>
      <c r="F597" s="17" t="s">
        <v>184</v>
      </c>
      <c r="G597" s="27" t="s">
        <v>265</v>
      </c>
      <c r="H597" s="17" t="s">
        <v>161</v>
      </c>
      <c r="I597" s="17" t="s">
        <v>17</v>
      </c>
      <c r="J597" s="17" t="s">
        <v>317</v>
      </c>
      <c r="K597" s="17"/>
      <c r="L597" s="66">
        <v>0</v>
      </c>
      <c r="M597" s="66">
        <v>0</v>
      </c>
      <c r="N597" s="66">
        <v>0</v>
      </c>
      <c r="O597" s="66">
        <v>0</v>
      </c>
      <c r="P597" s="66">
        <v>38219.699999999997</v>
      </c>
      <c r="Q597" s="66">
        <v>12739.9</v>
      </c>
      <c r="R597" s="18"/>
      <c r="Z597" s="62"/>
      <c r="AA597" s="62"/>
      <c r="AB597" s="62"/>
      <c r="AC597" s="62"/>
      <c r="AD597" s="62"/>
      <c r="AE597" s="62"/>
    </row>
    <row r="598" spans="1:31" x14ac:dyDescent="0.25">
      <c r="A598" s="17" t="s">
        <v>11</v>
      </c>
      <c r="B598" s="17" t="s">
        <v>156</v>
      </c>
      <c r="C598" s="17" t="s">
        <v>157</v>
      </c>
      <c r="D598" s="17" t="s">
        <v>157</v>
      </c>
      <c r="E598" s="17" t="s">
        <v>180</v>
      </c>
      <c r="F598" s="17" t="s">
        <v>184</v>
      </c>
      <c r="G598" s="27" t="s">
        <v>265</v>
      </c>
      <c r="H598" s="17" t="s">
        <v>75</v>
      </c>
      <c r="I598" s="17" t="s">
        <v>17</v>
      </c>
      <c r="J598" s="17" t="s">
        <v>317</v>
      </c>
      <c r="K598" s="17"/>
      <c r="L598" s="66">
        <v>0</v>
      </c>
      <c r="M598" s="66">
        <v>0</v>
      </c>
      <c r="N598" s="66">
        <v>0</v>
      </c>
      <c r="O598" s="66">
        <v>0</v>
      </c>
      <c r="P598" s="66">
        <v>0.70615050000000001</v>
      </c>
      <c r="Q598" s="66">
        <v>0.2353835</v>
      </c>
      <c r="R598" s="18"/>
      <c r="Z598" s="62"/>
      <c r="AA598" s="62"/>
      <c r="AB598" s="62"/>
      <c r="AC598" s="62"/>
      <c r="AD598" s="62"/>
      <c r="AE598" s="62"/>
    </row>
    <row r="599" spans="1:31" x14ac:dyDescent="0.25">
      <c r="A599" s="17" t="s">
        <v>11</v>
      </c>
      <c r="B599" s="17" t="s">
        <v>156</v>
      </c>
      <c r="C599" s="17" t="s">
        <v>157</v>
      </c>
      <c r="D599" s="17" t="s">
        <v>157</v>
      </c>
      <c r="E599" s="17" t="s">
        <v>180</v>
      </c>
      <c r="F599" s="17" t="s">
        <v>185</v>
      </c>
      <c r="G599" s="27" t="s">
        <v>265</v>
      </c>
      <c r="H599" s="17" t="s">
        <v>32</v>
      </c>
      <c r="I599" s="17" t="s">
        <v>17</v>
      </c>
      <c r="J599" s="17" t="s">
        <v>317</v>
      </c>
      <c r="K599" s="17"/>
      <c r="L599" s="66">
        <v>1.9151999999999999E-2</v>
      </c>
      <c r="M599" s="66">
        <v>2.6047500000000001E-2</v>
      </c>
      <c r="N599" s="66">
        <v>1.258825E-2</v>
      </c>
      <c r="O599" s="66">
        <v>2.01125E-3</v>
      </c>
      <c r="P599" s="66">
        <v>1.176E-3</v>
      </c>
      <c r="Q599" s="66">
        <v>0.30277099999999996</v>
      </c>
      <c r="R599" s="18"/>
      <c r="Z599" s="62"/>
      <c r="AA599" s="62"/>
      <c r="AB599" s="62"/>
      <c r="AC599" s="62"/>
      <c r="AD599" s="62"/>
      <c r="AE599" s="62"/>
    </row>
    <row r="600" spans="1:31" x14ac:dyDescent="0.25">
      <c r="A600" s="17" t="s">
        <v>11</v>
      </c>
      <c r="B600" s="17" t="s">
        <v>156</v>
      </c>
      <c r="C600" s="17" t="s">
        <v>157</v>
      </c>
      <c r="D600" s="17" t="s">
        <v>157</v>
      </c>
      <c r="E600" s="17" t="s">
        <v>180</v>
      </c>
      <c r="F600" s="17" t="s">
        <v>185</v>
      </c>
      <c r="G600" s="27" t="s">
        <v>265</v>
      </c>
      <c r="H600" s="17" t="s">
        <v>16</v>
      </c>
      <c r="I600" s="17" t="s">
        <v>17</v>
      </c>
      <c r="J600" s="17" t="s">
        <v>317</v>
      </c>
      <c r="K600" s="17"/>
      <c r="L600" s="66">
        <v>1545.5625</v>
      </c>
      <c r="M600" s="66">
        <v>2101.9998500000002</v>
      </c>
      <c r="N600" s="66">
        <v>1015.8442</v>
      </c>
      <c r="O600" s="66">
        <v>162.30224999999999</v>
      </c>
      <c r="P600" s="66">
        <v>94.902000000000001</v>
      </c>
      <c r="Q600" s="66">
        <v>24433.592749999996</v>
      </c>
      <c r="R600" s="18"/>
      <c r="Z600" s="62"/>
      <c r="AA600" s="62"/>
      <c r="AB600" s="62"/>
      <c r="AC600" s="62"/>
      <c r="AD600" s="62"/>
      <c r="AE600" s="62"/>
    </row>
    <row r="601" spans="1:31" x14ac:dyDescent="0.25">
      <c r="A601" s="17" t="s">
        <v>11</v>
      </c>
      <c r="B601" s="17" t="s">
        <v>156</v>
      </c>
      <c r="C601" s="17" t="s">
        <v>157</v>
      </c>
      <c r="D601" s="17" t="s">
        <v>157</v>
      </c>
      <c r="E601" s="17" t="s">
        <v>180</v>
      </c>
      <c r="F601" s="17" t="s">
        <v>185</v>
      </c>
      <c r="G601" s="27" t="s">
        <v>265</v>
      </c>
      <c r="H601" s="17" t="s">
        <v>160</v>
      </c>
      <c r="I601" s="17" t="s">
        <v>17</v>
      </c>
      <c r="J601" s="17" t="s">
        <v>317</v>
      </c>
      <c r="K601" s="17"/>
      <c r="L601" s="66">
        <v>1553.415</v>
      </c>
      <c r="M601" s="66">
        <v>2112.6776</v>
      </c>
      <c r="N601" s="66">
        <v>1021.0044499999999</v>
      </c>
      <c r="O601" s="66">
        <v>163.12674999999999</v>
      </c>
      <c r="P601" s="66">
        <v>95.384250000000009</v>
      </c>
      <c r="Q601" s="66">
        <v>24557.739000000001</v>
      </c>
      <c r="R601" s="18"/>
      <c r="Z601" s="62"/>
      <c r="AA601" s="62"/>
      <c r="AB601" s="62"/>
      <c r="AC601" s="62"/>
      <c r="AD601" s="62"/>
      <c r="AE601" s="62"/>
    </row>
    <row r="602" spans="1:31" x14ac:dyDescent="0.25">
      <c r="A602" s="17" t="s">
        <v>11</v>
      </c>
      <c r="B602" s="17" t="s">
        <v>156</v>
      </c>
      <c r="C602" s="17" t="s">
        <v>157</v>
      </c>
      <c r="D602" s="17" t="s">
        <v>157</v>
      </c>
      <c r="E602" s="17" t="s">
        <v>180</v>
      </c>
      <c r="F602" s="17" t="s">
        <v>185</v>
      </c>
      <c r="G602" s="27" t="s">
        <v>265</v>
      </c>
      <c r="H602" s="17" t="s">
        <v>161</v>
      </c>
      <c r="I602" s="17" t="s">
        <v>17</v>
      </c>
      <c r="J602" s="17" t="s">
        <v>317</v>
      </c>
      <c r="K602" s="17"/>
      <c r="L602" s="66">
        <v>1554.8775000000001</v>
      </c>
      <c r="M602" s="66">
        <v>2114.6633000000002</v>
      </c>
      <c r="N602" s="66">
        <v>1021.96285</v>
      </c>
      <c r="O602" s="66">
        <v>163.27975000000001</v>
      </c>
      <c r="P602" s="66">
        <v>95.473500000000001</v>
      </c>
      <c r="Q602" s="66">
        <v>24580.76225</v>
      </c>
      <c r="R602" s="18"/>
      <c r="Z602" s="62"/>
      <c r="AA602" s="62"/>
      <c r="AB602" s="62"/>
      <c r="AC602" s="62"/>
      <c r="AD602" s="62"/>
      <c r="AE602" s="62"/>
    </row>
    <row r="603" spans="1:31" x14ac:dyDescent="0.25">
      <c r="A603" s="17" t="s">
        <v>11</v>
      </c>
      <c r="B603" s="17" t="s">
        <v>156</v>
      </c>
      <c r="C603" s="17" t="s">
        <v>157</v>
      </c>
      <c r="D603" s="17" t="s">
        <v>157</v>
      </c>
      <c r="E603" s="17" t="s">
        <v>180</v>
      </c>
      <c r="F603" s="17" t="s">
        <v>185</v>
      </c>
      <c r="G603" s="27" t="s">
        <v>265</v>
      </c>
      <c r="H603" s="17" t="s">
        <v>75</v>
      </c>
      <c r="I603" s="17" t="s">
        <v>17</v>
      </c>
      <c r="J603" s="17" t="s">
        <v>317</v>
      </c>
      <c r="K603" s="17"/>
      <c r="L603" s="66">
        <v>2.8727999999999997E-2</v>
      </c>
      <c r="M603" s="66">
        <v>3.9070500000000001E-2</v>
      </c>
      <c r="N603" s="66">
        <v>1.8881749999999999E-2</v>
      </c>
      <c r="O603" s="66">
        <v>3.0167499999999999E-3</v>
      </c>
      <c r="P603" s="66">
        <v>1.7639999999999999E-3</v>
      </c>
      <c r="Q603" s="66">
        <v>0.45415650000000002</v>
      </c>
      <c r="R603" s="18"/>
      <c r="Z603" s="62"/>
      <c r="AA603" s="62"/>
      <c r="AB603" s="62"/>
      <c r="AC603" s="62"/>
      <c r="AD603" s="62"/>
      <c r="AE603" s="62"/>
    </row>
    <row r="604" spans="1:31" x14ac:dyDescent="0.25">
      <c r="A604" s="17" t="s">
        <v>11</v>
      </c>
      <c r="B604" s="17" t="s">
        <v>156</v>
      </c>
      <c r="C604" s="17" t="s">
        <v>157</v>
      </c>
      <c r="D604" s="17" t="s">
        <v>157</v>
      </c>
      <c r="E604" s="17" t="s">
        <v>180</v>
      </c>
      <c r="F604" s="17" t="s">
        <v>186</v>
      </c>
      <c r="G604" s="27" t="s">
        <v>265</v>
      </c>
      <c r="H604" s="17" t="s">
        <v>32</v>
      </c>
      <c r="I604" s="17" t="s">
        <v>17</v>
      </c>
      <c r="J604" s="17" t="s">
        <v>317</v>
      </c>
      <c r="K604" s="17"/>
      <c r="L604" s="66">
        <v>0</v>
      </c>
      <c r="M604" s="66">
        <v>0</v>
      </c>
      <c r="N604" s="66">
        <v>0</v>
      </c>
      <c r="O604" s="66">
        <v>1.432575E-2</v>
      </c>
      <c r="P604" s="66">
        <v>4.9065000000000003E-3</v>
      </c>
      <c r="Q604" s="66">
        <v>4.375E-5</v>
      </c>
      <c r="R604" s="18"/>
      <c r="Z604" s="62"/>
      <c r="AA604" s="62"/>
      <c r="AB604" s="62"/>
      <c r="AC604" s="62"/>
      <c r="AD604" s="62"/>
      <c r="AE604" s="62"/>
    </row>
    <row r="605" spans="1:31" x14ac:dyDescent="0.25">
      <c r="A605" s="17" t="s">
        <v>11</v>
      </c>
      <c r="B605" s="17" t="s">
        <v>156</v>
      </c>
      <c r="C605" s="17" t="s">
        <v>157</v>
      </c>
      <c r="D605" s="17" t="s">
        <v>157</v>
      </c>
      <c r="E605" s="17" t="s">
        <v>180</v>
      </c>
      <c r="F605" s="17" t="s">
        <v>186</v>
      </c>
      <c r="G605" s="27" t="s">
        <v>265</v>
      </c>
      <c r="H605" s="17" t="s">
        <v>16</v>
      </c>
      <c r="I605" s="17" t="s">
        <v>17</v>
      </c>
      <c r="J605" s="17" t="s">
        <v>317</v>
      </c>
      <c r="K605" s="17"/>
      <c r="L605" s="66">
        <v>0</v>
      </c>
      <c r="M605" s="66">
        <v>0</v>
      </c>
      <c r="N605" s="66">
        <v>0</v>
      </c>
      <c r="O605" s="66">
        <v>1156.095</v>
      </c>
      <c r="P605" s="66">
        <v>395.95687500000003</v>
      </c>
      <c r="Q605" s="66">
        <v>3.5306250000000001</v>
      </c>
      <c r="R605" s="18"/>
      <c r="Z605" s="62"/>
      <c r="AA605" s="62"/>
      <c r="AB605" s="62"/>
      <c r="AC605" s="62"/>
      <c r="AD605" s="62"/>
      <c r="AE605" s="62"/>
    </row>
    <row r="606" spans="1:31" x14ac:dyDescent="0.25">
      <c r="A606" s="17" t="s">
        <v>11</v>
      </c>
      <c r="B606" s="17" t="s">
        <v>156</v>
      </c>
      <c r="C606" s="17" t="s">
        <v>157</v>
      </c>
      <c r="D606" s="17" t="s">
        <v>157</v>
      </c>
      <c r="E606" s="17" t="s">
        <v>180</v>
      </c>
      <c r="F606" s="17" t="s">
        <v>186</v>
      </c>
      <c r="G606" s="27" t="s">
        <v>265</v>
      </c>
      <c r="H606" s="17" t="s">
        <v>160</v>
      </c>
      <c r="I606" s="17" t="s">
        <v>17</v>
      </c>
      <c r="J606" s="17" t="s">
        <v>317</v>
      </c>
      <c r="K606" s="17"/>
      <c r="L606" s="66">
        <v>0</v>
      </c>
      <c r="M606" s="66">
        <v>0</v>
      </c>
      <c r="N606" s="66">
        <v>0</v>
      </c>
      <c r="O606" s="66">
        <v>1161.9675</v>
      </c>
      <c r="P606" s="66">
        <v>397.96822500000002</v>
      </c>
      <c r="Q606" s="66">
        <v>3.548575</v>
      </c>
      <c r="R606" s="18"/>
      <c r="Z606" s="62"/>
      <c r="AA606" s="62"/>
      <c r="AB606" s="62"/>
      <c r="AC606" s="62"/>
      <c r="AD606" s="62"/>
      <c r="AE606" s="62"/>
    </row>
    <row r="607" spans="1:31" x14ac:dyDescent="0.25">
      <c r="A607" s="17" t="s">
        <v>11</v>
      </c>
      <c r="B607" s="17" t="s">
        <v>156</v>
      </c>
      <c r="C607" s="17" t="s">
        <v>157</v>
      </c>
      <c r="D607" s="17" t="s">
        <v>157</v>
      </c>
      <c r="E607" s="17" t="s">
        <v>180</v>
      </c>
      <c r="F607" s="17" t="s">
        <v>186</v>
      </c>
      <c r="G607" s="27" t="s">
        <v>265</v>
      </c>
      <c r="H607" s="17" t="s">
        <v>161</v>
      </c>
      <c r="I607" s="17" t="s">
        <v>17</v>
      </c>
      <c r="J607" s="17" t="s">
        <v>317</v>
      </c>
      <c r="K607" s="17"/>
      <c r="L607" s="66">
        <v>0</v>
      </c>
      <c r="M607" s="66">
        <v>0</v>
      </c>
      <c r="N607" s="66">
        <v>0</v>
      </c>
      <c r="O607" s="66">
        <v>1163.0550000000001</v>
      </c>
      <c r="P607" s="66">
        <v>398.34070000000003</v>
      </c>
      <c r="Q607" s="66">
        <v>3.5518999999999998</v>
      </c>
      <c r="R607" s="18"/>
      <c r="Z607" s="62"/>
      <c r="AA607" s="62"/>
      <c r="AB607" s="62"/>
      <c r="AC607" s="62"/>
      <c r="AD607" s="62"/>
      <c r="AE607" s="62"/>
    </row>
    <row r="608" spans="1:31" x14ac:dyDescent="0.25">
      <c r="A608" s="17" t="s">
        <v>11</v>
      </c>
      <c r="B608" s="17" t="s">
        <v>156</v>
      </c>
      <c r="C608" s="17" t="s">
        <v>157</v>
      </c>
      <c r="D608" s="17" t="s">
        <v>157</v>
      </c>
      <c r="E608" s="17" t="s">
        <v>180</v>
      </c>
      <c r="F608" s="17" t="s">
        <v>186</v>
      </c>
      <c r="G608" s="27" t="s">
        <v>265</v>
      </c>
      <c r="H608" s="17" t="s">
        <v>75</v>
      </c>
      <c r="I608" s="17" t="s">
        <v>17</v>
      </c>
      <c r="J608" s="17" t="s">
        <v>317</v>
      </c>
      <c r="K608" s="17"/>
      <c r="L608" s="66">
        <v>0</v>
      </c>
      <c r="M608" s="66">
        <v>0</v>
      </c>
      <c r="N608" s="66">
        <v>0</v>
      </c>
      <c r="O608" s="66">
        <v>2.1489000000000001E-2</v>
      </c>
      <c r="P608" s="66">
        <v>7.3594999999999997E-3</v>
      </c>
      <c r="Q608" s="66">
        <v>6.5500000000000006E-5</v>
      </c>
      <c r="R608" s="18"/>
      <c r="Z608" s="62"/>
      <c r="AA608" s="62"/>
      <c r="AB608" s="62"/>
      <c r="AC608" s="62"/>
      <c r="AD608" s="62"/>
      <c r="AE608" s="62"/>
    </row>
    <row r="609" spans="1:31" x14ac:dyDescent="0.25">
      <c r="A609" s="17" t="s">
        <v>11</v>
      </c>
      <c r="B609" s="17" t="s">
        <v>156</v>
      </c>
      <c r="C609" s="17" t="s">
        <v>157</v>
      </c>
      <c r="D609" s="17" t="s">
        <v>157</v>
      </c>
      <c r="E609" s="17" t="s">
        <v>180</v>
      </c>
      <c r="F609" s="17" t="s">
        <v>187</v>
      </c>
      <c r="G609" s="27" t="s">
        <v>265</v>
      </c>
      <c r="H609" s="17" t="s">
        <v>32</v>
      </c>
      <c r="I609" s="17" t="s">
        <v>17</v>
      </c>
      <c r="J609" s="17" t="s">
        <v>317</v>
      </c>
      <c r="K609" s="17"/>
      <c r="L609" s="66">
        <v>3.9149999999999998E-4</v>
      </c>
      <c r="M609" s="66">
        <v>9.5249999999999998E-5</v>
      </c>
      <c r="N609" s="66">
        <v>3.1749999999999999E-5</v>
      </c>
      <c r="O609" s="66">
        <v>1.1852250000000002E-2</v>
      </c>
      <c r="P609" s="66">
        <v>5.7335000000000007E-3</v>
      </c>
      <c r="Q609" s="66">
        <v>6.6786250000000005E-2</v>
      </c>
      <c r="R609" s="18"/>
      <c r="Z609" s="62"/>
      <c r="AA609" s="62"/>
      <c r="AB609" s="62"/>
      <c r="AC609" s="62"/>
      <c r="AD609" s="62"/>
      <c r="AE609" s="62"/>
    </row>
    <row r="610" spans="1:31" x14ac:dyDescent="0.25">
      <c r="A610" s="17" t="s">
        <v>11</v>
      </c>
      <c r="B610" s="17" t="s">
        <v>156</v>
      </c>
      <c r="C610" s="17" t="s">
        <v>157</v>
      </c>
      <c r="D610" s="17" t="s">
        <v>157</v>
      </c>
      <c r="E610" s="17" t="s">
        <v>180</v>
      </c>
      <c r="F610" s="17" t="s">
        <v>187</v>
      </c>
      <c r="G610" s="27" t="s">
        <v>265</v>
      </c>
      <c r="H610" s="17" t="s">
        <v>16</v>
      </c>
      <c r="I610" s="17" t="s">
        <v>17</v>
      </c>
      <c r="J610" s="17" t="s">
        <v>317</v>
      </c>
      <c r="K610" s="17"/>
      <c r="L610" s="66">
        <v>31.600999999999999</v>
      </c>
      <c r="M610" s="66">
        <v>7.7160000000000002</v>
      </c>
      <c r="N610" s="66">
        <v>2.5720000000000001</v>
      </c>
      <c r="O610" s="66">
        <v>956.47499999999991</v>
      </c>
      <c r="P610" s="66">
        <v>462.66224999999997</v>
      </c>
      <c r="Q610" s="66">
        <v>5389.6407499999996</v>
      </c>
      <c r="R610" s="18"/>
      <c r="Z610" s="62"/>
      <c r="AA610" s="62"/>
      <c r="AB610" s="62"/>
      <c r="AC610" s="62"/>
      <c r="AD610" s="62"/>
      <c r="AE610" s="62"/>
    </row>
    <row r="611" spans="1:31" x14ac:dyDescent="0.25">
      <c r="A611" s="17" t="s">
        <v>11</v>
      </c>
      <c r="B611" s="17" t="s">
        <v>156</v>
      </c>
      <c r="C611" s="17" t="s">
        <v>157</v>
      </c>
      <c r="D611" s="17" t="s">
        <v>157</v>
      </c>
      <c r="E611" s="17" t="s">
        <v>180</v>
      </c>
      <c r="F611" s="17" t="s">
        <v>187</v>
      </c>
      <c r="G611" s="27" t="s">
        <v>265</v>
      </c>
      <c r="H611" s="17" t="s">
        <v>160</v>
      </c>
      <c r="I611" s="17" t="s">
        <v>17</v>
      </c>
      <c r="J611" s="17" t="s">
        <v>317</v>
      </c>
      <c r="K611" s="17"/>
      <c r="L611" s="66">
        <v>31.761500000000002</v>
      </c>
      <c r="M611" s="66">
        <v>7.7551499999999995</v>
      </c>
      <c r="N611" s="66">
        <v>2.5850499999999998</v>
      </c>
      <c r="O611" s="66">
        <v>961.33500000000004</v>
      </c>
      <c r="P611" s="66">
        <v>465.01350000000002</v>
      </c>
      <c r="Q611" s="66">
        <v>5417.0195000000003</v>
      </c>
      <c r="R611" s="18"/>
      <c r="Z611" s="62"/>
      <c r="AA611" s="62"/>
      <c r="AB611" s="62"/>
      <c r="AC611" s="62"/>
      <c r="AD611" s="62"/>
      <c r="AE611" s="62"/>
    </row>
    <row r="612" spans="1:31" x14ac:dyDescent="0.25">
      <c r="A612" s="17" t="s">
        <v>11</v>
      </c>
      <c r="B612" s="17" t="s">
        <v>156</v>
      </c>
      <c r="C612" s="17" t="s">
        <v>157</v>
      </c>
      <c r="D612" s="17" t="s">
        <v>157</v>
      </c>
      <c r="E612" s="17" t="s">
        <v>180</v>
      </c>
      <c r="F612" s="17" t="s">
        <v>187</v>
      </c>
      <c r="G612" s="27" t="s">
        <v>265</v>
      </c>
      <c r="H612" s="17" t="s">
        <v>161</v>
      </c>
      <c r="I612" s="17" t="s">
        <v>17</v>
      </c>
      <c r="J612" s="17" t="s">
        <v>317</v>
      </c>
      <c r="K612" s="17"/>
      <c r="L612" s="66">
        <v>31.791250000000002</v>
      </c>
      <c r="M612" s="66">
        <v>7.7624250000000004</v>
      </c>
      <c r="N612" s="66">
        <v>2.587475</v>
      </c>
      <c r="O612" s="66">
        <v>962.23500000000001</v>
      </c>
      <c r="P612" s="66">
        <v>465.44925000000001</v>
      </c>
      <c r="Q612" s="66">
        <v>5422.0972499999989</v>
      </c>
      <c r="R612" s="18"/>
      <c r="Z612" s="62"/>
      <c r="AA612" s="62"/>
      <c r="AB612" s="62"/>
      <c r="AC612" s="62"/>
      <c r="AD612" s="62"/>
      <c r="AE612" s="62"/>
    </row>
    <row r="613" spans="1:31" x14ac:dyDescent="0.25">
      <c r="A613" s="17" t="s">
        <v>11</v>
      </c>
      <c r="B613" s="17" t="s">
        <v>156</v>
      </c>
      <c r="C613" s="17" t="s">
        <v>157</v>
      </c>
      <c r="D613" s="17" t="s">
        <v>157</v>
      </c>
      <c r="E613" s="17" t="s">
        <v>180</v>
      </c>
      <c r="F613" s="17" t="s">
        <v>187</v>
      </c>
      <c r="G613" s="27" t="s">
        <v>265</v>
      </c>
      <c r="H613" s="17" t="s">
        <v>75</v>
      </c>
      <c r="I613" s="17" t="s">
        <v>17</v>
      </c>
      <c r="J613" s="17" t="s">
        <v>317</v>
      </c>
      <c r="K613" s="17"/>
      <c r="L613" s="66">
        <v>5.8750000000000002E-4</v>
      </c>
      <c r="M613" s="66">
        <v>1.4325000000000001E-4</v>
      </c>
      <c r="N613" s="66">
        <v>4.7750000000000002E-5</v>
      </c>
      <c r="O613" s="66">
        <v>1.7777999999999999E-2</v>
      </c>
      <c r="P613" s="66">
        <v>8.5997499999999998E-3</v>
      </c>
      <c r="Q613" s="66">
        <v>0.10017925</v>
      </c>
      <c r="R613" s="18"/>
      <c r="Z613" s="62"/>
      <c r="AA613" s="62"/>
      <c r="AB613" s="62"/>
      <c r="AC613" s="62"/>
      <c r="AD613" s="62"/>
      <c r="AE613" s="62"/>
    </row>
    <row r="614" spans="1:31" x14ac:dyDescent="0.25">
      <c r="A614" s="17" t="s">
        <v>11</v>
      </c>
      <c r="B614" s="17" t="s">
        <v>156</v>
      </c>
      <c r="C614" s="17" t="s">
        <v>157</v>
      </c>
      <c r="D614" s="17" t="s">
        <v>157</v>
      </c>
      <c r="E614" s="17" t="s">
        <v>180</v>
      </c>
      <c r="F614" s="17" t="s">
        <v>188</v>
      </c>
      <c r="G614" s="27" t="s">
        <v>265</v>
      </c>
      <c r="H614" s="17" t="s">
        <v>32</v>
      </c>
      <c r="I614" s="17" t="s">
        <v>17</v>
      </c>
      <c r="J614" s="17" t="s">
        <v>317</v>
      </c>
      <c r="K614" s="17"/>
      <c r="L614" s="66">
        <v>0</v>
      </c>
      <c r="M614" s="66">
        <v>0</v>
      </c>
      <c r="N614" s="66">
        <v>7.1249999999999997E-5</v>
      </c>
      <c r="O614" s="66">
        <v>2.3750000000000001E-5</v>
      </c>
      <c r="P614" s="66">
        <v>0</v>
      </c>
      <c r="Q614" s="66">
        <v>0</v>
      </c>
      <c r="R614" s="18"/>
      <c r="Z614" s="62"/>
      <c r="AA614" s="62"/>
      <c r="AB614" s="62"/>
      <c r="AC614" s="62"/>
      <c r="AD614" s="62"/>
      <c r="AE614" s="62"/>
    </row>
    <row r="615" spans="1:31" x14ac:dyDescent="0.25">
      <c r="A615" s="17" t="s">
        <v>11</v>
      </c>
      <c r="B615" s="17" t="s">
        <v>156</v>
      </c>
      <c r="C615" s="17" t="s">
        <v>157</v>
      </c>
      <c r="D615" s="17" t="s">
        <v>157</v>
      </c>
      <c r="E615" s="17" t="s">
        <v>180</v>
      </c>
      <c r="F615" s="17" t="s">
        <v>188</v>
      </c>
      <c r="G615" s="27" t="s">
        <v>265</v>
      </c>
      <c r="H615" s="17" t="s">
        <v>16</v>
      </c>
      <c r="I615" s="17" t="s">
        <v>17</v>
      </c>
      <c r="J615" s="17" t="s">
        <v>317</v>
      </c>
      <c r="K615" s="17"/>
      <c r="L615" s="66">
        <v>0</v>
      </c>
      <c r="M615" s="66">
        <v>0</v>
      </c>
      <c r="N615" s="66">
        <v>5.7649425000000001</v>
      </c>
      <c r="O615" s="66">
        <v>1.9216475</v>
      </c>
      <c r="P615" s="66">
        <v>0</v>
      </c>
      <c r="Q615" s="66">
        <v>0</v>
      </c>
      <c r="R615" s="18"/>
      <c r="Z615" s="62"/>
      <c r="AA615" s="62"/>
      <c r="AB615" s="62"/>
      <c r="AC615" s="62"/>
      <c r="AD615" s="62"/>
      <c r="AE615" s="62"/>
    </row>
    <row r="616" spans="1:31" x14ac:dyDescent="0.25">
      <c r="A616" s="17" t="s">
        <v>11</v>
      </c>
      <c r="B616" s="17" t="s">
        <v>156</v>
      </c>
      <c r="C616" s="17" t="s">
        <v>157</v>
      </c>
      <c r="D616" s="17" t="s">
        <v>157</v>
      </c>
      <c r="E616" s="17" t="s">
        <v>180</v>
      </c>
      <c r="F616" s="17" t="s">
        <v>188</v>
      </c>
      <c r="G616" s="27" t="s">
        <v>265</v>
      </c>
      <c r="H616" s="17" t="s">
        <v>160</v>
      </c>
      <c r="I616" s="17" t="s">
        <v>17</v>
      </c>
      <c r="J616" s="17" t="s">
        <v>317</v>
      </c>
      <c r="K616" s="17"/>
      <c r="L616" s="66">
        <v>0</v>
      </c>
      <c r="M616" s="66">
        <v>0</v>
      </c>
      <c r="N616" s="66">
        <v>5.7942374999999995</v>
      </c>
      <c r="O616" s="66">
        <v>1.9314125</v>
      </c>
      <c r="P616" s="66">
        <v>0</v>
      </c>
      <c r="Q616" s="66">
        <v>0</v>
      </c>
      <c r="R616" s="18"/>
      <c r="Z616" s="62"/>
      <c r="AA616" s="62"/>
      <c r="AB616" s="62"/>
      <c r="AC616" s="62"/>
      <c r="AD616" s="62"/>
      <c r="AE616" s="62"/>
    </row>
    <row r="617" spans="1:31" x14ac:dyDescent="0.25">
      <c r="A617" s="17" t="s">
        <v>11</v>
      </c>
      <c r="B617" s="17" t="s">
        <v>156</v>
      </c>
      <c r="C617" s="17" t="s">
        <v>157</v>
      </c>
      <c r="D617" s="17" t="s">
        <v>157</v>
      </c>
      <c r="E617" s="17" t="s">
        <v>180</v>
      </c>
      <c r="F617" s="17" t="s">
        <v>188</v>
      </c>
      <c r="G617" s="27" t="s">
        <v>265</v>
      </c>
      <c r="H617" s="17" t="s">
        <v>161</v>
      </c>
      <c r="I617" s="17" t="s">
        <v>17</v>
      </c>
      <c r="J617" s="17" t="s">
        <v>317</v>
      </c>
      <c r="K617" s="17"/>
      <c r="L617" s="66">
        <v>0</v>
      </c>
      <c r="M617" s="66">
        <v>0</v>
      </c>
      <c r="N617" s="66">
        <v>5.7996599999999994</v>
      </c>
      <c r="O617" s="66">
        <v>1.9332199999999999</v>
      </c>
      <c r="P617" s="66">
        <v>0</v>
      </c>
      <c r="Q617" s="66">
        <v>0</v>
      </c>
      <c r="R617" s="18"/>
      <c r="Z617" s="62"/>
      <c r="AA617" s="62"/>
      <c r="AB617" s="62"/>
      <c r="AC617" s="62"/>
      <c r="AD617" s="62"/>
      <c r="AE617" s="62"/>
    </row>
    <row r="618" spans="1:31" x14ac:dyDescent="0.25">
      <c r="A618" s="17" t="s">
        <v>11</v>
      </c>
      <c r="B618" s="17" t="s">
        <v>156</v>
      </c>
      <c r="C618" s="17" t="s">
        <v>157</v>
      </c>
      <c r="D618" s="17" t="s">
        <v>157</v>
      </c>
      <c r="E618" s="17" t="s">
        <v>180</v>
      </c>
      <c r="F618" s="17" t="s">
        <v>188</v>
      </c>
      <c r="G618" s="27" t="s">
        <v>265</v>
      </c>
      <c r="H618" s="17" t="s">
        <v>75</v>
      </c>
      <c r="I618" s="17" t="s">
        <v>17</v>
      </c>
      <c r="J618" s="17" t="s">
        <v>317</v>
      </c>
      <c r="K618" s="17"/>
      <c r="L618" s="66">
        <v>0</v>
      </c>
      <c r="M618" s="66">
        <v>0</v>
      </c>
      <c r="N618" s="66">
        <v>1.0725E-4</v>
      </c>
      <c r="O618" s="66">
        <v>3.5750000000000002E-5</v>
      </c>
      <c r="P618" s="66">
        <v>0</v>
      </c>
      <c r="Q618" s="66">
        <v>0</v>
      </c>
      <c r="R618" s="18"/>
      <c r="Z618" s="62"/>
      <c r="AA618" s="62"/>
      <c r="AB618" s="62"/>
      <c r="AC618" s="62"/>
      <c r="AD618" s="62"/>
      <c r="AE618" s="62"/>
    </row>
    <row r="619" spans="1:31" x14ac:dyDescent="0.25">
      <c r="A619" s="17" t="s">
        <v>11</v>
      </c>
      <c r="B619" s="17" t="s">
        <v>156</v>
      </c>
      <c r="C619" s="17" t="s">
        <v>157</v>
      </c>
      <c r="D619" s="17" t="s">
        <v>157</v>
      </c>
      <c r="E619" s="17" t="s">
        <v>180</v>
      </c>
      <c r="F619" s="17" t="s">
        <v>189</v>
      </c>
      <c r="G619" s="27" t="s">
        <v>265</v>
      </c>
      <c r="H619" s="17" t="s">
        <v>32</v>
      </c>
      <c r="I619" s="17" t="s">
        <v>17</v>
      </c>
      <c r="J619" s="17" t="s">
        <v>317</v>
      </c>
      <c r="K619" s="17"/>
      <c r="L619" s="66">
        <v>0</v>
      </c>
      <c r="M619" s="66">
        <v>0</v>
      </c>
      <c r="N619" s="66">
        <v>0</v>
      </c>
      <c r="O619" s="66">
        <v>0.64658475000000004</v>
      </c>
      <c r="P619" s="66">
        <v>10.62059925</v>
      </c>
      <c r="Q619" s="66">
        <v>4.1884259999999998</v>
      </c>
      <c r="R619" s="18"/>
      <c r="Z619" s="62"/>
      <c r="AA619" s="62"/>
      <c r="AB619" s="62"/>
      <c r="AC619" s="62"/>
      <c r="AD619" s="62"/>
      <c r="AE619" s="62"/>
    </row>
    <row r="620" spans="1:31" x14ac:dyDescent="0.25">
      <c r="A620" s="17" t="s">
        <v>11</v>
      </c>
      <c r="B620" s="17" t="s">
        <v>156</v>
      </c>
      <c r="C620" s="17" t="s">
        <v>157</v>
      </c>
      <c r="D620" s="17" t="s">
        <v>157</v>
      </c>
      <c r="E620" s="17" t="s">
        <v>180</v>
      </c>
      <c r="F620" s="17" t="s">
        <v>189</v>
      </c>
      <c r="G620" s="27" t="s">
        <v>265</v>
      </c>
      <c r="H620" s="17" t="s">
        <v>16</v>
      </c>
      <c r="I620" s="17" t="s">
        <v>17</v>
      </c>
      <c r="J620" s="17" t="s">
        <v>317</v>
      </c>
      <c r="K620" s="17"/>
      <c r="L620" s="66">
        <v>0</v>
      </c>
      <c r="M620" s="66">
        <v>0</v>
      </c>
      <c r="N620" s="66">
        <v>0</v>
      </c>
      <c r="O620" s="66">
        <v>52179.444000000003</v>
      </c>
      <c r="P620" s="66">
        <v>883533.72300000011</v>
      </c>
      <c r="Q620" s="66">
        <v>346823.07500000001</v>
      </c>
      <c r="R620" s="18"/>
      <c r="Z620" s="62"/>
      <c r="AA620" s="62"/>
      <c r="AB620" s="62"/>
      <c r="AC620" s="62"/>
      <c r="AD620" s="62"/>
      <c r="AE620" s="62"/>
    </row>
    <row r="621" spans="1:31" x14ac:dyDescent="0.25">
      <c r="A621" s="17" t="s">
        <v>11</v>
      </c>
      <c r="B621" s="17" t="s">
        <v>156</v>
      </c>
      <c r="C621" s="17" t="s">
        <v>157</v>
      </c>
      <c r="D621" s="17" t="s">
        <v>157</v>
      </c>
      <c r="E621" s="17" t="s">
        <v>180</v>
      </c>
      <c r="F621" s="17" t="s">
        <v>189</v>
      </c>
      <c r="G621" s="27" t="s">
        <v>265</v>
      </c>
      <c r="H621" s="17" t="s">
        <v>160</v>
      </c>
      <c r="I621" s="17" t="s">
        <v>17</v>
      </c>
      <c r="J621" s="17" t="s">
        <v>317</v>
      </c>
      <c r="K621" s="17"/>
      <c r="L621" s="66">
        <v>0</v>
      </c>
      <c r="M621" s="66">
        <v>0</v>
      </c>
      <c r="N621" s="66">
        <v>0</v>
      </c>
      <c r="O621" s="66">
        <v>52444.516199999998</v>
      </c>
      <c r="P621" s="66">
        <v>883831.03039999993</v>
      </c>
      <c r="Q621" s="66">
        <v>347188</v>
      </c>
      <c r="R621" s="18"/>
      <c r="Z621" s="62"/>
      <c r="AA621" s="62"/>
      <c r="AB621" s="62"/>
      <c r="AC621" s="62"/>
      <c r="AD621" s="62"/>
      <c r="AE621" s="62"/>
    </row>
    <row r="622" spans="1:31" x14ac:dyDescent="0.25">
      <c r="A622" s="17" t="s">
        <v>11</v>
      </c>
      <c r="B622" s="17" t="s">
        <v>156</v>
      </c>
      <c r="C622" s="17" t="s">
        <v>157</v>
      </c>
      <c r="D622" s="17" t="s">
        <v>157</v>
      </c>
      <c r="E622" s="17" t="s">
        <v>180</v>
      </c>
      <c r="F622" s="17" t="s">
        <v>189</v>
      </c>
      <c r="G622" s="27" t="s">
        <v>265</v>
      </c>
      <c r="H622" s="17" t="s">
        <v>161</v>
      </c>
      <c r="I622" s="17" t="s">
        <v>17</v>
      </c>
      <c r="J622" s="17" t="s">
        <v>317</v>
      </c>
      <c r="K622" s="17"/>
      <c r="L622" s="66">
        <v>0</v>
      </c>
      <c r="M622" s="66">
        <v>0</v>
      </c>
      <c r="N622" s="66">
        <v>0</v>
      </c>
      <c r="O622" s="66">
        <v>52493.673149999995</v>
      </c>
      <c r="P622" s="66">
        <v>883886.19104999991</v>
      </c>
      <c r="Q622" s="66">
        <v>347255.6</v>
      </c>
      <c r="R622" s="18"/>
      <c r="Z622" s="62"/>
      <c r="AA622" s="62"/>
      <c r="AB622" s="62"/>
      <c r="AC622" s="62"/>
      <c r="AD622" s="62"/>
      <c r="AE622" s="62"/>
    </row>
    <row r="623" spans="1:31" x14ac:dyDescent="0.25">
      <c r="A623" s="17" t="s">
        <v>11</v>
      </c>
      <c r="B623" s="17" t="s">
        <v>156</v>
      </c>
      <c r="C623" s="17" t="s">
        <v>157</v>
      </c>
      <c r="D623" s="17" t="s">
        <v>157</v>
      </c>
      <c r="E623" s="17" t="s">
        <v>180</v>
      </c>
      <c r="F623" s="17" t="s">
        <v>189</v>
      </c>
      <c r="G623" s="27" t="s">
        <v>265</v>
      </c>
      <c r="H623" s="17" t="s">
        <v>75</v>
      </c>
      <c r="I623" s="17" t="s">
        <v>17</v>
      </c>
      <c r="J623" s="17" t="s">
        <v>317</v>
      </c>
      <c r="K623" s="17"/>
      <c r="L623" s="66">
        <v>0</v>
      </c>
      <c r="M623" s="66">
        <v>0</v>
      </c>
      <c r="N623" s="66">
        <v>0</v>
      </c>
      <c r="O623" s="66">
        <v>0.96987749999999995</v>
      </c>
      <c r="P623" s="66">
        <v>15.930859999999999</v>
      </c>
      <c r="Q623" s="66">
        <v>6.2826275000000003</v>
      </c>
      <c r="R623" s="18"/>
      <c r="Z623" s="62"/>
      <c r="AA623" s="62"/>
      <c r="AB623" s="62"/>
      <c r="AC623" s="62"/>
      <c r="AD623" s="62"/>
      <c r="AE623" s="62"/>
    </row>
    <row r="624" spans="1:31" x14ac:dyDescent="0.25">
      <c r="A624" s="17" t="s">
        <v>11</v>
      </c>
      <c r="B624" s="17" t="s">
        <v>156</v>
      </c>
      <c r="C624" s="17" t="s">
        <v>157</v>
      </c>
      <c r="D624" s="17" t="s">
        <v>157</v>
      </c>
      <c r="E624" s="17" t="s">
        <v>180</v>
      </c>
      <c r="F624" s="17" t="s">
        <v>190</v>
      </c>
      <c r="G624" s="27" t="s">
        <v>265</v>
      </c>
      <c r="H624" s="17" t="s">
        <v>32</v>
      </c>
      <c r="I624" s="17" t="s">
        <v>17</v>
      </c>
      <c r="J624" s="17" t="s">
        <v>317</v>
      </c>
      <c r="K624" s="17"/>
      <c r="L624" s="66">
        <v>4.1686750000000009E-2</v>
      </c>
      <c r="M624" s="66">
        <v>1.0770875</v>
      </c>
      <c r="N624" s="66">
        <v>0.36025050000000003</v>
      </c>
      <c r="O624" s="66">
        <v>1.3211500000000001E-2</v>
      </c>
      <c r="P624" s="66">
        <v>4.7390000000000002E-3</v>
      </c>
      <c r="Q624" s="66">
        <v>3.01E-4</v>
      </c>
      <c r="R624" s="18"/>
      <c r="Z624" s="62"/>
      <c r="AA624" s="62"/>
      <c r="AB624" s="62"/>
      <c r="AC624" s="62"/>
      <c r="AD624" s="62"/>
      <c r="AE624" s="62"/>
    </row>
    <row r="625" spans="1:31" x14ac:dyDescent="0.25">
      <c r="A625" s="17" t="s">
        <v>11</v>
      </c>
      <c r="B625" s="17" t="s">
        <v>156</v>
      </c>
      <c r="C625" s="17" t="s">
        <v>157</v>
      </c>
      <c r="D625" s="17" t="s">
        <v>157</v>
      </c>
      <c r="E625" s="17" t="s">
        <v>180</v>
      </c>
      <c r="F625" s="17" t="s">
        <v>190</v>
      </c>
      <c r="G625" s="27" t="s">
        <v>265</v>
      </c>
      <c r="H625" s="17" t="s">
        <v>16</v>
      </c>
      <c r="I625" s="17" t="s">
        <v>17</v>
      </c>
      <c r="J625" s="17" t="s">
        <v>317</v>
      </c>
      <c r="K625" s="17"/>
      <c r="L625" s="66">
        <v>3364.1150000000002</v>
      </c>
      <c r="M625" s="66">
        <v>86920.815000000002</v>
      </c>
      <c r="N625" s="66">
        <v>29072.187750000001</v>
      </c>
      <c r="O625" s="66">
        <v>1066.17425</v>
      </c>
      <c r="P625" s="66">
        <v>382.43709999999999</v>
      </c>
      <c r="Q625" s="66">
        <v>24.290700000000001</v>
      </c>
      <c r="R625" s="18"/>
      <c r="Z625" s="62"/>
      <c r="AA625" s="62"/>
      <c r="AB625" s="62"/>
      <c r="AC625" s="62"/>
      <c r="AD625" s="62"/>
      <c r="AE625" s="62"/>
    </row>
    <row r="626" spans="1:31" x14ac:dyDescent="0.25">
      <c r="A626" s="17" t="s">
        <v>11</v>
      </c>
      <c r="B626" s="17" t="s">
        <v>156</v>
      </c>
      <c r="C626" s="17" t="s">
        <v>157</v>
      </c>
      <c r="D626" s="17" t="s">
        <v>157</v>
      </c>
      <c r="E626" s="17" t="s">
        <v>180</v>
      </c>
      <c r="F626" s="17" t="s">
        <v>190</v>
      </c>
      <c r="G626" s="27" t="s">
        <v>265</v>
      </c>
      <c r="H626" s="17" t="s">
        <v>160</v>
      </c>
      <c r="I626" s="17" t="s">
        <v>17</v>
      </c>
      <c r="J626" s="17" t="s">
        <v>317</v>
      </c>
      <c r="K626" s="17"/>
      <c r="L626" s="66">
        <v>3381.21</v>
      </c>
      <c r="M626" s="66">
        <v>87362.85</v>
      </c>
      <c r="N626" s="66">
        <v>29220.032500000001</v>
      </c>
      <c r="O626" s="66">
        <v>1071.5899999999999</v>
      </c>
      <c r="P626" s="66">
        <v>384.37979999999999</v>
      </c>
      <c r="Q626" s="66">
        <v>24.414100000000001</v>
      </c>
      <c r="R626" s="18"/>
      <c r="Z626" s="62"/>
      <c r="AA626" s="62"/>
      <c r="AB626" s="62"/>
      <c r="AC626" s="62"/>
      <c r="AD626" s="62"/>
      <c r="AE626" s="62"/>
    </row>
    <row r="627" spans="1:31" x14ac:dyDescent="0.25">
      <c r="A627" s="17" t="s">
        <v>11</v>
      </c>
      <c r="B627" s="17" t="s">
        <v>156</v>
      </c>
      <c r="C627" s="17" t="s">
        <v>157</v>
      </c>
      <c r="D627" s="17" t="s">
        <v>157</v>
      </c>
      <c r="E627" s="17" t="s">
        <v>180</v>
      </c>
      <c r="F627" s="17" t="s">
        <v>190</v>
      </c>
      <c r="G627" s="27" t="s">
        <v>265</v>
      </c>
      <c r="H627" s="17" t="s">
        <v>161</v>
      </c>
      <c r="I627" s="17" t="s">
        <v>17</v>
      </c>
      <c r="J627" s="17" t="s">
        <v>317</v>
      </c>
      <c r="K627" s="17"/>
      <c r="L627" s="66">
        <v>3384.375</v>
      </c>
      <c r="M627" s="66">
        <v>87444.735000000001</v>
      </c>
      <c r="N627" s="66">
        <v>29247.420999999998</v>
      </c>
      <c r="O627" s="66">
        <v>1072.597</v>
      </c>
      <c r="P627" s="66">
        <v>384.740925</v>
      </c>
      <c r="Q627" s="66">
        <v>24.436975</v>
      </c>
      <c r="R627" s="18"/>
      <c r="Z627" s="62"/>
      <c r="AA627" s="62"/>
      <c r="AB627" s="62"/>
      <c r="AC627" s="62"/>
      <c r="AD627" s="62"/>
      <c r="AE627" s="62"/>
    </row>
    <row r="628" spans="1:31" x14ac:dyDescent="0.25">
      <c r="A628" s="17" t="s">
        <v>11</v>
      </c>
      <c r="B628" s="17" t="s">
        <v>156</v>
      </c>
      <c r="C628" s="17" t="s">
        <v>157</v>
      </c>
      <c r="D628" s="17" t="s">
        <v>157</v>
      </c>
      <c r="E628" s="17" t="s">
        <v>180</v>
      </c>
      <c r="F628" s="17" t="s">
        <v>190</v>
      </c>
      <c r="G628" s="27" t="s">
        <v>265</v>
      </c>
      <c r="H628" s="17" t="s">
        <v>75</v>
      </c>
      <c r="I628" s="17" t="s">
        <v>17</v>
      </c>
      <c r="J628" s="17" t="s">
        <v>317</v>
      </c>
      <c r="K628" s="17"/>
      <c r="L628" s="66">
        <v>6.2530250000000009E-2</v>
      </c>
      <c r="M628" s="66">
        <v>1.6156312500000001</v>
      </c>
      <c r="N628" s="66">
        <v>0.54037575000000004</v>
      </c>
      <c r="O628" s="66">
        <v>1.9817249999999998E-2</v>
      </c>
      <c r="P628" s="66">
        <v>7.1085000000000002E-3</v>
      </c>
      <c r="Q628" s="66">
        <v>4.5150000000000002E-4</v>
      </c>
      <c r="R628" s="18"/>
      <c r="Z628" s="62"/>
      <c r="AA628" s="62"/>
      <c r="AB628" s="62"/>
      <c r="AC628" s="62"/>
      <c r="AD628" s="62"/>
      <c r="AE628" s="62"/>
    </row>
    <row r="629" spans="1:31" x14ac:dyDescent="0.25">
      <c r="A629" s="17" t="s">
        <v>11</v>
      </c>
      <c r="B629" s="17" t="s">
        <v>156</v>
      </c>
      <c r="C629" s="17" t="s">
        <v>157</v>
      </c>
      <c r="D629" s="17" t="s">
        <v>157</v>
      </c>
      <c r="E629" s="17" t="s">
        <v>180</v>
      </c>
      <c r="F629" s="17" t="s">
        <v>191</v>
      </c>
      <c r="G629" s="27" t="s">
        <v>265</v>
      </c>
      <c r="H629" s="17" t="s">
        <v>32</v>
      </c>
      <c r="I629" s="17" t="s">
        <v>17</v>
      </c>
      <c r="J629" s="17" t="s">
        <v>317</v>
      </c>
      <c r="K629" s="17"/>
      <c r="L629" s="66">
        <v>8.9687249999999996E-2</v>
      </c>
      <c r="M629" s="66">
        <v>3.1649249999999997E-2</v>
      </c>
      <c r="N629" s="66">
        <v>0.13587474999999999</v>
      </c>
      <c r="O629" s="66">
        <v>4.5096749999999998E-2</v>
      </c>
      <c r="P629" s="66">
        <v>0</v>
      </c>
      <c r="Q629" s="66">
        <v>0</v>
      </c>
      <c r="R629" s="18"/>
      <c r="Z629" s="62"/>
      <c r="AA629" s="62"/>
      <c r="AB629" s="62"/>
      <c r="AC629" s="62"/>
      <c r="AD629" s="62"/>
      <c r="AE629" s="62"/>
    </row>
    <row r="630" spans="1:31" x14ac:dyDescent="0.25">
      <c r="A630" s="17" t="s">
        <v>11</v>
      </c>
      <c r="B630" s="17" t="s">
        <v>156</v>
      </c>
      <c r="C630" s="17" t="s">
        <v>157</v>
      </c>
      <c r="D630" s="17" t="s">
        <v>157</v>
      </c>
      <c r="E630" s="17" t="s">
        <v>180</v>
      </c>
      <c r="F630" s="17" t="s">
        <v>191</v>
      </c>
      <c r="G630" s="27" t="s">
        <v>265</v>
      </c>
      <c r="H630" s="17" t="s">
        <v>16</v>
      </c>
      <c r="I630" s="17" t="s">
        <v>17</v>
      </c>
      <c r="J630" s="17" t="s">
        <v>317</v>
      </c>
      <c r="K630" s="17"/>
      <c r="L630" s="66">
        <v>8484.375</v>
      </c>
      <c r="M630" s="66">
        <v>2996.10925</v>
      </c>
      <c r="N630" s="66">
        <v>13018.169750000001</v>
      </c>
      <c r="O630" s="66">
        <v>4320.7250000000004</v>
      </c>
      <c r="P630" s="66">
        <v>0</v>
      </c>
      <c r="Q630" s="66">
        <v>0</v>
      </c>
      <c r="R630" s="18"/>
      <c r="Z630" s="62"/>
      <c r="AA630" s="62"/>
      <c r="AB630" s="62"/>
      <c r="AC630" s="62"/>
      <c r="AD630" s="62"/>
      <c r="AE630" s="62"/>
    </row>
    <row r="631" spans="1:31" x14ac:dyDescent="0.25">
      <c r="A631" s="17" t="s">
        <v>11</v>
      </c>
      <c r="B631" s="17" t="s">
        <v>156</v>
      </c>
      <c r="C631" s="17" t="s">
        <v>157</v>
      </c>
      <c r="D631" s="17" t="s">
        <v>157</v>
      </c>
      <c r="E631" s="17" t="s">
        <v>180</v>
      </c>
      <c r="F631" s="17" t="s">
        <v>191</v>
      </c>
      <c r="G631" s="27" t="s">
        <v>265</v>
      </c>
      <c r="H631" s="17" t="s">
        <v>160</v>
      </c>
      <c r="I631" s="17" t="s">
        <v>17</v>
      </c>
      <c r="J631" s="17" t="s">
        <v>317</v>
      </c>
      <c r="K631" s="17"/>
      <c r="L631" s="66">
        <v>8521.2000000000007</v>
      </c>
      <c r="M631" s="66">
        <v>3009.10275</v>
      </c>
      <c r="N631" s="66">
        <v>13073.909250000001</v>
      </c>
      <c r="O631" s="66">
        <v>4339.2250000000004</v>
      </c>
      <c r="P631" s="66">
        <v>0</v>
      </c>
      <c r="Q631" s="66">
        <v>0</v>
      </c>
      <c r="R631" s="18"/>
      <c r="Z631" s="62"/>
      <c r="AA631" s="62"/>
      <c r="AB631" s="62"/>
      <c r="AC631" s="62"/>
      <c r="AD631" s="62"/>
      <c r="AE631" s="62"/>
    </row>
    <row r="632" spans="1:31" x14ac:dyDescent="0.25">
      <c r="A632" s="17" t="s">
        <v>11</v>
      </c>
      <c r="B632" s="17" t="s">
        <v>156</v>
      </c>
      <c r="C632" s="17" t="s">
        <v>157</v>
      </c>
      <c r="D632" s="17" t="s">
        <v>157</v>
      </c>
      <c r="E632" s="17" t="s">
        <v>180</v>
      </c>
      <c r="F632" s="17" t="s">
        <v>191</v>
      </c>
      <c r="G632" s="27" t="s">
        <v>265</v>
      </c>
      <c r="H632" s="17" t="s">
        <v>161</v>
      </c>
      <c r="I632" s="17" t="s">
        <v>17</v>
      </c>
      <c r="J632" s="17" t="s">
        <v>317</v>
      </c>
      <c r="K632" s="17"/>
      <c r="L632" s="66">
        <v>8528.0250000000015</v>
      </c>
      <c r="M632" s="66">
        <v>3011.51125</v>
      </c>
      <c r="N632" s="66">
        <v>13084.228749999998</v>
      </c>
      <c r="O632" s="66">
        <v>4342.6499999999996</v>
      </c>
      <c r="P632" s="66">
        <v>0</v>
      </c>
      <c r="Q632" s="66">
        <v>0</v>
      </c>
      <c r="R632" s="18"/>
      <c r="Z632" s="62"/>
      <c r="AA632" s="62"/>
      <c r="AB632" s="62"/>
      <c r="AC632" s="62"/>
      <c r="AD632" s="62"/>
      <c r="AE632" s="62"/>
    </row>
    <row r="633" spans="1:31" x14ac:dyDescent="0.25">
      <c r="A633" s="17" t="s">
        <v>11</v>
      </c>
      <c r="B633" s="17" t="s">
        <v>156</v>
      </c>
      <c r="C633" s="17" t="s">
        <v>157</v>
      </c>
      <c r="D633" s="17" t="s">
        <v>157</v>
      </c>
      <c r="E633" s="17" t="s">
        <v>180</v>
      </c>
      <c r="F633" s="17" t="s">
        <v>191</v>
      </c>
      <c r="G633" s="27" t="s">
        <v>265</v>
      </c>
      <c r="H633" s="17" t="s">
        <v>75</v>
      </c>
      <c r="I633" s="17" t="s">
        <v>17</v>
      </c>
      <c r="J633" s="17" t="s">
        <v>317</v>
      </c>
      <c r="K633" s="17"/>
      <c r="L633" s="66">
        <v>0.13453124999999999</v>
      </c>
      <c r="M633" s="66">
        <v>4.7474000000000002E-2</v>
      </c>
      <c r="N633" s="66">
        <v>0.20381250000000004</v>
      </c>
      <c r="O633" s="66">
        <v>6.7645250000000004E-2</v>
      </c>
      <c r="P633" s="66">
        <v>0</v>
      </c>
      <c r="Q633" s="66">
        <v>0</v>
      </c>
      <c r="R633" s="18"/>
      <c r="Z633" s="62"/>
      <c r="AA633" s="62"/>
      <c r="AB633" s="62"/>
      <c r="AC633" s="62"/>
      <c r="AD633" s="62"/>
      <c r="AE633" s="62"/>
    </row>
    <row r="634" spans="1:31" x14ac:dyDescent="0.25">
      <c r="A634" s="17" t="s">
        <v>11</v>
      </c>
      <c r="B634" s="17" t="s">
        <v>156</v>
      </c>
      <c r="C634" s="17" t="s">
        <v>157</v>
      </c>
      <c r="D634" s="17" t="s">
        <v>157</v>
      </c>
      <c r="E634" s="17" t="s">
        <v>180</v>
      </c>
      <c r="F634" s="17" t="s">
        <v>192</v>
      </c>
      <c r="G634" s="27" t="s">
        <v>265</v>
      </c>
      <c r="H634" s="17" t="s">
        <v>32</v>
      </c>
      <c r="I634" s="17" t="s">
        <v>17</v>
      </c>
      <c r="J634" s="17" t="s">
        <v>317</v>
      </c>
      <c r="K634" s="17"/>
      <c r="L634" s="66">
        <v>0.44753399999999999</v>
      </c>
      <c r="M634" s="66">
        <v>0.44189699999999998</v>
      </c>
      <c r="N634" s="66">
        <v>1.221538</v>
      </c>
      <c r="O634" s="66">
        <v>6.13767</v>
      </c>
      <c r="P634" s="66">
        <v>4.0691249999999997</v>
      </c>
      <c r="Q634" s="66">
        <v>2.0058224999999998</v>
      </c>
      <c r="R634" s="18"/>
      <c r="Z634" s="62"/>
      <c r="AA634" s="62"/>
      <c r="AB634" s="62"/>
      <c r="AC634" s="62"/>
      <c r="AD634" s="62"/>
      <c r="AE634" s="62"/>
    </row>
    <row r="635" spans="1:31" x14ac:dyDescent="0.25">
      <c r="A635" s="17" t="s">
        <v>11</v>
      </c>
      <c r="B635" s="17" t="s">
        <v>156</v>
      </c>
      <c r="C635" s="17" t="s">
        <v>157</v>
      </c>
      <c r="D635" s="17" t="s">
        <v>157</v>
      </c>
      <c r="E635" s="17" t="s">
        <v>180</v>
      </c>
      <c r="F635" s="17" t="s">
        <v>192</v>
      </c>
      <c r="G635" s="27" t="s">
        <v>265</v>
      </c>
      <c r="H635" s="17" t="s">
        <v>16</v>
      </c>
      <c r="I635" s="17" t="s">
        <v>17</v>
      </c>
      <c r="J635" s="17" t="s">
        <v>317</v>
      </c>
      <c r="K635" s="17"/>
      <c r="L635" s="66">
        <v>47666.850000000006</v>
      </c>
      <c r="M635" s="66">
        <v>47066.45</v>
      </c>
      <c r="N635" s="66">
        <v>130106</v>
      </c>
      <c r="O635" s="66">
        <v>653723.25</v>
      </c>
      <c r="P635" s="66">
        <v>433402.75</v>
      </c>
      <c r="Q635" s="66">
        <v>213640.75</v>
      </c>
      <c r="R635" s="18"/>
      <c r="Z635" s="62"/>
      <c r="AA635" s="62"/>
      <c r="AB635" s="62"/>
      <c r="AC635" s="62"/>
      <c r="AD635" s="62"/>
      <c r="AE635" s="62"/>
    </row>
    <row r="636" spans="1:31" x14ac:dyDescent="0.25">
      <c r="A636" s="17" t="s">
        <v>11</v>
      </c>
      <c r="B636" s="17" t="s">
        <v>156</v>
      </c>
      <c r="C636" s="17" t="s">
        <v>157</v>
      </c>
      <c r="D636" s="17" t="s">
        <v>157</v>
      </c>
      <c r="E636" s="17" t="s">
        <v>180</v>
      </c>
      <c r="F636" s="17" t="s">
        <v>192</v>
      </c>
      <c r="G636" s="27" t="s">
        <v>265</v>
      </c>
      <c r="H636" s="17" t="s">
        <v>160</v>
      </c>
      <c r="I636" s="17" t="s">
        <v>17</v>
      </c>
      <c r="J636" s="17" t="s">
        <v>317</v>
      </c>
      <c r="K636" s="17"/>
      <c r="L636" s="66">
        <v>47850.375</v>
      </c>
      <c r="M636" s="66">
        <v>47247.625</v>
      </c>
      <c r="N636" s="66">
        <v>130606.5</v>
      </c>
      <c r="O636" s="66">
        <v>656240</v>
      </c>
      <c r="P636" s="66">
        <v>435071</v>
      </c>
      <c r="Q636" s="66">
        <v>214463</v>
      </c>
      <c r="R636" s="18"/>
      <c r="Z636" s="62"/>
      <c r="AA636" s="62"/>
      <c r="AB636" s="62"/>
      <c r="AC636" s="62"/>
      <c r="AD636" s="62"/>
      <c r="AE636" s="62"/>
    </row>
    <row r="637" spans="1:31" x14ac:dyDescent="0.25">
      <c r="A637" s="17" t="s">
        <v>11</v>
      </c>
      <c r="B637" s="17" t="s">
        <v>156</v>
      </c>
      <c r="C637" s="17" t="s">
        <v>157</v>
      </c>
      <c r="D637" s="17" t="s">
        <v>157</v>
      </c>
      <c r="E637" s="17" t="s">
        <v>180</v>
      </c>
      <c r="F637" s="17" t="s">
        <v>192</v>
      </c>
      <c r="G637" s="27" t="s">
        <v>265</v>
      </c>
      <c r="H637" s="17" t="s">
        <v>161</v>
      </c>
      <c r="I637" s="17" t="s">
        <v>17</v>
      </c>
      <c r="J637" s="17" t="s">
        <v>317</v>
      </c>
      <c r="K637" s="17"/>
      <c r="L637" s="66">
        <v>47884.350000000006</v>
      </c>
      <c r="M637" s="66">
        <v>47281.149999999994</v>
      </c>
      <c r="N637" s="66">
        <v>130699.4</v>
      </c>
      <c r="O637" s="66">
        <v>656706.5</v>
      </c>
      <c r="P637" s="66">
        <v>435380.5</v>
      </c>
      <c r="Q637" s="66">
        <v>214615.75</v>
      </c>
      <c r="R637" s="18"/>
      <c r="Z637" s="62"/>
      <c r="AA637" s="62"/>
      <c r="AB637" s="62"/>
      <c r="AC637" s="62"/>
      <c r="AD637" s="62"/>
      <c r="AE637" s="62"/>
    </row>
    <row r="638" spans="1:31" x14ac:dyDescent="0.25">
      <c r="A638" s="17" t="s">
        <v>11</v>
      </c>
      <c r="B638" s="17" t="s">
        <v>156</v>
      </c>
      <c r="C638" s="17" t="s">
        <v>157</v>
      </c>
      <c r="D638" s="17" t="s">
        <v>157</v>
      </c>
      <c r="E638" s="17" t="s">
        <v>180</v>
      </c>
      <c r="F638" s="17" t="s">
        <v>192</v>
      </c>
      <c r="G638" s="27" t="s">
        <v>265</v>
      </c>
      <c r="H638" s="17" t="s">
        <v>75</v>
      </c>
      <c r="I638" s="17" t="s">
        <v>17</v>
      </c>
      <c r="J638" s="17" t="s">
        <v>317</v>
      </c>
      <c r="K638" s="17"/>
      <c r="L638" s="66">
        <v>0.67130099999999993</v>
      </c>
      <c r="M638" s="66">
        <v>0.66284474999999998</v>
      </c>
      <c r="N638" s="66">
        <v>1.8323067500000001</v>
      </c>
      <c r="O638" s="66">
        <v>9.2064824999999999</v>
      </c>
      <c r="P638" s="66">
        <v>6.1036799999999998</v>
      </c>
      <c r="Q638" s="66">
        <v>3.0087374999999996</v>
      </c>
      <c r="R638" s="18"/>
      <c r="Z638" s="62"/>
      <c r="AA638" s="62"/>
      <c r="AB638" s="62"/>
      <c r="AC638" s="62"/>
      <c r="AD638" s="62"/>
      <c r="AE638" s="62"/>
    </row>
    <row r="639" spans="1:31" x14ac:dyDescent="0.25">
      <c r="A639" s="17" t="s">
        <v>11</v>
      </c>
      <c r="B639" s="17" t="s">
        <v>156</v>
      </c>
      <c r="C639" s="17" t="s">
        <v>157</v>
      </c>
      <c r="D639" s="17" t="s">
        <v>157</v>
      </c>
      <c r="E639" s="17" t="s">
        <v>180</v>
      </c>
      <c r="F639" s="17" t="s">
        <v>193</v>
      </c>
      <c r="G639" s="27" t="s">
        <v>265</v>
      </c>
      <c r="H639" s="17" t="s">
        <v>32</v>
      </c>
      <c r="I639" s="17" t="s">
        <v>17</v>
      </c>
      <c r="J639" s="17" t="s">
        <v>317</v>
      </c>
      <c r="K639" s="17"/>
      <c r="L639" s="66">
        <v>3.6855E-3</v>
      </c>
      <c r="M639" s="66">
        <v>0</v>
      </c>
      <c r="N639" s="66">
        <v>0</v>
      </c>
      <c r="O639" s="66">
        <v>0</v>
      </c>
      <c r="P639" s="66">
        <v>0</v>
      </c>
      <c r="Q639" s="66">
        <v>0.49072575000000002</v>
      </c>
      <c r="R639" s="18"/>
      <c r="Z639" s="62"/>
      <c r="AA639" s="62"/>
      <c r="AB639" s="62"/>
      <c r="AC639" s="62"/>
      <c r="AD639" s="62"/>
      <c r="AE639" s="62"/>
    </row>
    <row r="640" spans="1:31" x14ac:dyDescent="0.25">
      <c r="A640" s="17" t="s">
        <v>11</v>
      </c>
      <c r="B640" s="17" t="s">
        <v>156</v>
      </c>
      <c r="C640" s="17" t="s">
        <v>157</v>
      </c>
      <c r="D640" s="17" t="s">
        <v>157</v>
      </c>
      <c r="E640" s="17" t="s">
        <v>180</v>
      </c>
      <c r="F640" s="17" t="s">
        <v>193</v>
      </c>
      <c r="G640" s="27" t="s">
        <v>265</v>
      </c>
      <c r="H640" s="17" t="s">
        <v>16</v>
      </c>
      <c r="I640" s="17" t="s">
        <v>17</v>
      </c>
      <c r="J640" s="17" t="s">
        <v>317</v>
      </c>
      <c r="K640" s="17"/>
      <c r="L640" s="66">
        <v>164.73949999999999</v>
      </c>
      <c r="M640" s="66">
        <v>0</v>
      </c>
      <c r="N640" s="66">
        <v>0</v>
      </c>
      <c r="O640" s="66">
        <v>0</v>
      </c>
      <c r="P640" s="66">
        <v>0</v>
      </c>
      <c r="Q640" s="66">
        <v>21935.474999999999</v>
      </c>
      <c r="R640" s="18"/>
      <c r="Z640" s="62"/>
      <c r="AA640" s="62"/>
      <c r="AB640" s="62"/>
      <c r="AC640" s="62"/>
      <c r="AD640" s="62"/>
      <c r="AE640" s="62"/>
    </row>
    <row r="641" spans="1:31" x14ac:dyDescent="0.25">
      <c r="A641" s="17" t="s">
        <v>11</v>
      </c>
      <c r="B641" s="17" t="s">
        <v>156</v>
      </c>
      <c r="C641" s="17" t="s">
        <v>157</v>
      </c>
      <c r="D641" s="17" t="s">
        <v>157</v>
      </c>
      <c r="E641" s="17" t="s">
        <v>180</v>
      </c>
      <c r="F641" s="17" t="s">
        <v>193</v>
      </c>
      <c r="G641" s="27" t="s">
        <v>265</v>
      </c>
      <c r="H641" s="17" t="s">
        <v>160</v>
      </c>
      <c r="I641" s="17" t="s">
        <v>17</v>
      </c>
      <c r="J641" s="17" t="s">
        <v>317</v>
      </c>
      <c r="K641" s="17"/>
      <c r="L641" s="66">
        <v>164.85724999999999</v>
      </c>
      <c r="M641" s="66">
        <v>0</v>
      </c>
      <c r="N641" s="66">
        <v>0</v>
      </c>
      <c r="O641" s="66">
        <v>0</v>
      </c>
      <c r="P641" s="66">
        <v>0</v>
      </c>
      <c r="Q641" s="66">
        <v>21951.15</v>
      </c>
      <c r="R641" s="18"/>
      <c r="Z641" s="62"/>
      <c r="AA641" s="62"/>
      <c r="AB641" s="62"/>
      <c r="AC641" s="62"/>
      <c r="AD641" s="62"/>
      <c r="AE641" s="62"/>
    </row>
    <row r="642" spans="1:31" x14ac:dyDescent="0.25">
      <c r="A642" s="17" t="s">
        <v>11</v>
      </c>
      <c r="B642" s="17" t="s">
        <v>156</v>
      </c>
      <c r="C642" s="17" t="s">
        <v>157</v>
      </c>
      <c r="D642" s="17" t="s">
        <v>157</v>
      </c>
      <c r="E642" s="17" t="s">
        <v>180</v>
      </c>
      <c r="F642" s="17" t="s">
        <v>193</v>
      </c>
      <c r="G642" s="27" t="s">
        <v>265</v>
      </c>
      <c r="H642" s="17" t="s">
        <v>161</v>
      </c>
      <c r="I642" s="17" t="s">
        <v>17</v>
      </c>
      <c r="J642" s="17" t="s">
        <v>317</v>
      </c>
      <c r="K642" s="17"/>
      <c r="L642" s="66">
        <v>164.93100000000001</v>
      </c>
      <c r="M642" s="66">
        <v>0</v>
      </c>
      <c r="N642" s="66">
        <v>0</v>
      </c>
      <c r="O642" s="66">
        <v>0</v>
      </c>
      <c r="P642" s="66">
        <v>0</v>
      </c>
      <c r="Q642" s="66">
        <v>21960.974999999999</v>
      </c>
      <c r="R642" s="18"/>
      <c r="Z642" s="62"/>
      <c r="AA642" s="62"/>
      <c r="AB642" s="62"/>
      <c r="AC642" s="62"/>
      <c r="AD642" s="62"/>
      <c r="AE642" s="62"/>
    </row>
    <row r="643" spans="1:31" x14ac:dyDescent="0.25">
      <c r="A643" s="17" t="s">
        <v>11</v>
      </c>
      <c r="B643" s="17" t="s">
        <v>156</v>
      </c>
      <c r="C643" s="17" t="s">
        <v>157</v>
      </c>
      <c r="D643" s="17" t="s">
        <v>157</v>
      </c>
      <c r="E643" s="17" t="s">
        <v>180</v>
      </c>
      <c r="F643" s="17" t="s">
        <v>193</v>
      </c>
      <c r="G643" s="27" t="s">
        <v>265</v>
      </c>
      <c r="H643" s="17" t="s">
        <v>75</v>
      </c>
      <c r="I643" s="17" t="s">
        <v>17</v>
      </c>
      <c r="J643" s="17" t="s">
        <v>317</v>
      </c>
      <c r="K643" s="17"/>
      <c r="L643" s="66">
        <v>3.6850000000000001E-4</v>
      </c>
      <c r="M643" s="66">
        <v>0</v>
      </c>
      <c r="N643" s="66">
        <v>0</v>
      </c>
      <c r="O643" s="66">
        <v>0</v>
      </c>
      <c r="P643" s="66">
        <v>0</v>
      </c>
      <c r="Q643" s="66">
        <v>4.9072500000000005E-2</v>
      </c>
      <c r="R643" s="18"/>
      <c r="Z643" s="62"/>
      <c r="AA643" s="62"/>
      <c r="AB643" s="62"/>
      <c r="AC643" s="62"/>
      <c r="AD643" s="62"/>
      <c r="AE643" s="62"/>
    </row>
    <row r="644" spans="1:31" x14ac:dyDescent="0.25">
      <c r="A644" s="17" t="s">
        <v>11</v>
      </c>
      <c r="B644" s="17" t="s">
        <v>156</v>
      </c>
      <c r="C644" s="17" t="s">
        <v>157</v>
      </c>
      <c r="D644" s="17" t="s">
        <v>157</v>
      </c>
      <c r="E644" s="17" t="s">
        <v>180</v>
      </c>
      <c r="F644" s="17" t="s">
        <v>194</v>
      </c>
      <c r="G644" s="27" t="s">
        <v>265</v>
      </c>
      <c r="H644" s="17" t="s">
        <v>32</v>
      </c>
      <c r="I644" s="17" t="s">
        <v>17</v>
      </c>
      <c r="J644" s="17" t="s">
        <v>317</v>
      </c>
      <c r="K644" s="17"/>
      <c r="L644" s="66">
        <v>1.3728465000000001</v>
      </c>
      <c r="M644" s="66">
        <v>1.57043</v>
      </c>
      <c r="N644" s="66">
        <v>0.43051774999999998</v>
      </c>
      <c r="O644" s="66">
        <v>1.263675E-2</v>
      </c>
      <c r="P644" s="66">
        <v>0</v>
      </c>
      <c r="Q644" s="66">
        <v>0</v>
      </c>
      <c r="R644" s="18"/>
      <c r="Z644" s="62"/>
      <c r="AA644" s="62"/>
      <c r="AB644" s="62"/>
      <c r="AC644" s="62"/>
      <c r="AD644" s="62"/>
      <c r="AE644" s="62"/>
    </row>
    <row r="645" spans="1:31" x14ac:dyDescent="0.25">
      <c r="A645" s="17" t="s">
        <v>11</v>
      </c>
      <c r="B645" s="17" t="s">
        <v>156</v>
      </c>
      <c r="C645" s="17" t="s">
        <v>157</v>
      </c>
      <c r="D645" s="17" t="s">
        <v>157</v>
      </c>
      <c r="E645" s="17" t="s">
        <v>180</v>
      </c>
      <c r="F645" s="17" t="s">
        <v>194</v>
      </c>
      <c r="G645" s="27" t="s">
        <v>265</v>
      </c>
      <c r="H645" s="17" t="s">
        <v>16</v>
      </c>
      <c r="I645" s="17" t="s">
        <v>17</v>
      </c>
      <c r="J645" s="17" t="s">
        <v>317</v>
      </c>
      <c r="K645" s="17"/>
      <c r="L645" s="66">
        <v>146976.79999999999</v>
      </c>
      <c r="M645" s="66">
        <v>168130</v>
      </c>
      <c r="N645" s="66">
        <v>46091.199999999997</v>
      </c>
      <c r="O645" s="66">
        <v>1352.9</v>
      </c>
      <c r="P645" s="66">
        <v>0</v>
      </c>
      <c r="Q645" s="66">
        <v>0</v>
      </c>
      <c r="R645" s="18"/>
      <c r="Z645" s="62"/>
      <c r="AA645" s="62"/>
      <c r="AB645" s="62"/>
      <c r="AC645" s="62"/>
      <c r="AD645" s="62"/>
      <c r="AE645" s="62"/>
    </row>
    <row r="646" spans="1:31" x14ac:dyDescent="0.25">
      <c r="A646" s="17" t="s">
        <v>11</v>
      </c>
      <c r="B646" s="17" t="s">
        <v>156</v>
      </c>
      <c r="C646" s="17" t="s">
        <v>157</v>
      </c>
      <c r="D646" s="17" t="s">
        <v>157</v>
      </c>
      <c r="E646" s="17" t="s">
        <v>180</v>
      </c>
      <c r="F646" s="17" t="s">
        <v>194</v>
      </c>
      <c r="G646" s="27" t="s">
        <v>265</v>
      </c>
      <c r="H646" s="17" t="s">
        <v>160</v>
      </c>
      <c r="I646" s="17" t="s">
        <v>17</v>
      </c>
      <c r="J646" s="17" t="s">
        <v>317</v>
      </c>
      <c r="K646" s="17"/>
      <c r="L646" s="66">
        <v>147539.75</v>
      </c>
      <c r="M646" s="66">
        <v>168774</v>
      </c>
      <c r="N646" s="66">
        <v>46267.747499999998</v>
      </c>
      <c r="O646" s="66">
        <v>1358.0825</v>
      </c>
      <c r="P646" s="66">
        <v>0</v>
      </c>
      <c r="Q646" s="66">
        <v>0</v>
      </c>
      <c r="R646" s="18"/>
      <c r="Z646" s="62"/>
      <c r="AA646" s="62"/>
      <c r="AB646" s="62"/>
      <c r="AC646" s="62"/>
      <c r="AD646" s="62"/>
      <c r="AE646" s="62"/>
    </row>
    <row r="647" spans="1:31" x14ac:dyDescent="0.25">
      <c r="A647" s="17" t="s">
        <v>11</v>
      </c>
      <c r="B647" s="17" t="s">
        <v>156</v>
      </c>
      <c r="C647" s="17" t="s">
        <v>157</v>
      </c>
      <c r="D647" s="17" t="s">
        <v>157</v>
      </c>
      <c r="E647" s="17" t="s">
        <v>180</v>
      </c>
      <c r="F647" s="17" t="s">
        <v>194</v>
      </c>
      <c r="G647" s="27" t="s">
        <v>265</v>
      </c>
      <c r="H647" s="17" t="s">
        <v>161</v>
      </c>
      <c r="I647" s="17" t="s">
        <v>17</v>
      </c>
      <c r="J647" s="17" t="s">
        <v>317</v>
      </c>
      <c r="K647" s="17"/>
      <c r="L647" s="66">
        <v>147644.54999999999</v>
      </c>
      <c r="M647" s="66">
        <v>168894</v>
      </c>
      <c r="N647" s="66">
        <v>46300.627500000002</v>
      </c>
      <c r="O647" s="66">
        <v>1359.0425</v>
      </c>
      <c r="P647" s="66">
        <v>0</v>
      </c>
      <c r="Q647" s="66">
        <v>0</v>
      </c>
      <c r="R647" s="18"/>
      <c r="Z647" s="62"/>
      <c r="AA647" s="62"/>
      <c r="AB647" s="62"/>
      <c r="AC647" s="62"/>
      <c r="AD647" s="62"/>
      <c r="AE647" s="62"/>
    </row>
    <row r="648" spans="1:31" x14ac:dyDescent="0.25">
      <c r="A648" s="17" t="s">
        <v>11</v>
      </c>
      <c r="B648" s="17" t="s">
        <v>156</v>
      </c>
      <c r="C648" s="17" t="s">
        <v>157</v>
      </c>
      <c r="D648" s="17" t="s">
        <v>157</v>
      </c>
      <c r="E648" s="17" t="s">
        <v>180</v>
      </c>
      <c r="F648" s="17" t="s">
        <v>194</v>
      </c>
      <c r="G648" s="27" t="s">
        <v>265</v>
      </c>
      <c r="H648" s="17" t="s">
        <v>75</v>
      </c>
      <c r="I648" s="17" t="s">
        <v>17</v>
      </c>
      <c r="J648" s="17" t="s">
        <v>317</v>
      </c>
      <c r="K648" s="17"/>
      <c r="L648" s="66">
        <v>2.0592662500000003</v>
      </c>
      <c r="M648" s="66">
        <v>2.3556400000000002</v>
      </c>
      <c r="N648" s="66">
        <v>0.64577575000000009</v>
      </c>
      <c r="O648" s="66">
        <v>1.895525E-2</v>
      </c>
      <c r="P648" s="66">
        <v>0</v>
      </c>
      <c r="Q648" s="66">
        <v>0</v>
      </c>
      <c r="R648" s="18"/>
      <c r="Z648" s="62"/>
      <c r="AA648" s="62"/>
      <c r="AB648" s="62"/>
      <c r="AC648" s="62"/>
      <c r="AD648" s="62"/>
      <c r="AE648" s="62"/>
    </row>
    <row r="649" spans="1:31" x14ac:dyDescent="0.25">
      <c r="A649" s="17" t="s">
        <v>11</v>
      </c>
      <c r="B649" s="17" t="s">
        <v>156</v>
      </c>
      <c r="C649" s="17" t="s">
        <v>157</v>
      </c>
      <c r="D649" s="17" t="s">
        <v>157</v>
      </c>
      <c r="E649" s="17" t="s">
        <v>180</v>
      </c>
      <c r="F649" s="17" t="s">
        <v>195</v>
      </c>
      <c r="G649" s="27" t="s">
        <v>265</v>
      </c>
      <c r="H649" s="17" t="s">
        <v>32</v>
      </c>
      <c r="I649" s="17" t="s">
        <v>17</v>
      </c>
      <c r="J649" s="17" t="s">
        <v>317</v>
      </c>
      <c r="K649" s="17"/>
      <c r="L649" s="66">
        <v>0.20878550000000001</v>
      </c>
      <c r="M649" s="66">
        <v>7.4347500000000004E-3</v>
      </c>
      <c r="N649" s="66">
        <v>2.47825E-3</v>
      </c>
      <c r="O649" s="66">
        <v>0</v>
      </c>
      <c r="P649" s="66">
        <v>0</v>
      </c>
      <c r="Q649" s="66">
        <v>0</v>
      </c>
      <c r="R649" s="18"/>
      <c r="Z649" s="62"/>
      <c r="AA649" s="62"/>
      <c r="AB649" s="62"/>
      <c r="AC649" s="62"/>
      <c r="AD649" s="62"/>
      <c r="AE649" s="62"/>
    </row>
    <row r="650" spans="1:31" x14ac:dyDescent="0.25">
      <c r="A650" s="17" t="s">
        <v>11</v>
      </c>
      <c r="B650" s="17" t="s">
        <v>156</v>
      </c>
      <c r="C650" s="17" t="s">
        <v>157</v>
      </c>
      <c r="D650" s="17" t="s">
        <v>157</v>
      </c>
      <c r="E650" s="17" t="s">
        <v>180</v>
      </c>
      <c r="F650" s="17" t="s">
        <v>195</v>
      </c>
      <c r="G650" s="27" t="s">
        <v>265</v>
      </c>
      <c r="H650" s="17" t="s">
        <v>16</v>
      </c>
      <c r="I650" s="17" t="s">
        <v>17</v>
      </c>
      <c r="J650" s="17" t="s">
        <v>317</v>
      </c>
      <c r="K650" s="17"/>
      <c r="L650" s="66">
        <v>22237.75</v>
      </c>
      <c r="M650" s="66">
        <v>791.86500000000001</v>
      </c>
      <c r="N650" s="66">
        <v>263.95499999999998</v>
      </c>
      <c r="O650" s="66">
        <v>0</v>
      </c>
      <c r="P650" s="66">
        <v>0</v>
      </c>
      <c r="Q650" s="66">
        <v>0</v>
      </c>
      <c r="R650" s="18"/>
      <c r="Z650" s="62"/>
      <c r="AA650" s="62"/>
      <c r="AB650" s="62"/>
      <c r="AC650" s="62"/>
      <c r="AD650" s="62"/>
      <c r="AE650" s="62"/>
    </row>
    <row r="651" spans="1:31" x14ac:dyDescent="0.25">
      <c r="A651" s="17" t="s">
        <v>11</v>
      </c>
      <c r="B651" s="17" t="s">
        <v>156</v>
      </c>
      <c r="C651" s="17" t="s">
        <v>157</v>
      </c>
      <c r="D651" s="17" t="s">
        <v>157</v>
      </c>
      <c r="E651" s="17" t="s">
        <v>180</v>
      </c>
      <c r="F651" s="17" t="s">
        <v>195</v>
      </c>
      <c r="G651" s="27" t="s">
        <v>265</v>
      </c>
      <c r="H651" s="17" t="s">
        <v>160</v>
      </c>
      <c r="I651" s="17" t="s">
        <v>17</v>
      </c>
      <c r="J651" s="17" t="s">
        <v>317</v>
      </c>
      <c r="K651" s="17"/>
      <c r="L651" s="66">
        <v>22323.35</v>
      </c>
      <c r="M651" s="66">
        <v>794.91000000000008</v>
      </c>
      <c r="N651" s="66">
        <v>264.97000000000003</v>
      </c>
      <c r="O651" s="66">
        <v>0</v>
      </c>
      <c r="P651" s="66">
        <v>0</v>
      </c>
      <c r="Q651" s="66">
        <v>0</v>
      </c>
      <c r="R651" s="18"/>
      <c r="Z651" s="62"/>
      <c r="AA651" s="62"/>
      <c r="AB651" s="62"/>
      <c r="AC651" s="62"/>
      <c r="AD651" s="62"/>
      <c r="AE651" s="62"/>
    </row>
    <row r="652" spans="1:31" x14ac:dyDescent="0.25">
      <c r="A652" s="17" t="s">
        <v>11</v>
      </c>
      <c r="B652" s="17" t="s">
        <v>156</v>
      </c>
      <c r="C652" s="17" t="s">
        <v>157</v>
      </c>
      <c r="D652" s="17" t="s">
        <v>157</v>
      </c>
      <c r="E652" s="17" t="s">
        <v>180</v>
      </c>
      <c r="F652" s="17" t="s">
        <v>195</v>
      </c>
      <c r="G652" s="27" t="s">
        <v>265</v>
      </c>
      <c r="H652" s="17" t="s">
        <v>161</v>
      </c>
      <c r="I652" s="17" t="s">
        <v>17</v>
      </c>
      <c r="J652" s="17" t="s">
        <v>317</v>
      </c>
      <c r="K652" s="17"/>
      <c r="L652" s="66">
        <v>22339.224999999999</v>
      </c>
      <c r="M652" s="66">
        <v>795.48</v>
      </c>
      <c r="N652" s="66">
        <v>265.16000000000003</v>
      </c>
      <c r="O652" s="66">
        <v>0</v>
      </c>
      <c r="P652" s="66">
        <v>0</v>
      </c>
      <c r="Q652" s="66">
        <v>0</v>
      </c>
      <c r="R652" s="18"/>
      <c r="Z652" s="62"/>
      <c r="AA652" s="62"/>
      <c r="AB652" s="62"/>
      <c r="AC652" s="62"/>
      <c r="AD652" s="62"/>
      <c r="AE652" s="62"/>
    </row>
    <row r="653" spans="1:31" x14ac:dyDescent="0.25">
      <c r="A653" s="17" t="s">
        <v>11</v>
      </c>
      <c r="B653" s="17" t="s">
        <v>156</v>
      </c>
      <c r="C653" s="17" t="s">
        <v>157</v>
      </c>
      <c r="D653" s="17" t="s">
        <v>157</v>
      </c>
      <c r="E653" s="17" t="s">
        <v>180</v>
      </c>
      <c r="F653" s="17" t="s">
        <v>195</v>
      </c>
      <c r="G653" s="27" t="s">
        <v>265</v>
      </c>
      <c r="H653" s="17" t="s">
        <v>75</v>
      </c>
      <c r="I653" s="17" t="s">
        <v>17</v>
      </c>
      <c r="J653" s="17" t="s">
        <v>317</v>
      </c>
      <c r="K653" s="17"/>
      <c r="L653" s="66">
        <v>0.3131775</v>
      </c>
      <c r="M653" s="66">
        <v>1.115175E-2</v>
      </c>
      <c r="N653" s="66">
        <v>3.7172500000000001E-3</v>
      </c>
      <c r="O653" s="66">
        <v>0</v>
      </c>
      <c r="P653" s="66">
        <v>0</v>
      </c>
      <c r="Q653" s="66">
        <v>0</v>
      </c>
      <c r="R653" s="18"/>
      <c r="Z653" s="62"/>
      <c r="AA653" s="62"/>
      <c r="AB653" s="62"/>
      <c r="AC653" s="62"/>
      <c r="AD653" s="62"/>
      <c r="AE653" s="62"/>
    </row>
    <row r="654" spans="1:31" x14ac:dyDescent="0.25">
      <c r="A654" s="17" t="s">
        <v>11</v>
      </c>
      <c r="B654" s="17" t="s">
        <v>156</v>
      </c>
      <c r="C654" s="17" t="s">
        <v>157</v>
      </c>
      <c r="D654" s="17" t="s">
        <v>157</v>
      </c>
      <c r="E654" s="17" t="s">
        <v>180</v>
      </c>
      <c r="F654" s="17" t="s">
        <v>196</v>
      </c>
      <c r="G654" s="27" t="s">
        <v>265</v>
      </c>
      <c r="H654" s="17" t="s">
        <v>32</v>
      </c>
      <c r="I654" s="17" t="s">
        <v>17</v>
      </c>
      <c r="J654" s="17" t="s">
        <v>317</v>
      </c>
      <c r="K654" s="17"/>
      <c r="L654" s="66">
        <v>7.8445000000000008E-3</v>
      </c>
      <c r="M654" s="66">
        <v>1.5203175</v>
      </c>
      <c r="N654" s="66">
        <v>11.990255000000001</v>
      </c>
      <c r="O654" s="66">
        <v>9.0255674999999993</v>
      </c>
      <c r="P654" s="66">
        <v>4.4826274999999995</v>
      </c>
      <c r="Q654" s="66">
        <v>6.0721449999999999</v>
      </c>
      <c r="R654" s="18"/>
      <c r="Z654" s="62"/>
      <c r="AA654" s="62"/>
      <c r="AB654" s="62"/>
      <c r="AC654" s="62"/>
      <c r="AD654" s="62"/>
      <c r="AE654" s="62"/>
    </row>
    <row r="655" spans="1:31" x14ac:dyDescent="0.25">
      <c r="A655" s="17" t="s">
        <v>11</v>
      </c>
      <c r="B655" s="17" t="s">
        <v>156</v>
      </c>
      <c r="C655" s="17" t="s">
        <v>157</v>
      </c>
      <c r="D655" s="17" t="s">
        <v>157</v>
      </c>
      <c r="E655" s="17" t="s">
        <v>180</v>
      </c>
      <c r="F655" s="17" t="s">
        <v>196</v>
      </c>
      <c r="G655" s="27" t="s">
        <v>265</v>
      </c>
      <c r="H655" s="17" t="s">
        <v>16</v>
      </c>
      <c r="I655" s="17" t="s">
        <v>17</v>
      </c>
      <c r="J655" s="17" t="s">
        <v>317</v>
      </c>
      <c r="K655" s="17"/>
      <c r="L655" s="66">
        <v>835.52750000000003</v>
      </c>
      <c r="M655" s="66">
        <v>161928.75</v>
      </c>
      <c r="N655" s="66">
        <v>1277082.25</v>
      </c>
      <c r="O655" s="66">
        <v>961313.75</v>
      </c>
      <c r="P655" s="66">
        <v>477445.25</v>
      </c>
      <c r="Q655" s="66">
        <v>646744</v>
      </c>
      <c r="R655" s="18"/>
      <c r="Z655" s="62"/>
      <c r="AA655" s="62"/>
      <c r="AB655" s="62"/>
      <c r="AC655" s="62"/>
      <c r="AD655" s="62"/>
      <c r="AE655" s="62"/>
    </row>
    <row r="656" spans="1:31" x14ac:dyDescent="0.25">
      <c r="A656" s="17" t="s">
        <v>11</v>
      </c>
      <c r="B656" s="17" t="s">
        <v>156</v>
      </c>
      <c r="C656" s="17" t="s">
        <v>157</v>
      </c>
      <c r="D656" s="17" t="s">
        <v>157</v>
      </c>
      <c r="E656" s="17" t="s">
        <v>180</v>
      </c>
      <c r="F656" s="17" t="s">
        <v>196</v>
      </c>
      <c r="G656" s="27" t="s">
        <v>265</v>
      </c>
      <c r="H656" s="17" t="s">
        <v>160</v>
      </c>
      <c r="I656" s="17" t="s">
        <v>17</v>
      </c>
      <c r="J656" s="17" t="s">
        <v>317</v>
      </c>
      <c r="K656" s="17"/>
      <c r="L656" s="66">
        <v>838.74249999999995</v>
      </c>
      <c r="M656" s="66">
        <v>162552</v>
      </c>
      <c r="N656" s="66">
        <v>1281998.5</v>
      </c>
      <c r="O656" s="66">
        <v>965014</v>
      </c>
      <c r="P656" s="66">
        <v>479282.75</v>
      </c>
      <c r="Q656" s="66">
        <v>649234</v>
      </c>
      <c r="R656" s="18"/>
      <c r="Z656" s="62"/>
      <c r="AA656" s="62"/>
      <c r="AB656" s="62"/>
      <c r="AC656" s="62"/>
      <c r="AD656" s="62"/>
      <c r="AE656" s="62"/>
    </row>
    <row r="657" spans="1:31" x14ac:dyDescent="0.25">
      <c r="A657" s="17" t="s">
        <v>11</v>
      </c>
      <c r="B657" s="17" t="s">
        <v>156</v>
      </c>
      <c r="C657" s="17" t="s">
        <v>157</v>
      </c>
      <c r="D657" s="17" t="s">
        <v>157</v>
      </c>
      <c r="E657" s="17" t="s">
        <v>180</v>
      </c>
      <c r="F657" s="17" t="s">
        <v>196</v>
      </c>
      <c r="G657" s="27" t="s">
        <v>265</v>
      </c>
      <c r="H657" s="17" t="s">
        <v>161</v>
      </c>
      <c r="I657" s="17" t="s">
        <v>17</v>
      </c>
      <c r="J657" s="17" t="s">
        <v>317</v>
      </c>
      <c r="K657" s="17"/>
      <c r="L657" s="66">
        <v>839.34</v>
      </c>
      <c r="M657" s="66">
        <v>162667.5</v>
      </c>
      <c r="N657" s="66">
        <v>1282909.25</v>
      </c>
      <c r="O657" s="66">
        <v>965700</v>
      </c>
      <c r="P657" s="66">
        <v>479623.75</v>
      </c>
      <c r="Q657" s="66">
        <v>649695.25</v>
      </c>
      <c r="R657" s="18"/>
      <c r="Z657" s="62"/>
      <c r="AA657" s="62"/>
      <c r="AB657" s="62"/>
      <c r="AC657" s="62"/>
      <c r="AD657" s="62"/>
      <c r="AE657" s="62"/>
    </row>
    <row r="658" spans="1:31" x14ac:dyDescent="0.25">
      <c r="A658" s="17" t="s">
        <v>11</v>
      </c>
      <c r="B658" s="17" t="s">
        <v>156</v>
      </c>
      <c r="C658" s="17" t="s">
        <v>157</v>
      </c>
      <c r="D658" s="17" t="s">
        <v>157</v>
      </c>
      <c r="E658" s="17" t="s">
        <v>180</v>
      </c>
      <c r="F658" s="17" t="s">
        <v>196</v>
      </c>
      <c r="G658" s="27" t="s">
        <v>265</v>
      </c>
      <c r="H658" s="17" t="s">
        <v>75</v>
      </c>
      <c r="I658" s="17" t="s">
        <v>17</v>
      </c>
      <c r="J658" s="17" t="s">
        <v>317</v>
      </c>
      <c r="K658" s="17"/>
      <c r="L658" s="66">
        <v>1.1767E-2</v>
      </c>
      <c r="M658" s="66">
        <v>2.2804725000000001</v>
      </c>
      <c r="N658" s="66">
        <v>17.985377499999998</v>
      </c>
      <c r="O658" s="66">
        <v>13.538349999999999</v>
      </c>
      <c r="P658" s="66">
        <v>6.7239449999999996</v>
      </c>
      <c r="Q658" s="66">
        <v>9.1082000000000001</v>
      </c>
      <c r="R658" s="18"/>
      <c r="Z658" s="62"/>
      <c r="AA658" s="62"/>
      <c r="AB658" s="62"/>
      <c r="AC658" s="62"/>
      <c r="AD658" s="62"/>
      <c r="AE658" s="62"/>
    </row>
    <row r="659" spans="1:31" x14ac:dyDescent="0.25">
      <c r="A659" s="17" t="s">
        <v>11</v>
      </c>
      <c r="B659" s="17" t="s">
        <v>156</v>
      </c>
      <c r="C659" s="17" t="s">
        <v>157</v>
      </c>
      <c r="D659" s="17" t="s">
        <v>157</v>
      </c>
      <c r="E659" s="17" t="s">
        <v>180</v>
      </c>
      <c r="F659" s="17" t="s">
        <v>197</v>
      </c>
      <c r="G659" s="27" t="s">
        <v>265</v>
      </c>
      <c r="H659" s="17" t="s">
        <v>32</v>
      </c>
      <c r="I659" s="17" t="s">
        <v>17</v>
      </c>
      <c r="J659" s="17" t="s">
        <v>317</v>
      </c>
      <c r="K659" s="17"/>
      <c r="L659" s="66">
        <v>0.61124250000000002</v>
      </c>
      <c r="M659" s="66">
        <v>2.2849000000000001E-2</v>
      </c>
      <c r="N659" s="66">
        <v>4.5197249999999994E-2</v>
      </c>
      <c r="O659" s="66">
        <v>3.0983757500000002</v>
      </c>
      <c r="P659" s="66">
        <v>3.7042200000000003</v>
      </c>
      <c r="Q659" s="66">
        <v>4.1126199999999997</v>
      </c>
      <c r="R659" s="18"/>
      <c r="Z659" s="62"/>
      <c r="AA659" s="62"/>
      <c r="AB659" s="62"/>
      <c r="AC659" s="62"/>
      <c r="AD659" s="62"/>
      <c r="AE659" s="62"/>
    </row>
    <row r="660" spans="1:31" x14ac:dyDescent="0.25">
      <c r="A660" s="17" t="s">
        <v>11</v>
      </c>
      <c r="B660" s="17" t="s">
        <v>156</v>
      </c>
      <c r="C660" s="17" t="s">
        <v>157</v>
      </c>
      <c r="D660" s="17" t="s">
        <v>157</v>
      </c>
      <c r="E660" s="17" t="s">
        <v>180</v>
      </c>
      <c r="F660" s="17" t="s">
        <v>197</v>
      </c>
      <c r="G660" s="27" t="s">
        <v>265</v>
      </c>
      <c r="H660" s="17" t="s">
        <v>16</v>
      </c>
      <c r="I660" s="17" t="s">
        <v>17</v>
      </c>
      <c r="J660" s="17" t="s">
        <v>317</v>
      </c>
      <c r="K660" s="17"/>
      <c r="L660" s="66">
        <v>65103.305000000008</v>
      </c>
      <c r="M660" s="66">
        <v>2433.6525000000001</v>
      </c>
      <c r="N660" s="66">
        <v>4813.9349999999995</v>
      </c>
      <c r="O660" s="66">
        <v>330007.89500000002</v>
      </c>
      <c r="P660" s="66">
        <v>394536</v>
      </c>
      <c r="Q660" s="66">
        <v>438034.5</v>
      </c>
      <c r="R660" s="18"/>
      <c r="Z660" s="62"/>
      <c r="AA660" s="62"/>
      <c r="AB660" s="62"/>
      <c r="AC660" s="62"/>
      <c r="AD660" s="62"/>
      <c r="AE660" s="62"/>
    </row>
    <row r="661" spans="1:31" x14ac:dyDescent="0.25">
      <c r="A661" s="17" t="s">
        <v>11</v>
      </c>
      <c r="B661" s="17" t="s">
        <v>156</v>
      </c>
      <c r="C661" s="17" t="s">
        <v>157</v>
      </c>
      <c r="D661" s="17" t="s">
        <v>157</v>
      </c>
      <c r="E661" s="17" t="s">
        <v>180</v>
      </c>
      <c r="F661" s="17" t="s">
        <v>197</v>
      </c>
      <c r="G661" s="27" t="s">
        <v>265</v>
      </c>
      <c r="H661" s="17" t="s">
        <v>160</v>
      </c>
      <c r="I661" s="17" t="s">
        <v>17</v>
      </c>
      <c r="J661" s="17" t="s">
        <v>317</v>
      </c>
      <c r="K661" s="17"/>
      <c r="L661" s="66">
        <v>65354.0075</v>
      </c>
      <c r="M661" s="66">
        <v>2443.02</v>
      </c>
      <c r="N661" s="66">
        <v>4832.46</v>
      </c>
      <c r="O661" s="66">
        <v>331278.57</v>
      </c>
      <c r="P661" s="66">
        <v>396054.75</v>
      </c>
      <c r="Q661" s="66">
        <v>439721</v>
      </c>
      <c r="R661" s="18"/>
      <c r="Z661" s="62"/>
      <c r="AA661" s="62"/>
      <c r="AB661" s="62"/>
      <c r="AC661" s="62"/>
      <c r="AD661" s="62"/>
      <c r="AE661" s="62"/>
    </row>
    <row r="662" spans="1:31" x14ac:dyDescent="0.25">
      <c r="A662" s="17" t="s">
        <v>11</v>
      </c>
      <c r="B662" s="17" t="s">
        <v>156</v>
      </c>
      <c r="C662" s="17" t="s">
        <v>157</v>
      </c>
      <c r="D662" s="17" t="s">
        <v>157</v>
      </c>
      <c r="E662" s="17" t="s">
        <v>180</v>
      </c>
      <c r="F662" s="17" t="s">
        <v>197</v>
      </c>
      <c r="G662" s="27" t="s">
        <v>265</v>
      </c>
      <c r="H662" s="17" t="s">
        <v>161</v>
      </c>
      <c r="I662" s="17" t="s">
        <v>17</v>
      </c>
      <c r="J662" s="17" t="s">
        <v>317</v>
      </c>
      <c r="K662" s="17"/>
      <c r="L662" s="66">
        <v>65400.404999999999</v>
      </c>
      <c r="M662" s="66">
        <v>2444.7575000000002</v>
      </c>
      <c r="N662" s="66">
        <v>4835.8949999999995</v>
      </c>
      <c r="O662" s="66">
        <v>331513.71500000003</v>
      </c>
      <c r="P662" s="66">
        <v>396336.75</v>
      </c>
      <c r="Q662" s="66">
        <v>440033.5</v>
      </c>
      <c r="R662" s="18"/>
      <c r="Z662" s="62"/>
      <c r="AA662" s="62"/>
      <c r="AB662" s="62"/>
      <c r="AC662" s="62"/>
      <c r="AD662" s="62"/>
      <c r="AE662" s="62"/>
    </row>
    <row r="663" spans="1:31" x14ac:dyDescent="0.25">
      <c r="A663" s="17" t="s">
        <v>11</v>
      </c>
      <c r="B663" s="17" t="s">
        <v>156</v>
      </c>
      <c r="C663" s="17" t="s">
        <v>157</v>
      </c>
      <c r="D663" s="17" t="s">
        <v>157</v>
      </c>
      <c r="E663" s="17" t="s">
        <v>180</v>
      </c>
      <c r="F663" s="17" t="s">
        <v>197</v>
      </c>
      <c r="G663" s="27" t="s">
        <v>265</v>
      </c>
      <c r="H663" s="17" t="s">
        <v>75</v>
      </c>
      <c r="I663" s="17" t="s">
        <v>17</v>
      </c>
      <c r="J663" s="17" t="s">
        <v>317</v>
      </c>
      <c r="K663" s="17"/>
      <c r="L663" s="66">
        <v>0.91686374999999998</v>
      </c>
      <c r="M663" s="66">
        <v>3.4273499999999998E-2</v>
      </c>
      <c r="N663" s="66">
        <v>6.7795500000000009E-2</v>
      </c>
      <c r="O663" s="66">
        <v>4.6475634999999995</v>
      </c>
      <c r="P663" s="66">
        <v>5.5563300000000009</v>
      </c>
      <c r="Q663" s="66">
        <v>6.1689299999999996</v>
      </c>
      <c r="R663" s="18"/>
      <c r="Z663" s="62"/>
      <c r="AA663" s="62"/>
      <c r="AB663" s="62"/>
      <c r="AC663" s="62"/>
      <c r="AD663" s="62"/>
      <c r="AE663" s="62"/>
    </row>
    <row r="664" spans="1:31" x14ac:dyDescent="0.25">
      <c r="A664" s="17" t="s">
        <v>11</v>
      </c>
      <c r="B664" s="17" t="s">
        <v>156</v>
      </c>
      <c r="C664" s="17" t="s">
        <v>157</v>
      </c>
      <c r="D664" s="17" t="s">
        <v>157</v>
      </c>
      <c r="E664" s="17" t="s">
        <v>180</v>
      </c>
      <c r="F664" s="17" t="s">
        <v>198</v>
      </c>
      <c r="G664" s="27" t="s">
        <v>265</v>
      </c>
      <c r="H664" s="17" t="s">
        <v>32</v>
      </c>
      <c r="I664" s="17" t="s">
        <v>17</v>
      </c>
      <c r="J664" s="17" t="s">
        <v>317</v>
      </c>
      <c r="K664" s="17"/>
      <c r="L664" s="66">
        <v>0</v>
      </c>
      <c r="M664" s="66">
        <v>0</v>
      </c>
      <c r="N664" s="66">
        <v>0</v>
      </c>
      <c r="O664" s="66">
        <v>0.15598275</v>
      </c>
      <c r="P664" s="66">
        <v>0.22242799999999999</v>
      </c>
      <c r="Q664" s="66">
        <v>5.6811250000000001E-2</v>
      </c>
      <c r="R664" s="18"/>
      <c r="Z664" s="62"/>
      <c r="AA664" s="62"/>
      <c r="AB664" s="62"/>
      <c r="AC664" s="62"/>
      <c r="AD664" s="62"/>
      <c r="AE664" s="62"/>
    </row>
    <row r="665" spans="1:31" x14ac:dyDescent="0.25">
      <c r="A665" s="17" t="s">
        <v>11</v>
      </c>
      <c r="B665" s="17" t="s">
        <v>156</v>
      </c>
      <c r="C665" s="17" t="s">
        <v>157</v>
      </c>
      <c r="D665" s="17" t="s">
        <v>157</v>
      </c>
      <c r="E665" s="17" t="s">
        <v>180</v>
      </c>
      <c r="F665" s="17" t="s">
        <v>198</v>
      </c>
      <c r="G665" s="27" t="s">
        <v>265</v>
      </c>
      <c r="H665" s="17" t="s">
        <v>16</v>
      </c>
      <c r="I665" s="17" t="s">
        <v>17</v>
      </c>
      <c r="J665" s="17" t="s">
        <v>317</v>
      </c>
      <c r="K665" s="17"/>
      <c r="L665" s="66">
        <v>0</v>
      </c>
      <c r="M665" s="66">
        <v>0</v>
      </c>
      <c r="N665" s="66">
        <v>0</v>
      </c>
      <c r="O665" s="66">
        <v>16613.699999999997</v>
      </c>
      <c r="P665" s="66">
        <v>23690.75</v>
      </c>
      <c r="Q665" s="66">
        <v>6050.95</v>
      </c>
      <c r="R665" s="18"/>
      <c r="Z665" s="62"/>
      <c r="AA665" s="62"/>
      <c r="AB665" s="62"/>
      <c r="AC665" s="62"/>
      <c r="AD665" s="62"/>
      <c r="AE665" s="62"/>
    </row>
    <row r="666" spans="1:31" x14ac:dyDescent="0.25">
      <c r="A666" s="17" t="s">
        <v>11</v>
      </c>
      <c r="B666" s="17" t="s">
        <v>156</v>
      </c>
      <c r="C666" s="17" t="s">
        <v>157</v>
      </c>
      <c r="D666" s="17" t="s">
        <v>157</v>
      </c>
      <c r="E666" s="17" t="s">
        <v>180</v>
      </c>
      <c r="F666" s="17" t="s">
        <v>198</v>
      </c>
      <c r="G666" s="27" t="s">
        <v>265</v>
      </c>
      <c r="H666" s="17" t="s">
        <v>160</v>
      </c>
      <c r="I666" s="17" t="s">
        <v>17</v>
      </c>
      <c r="J666" s="17" t="s">
        <v>317</v>
      </c>
      <c r="K666" s="17"/>
      <c r="L666" s="66">
        <v>0</v>
      </c>
      <c r="M666" s="66">
        <v>0</v>
      </c>
      <c r="N666" s="66">
        <v>0</v>
      </c>
      <c r="O666" s="66">
        <v>16677.599999999999</v>
      </c>
      <c r="P666" s="66">
        <v>23781.95</v>
      </c>
      <c r="Q666" s="66">
        <v>6074.25</v>
      </c>
      <c r="R666" s="18"/>
      <c r="Z666" s="62"/>
      <c r="AA666" s="62"/>
      <c r="AB666" s="62"/>
      <c r="AC666" s="62"/>
      <c r="AD666" s="62"/>
      <c r="AE666" s="62"/>
    </row>
    <row r="667" spans="1:31" x14ac:dyDescent="0.25">
      <c r="A667" s="17" t="s">
        <v>11</v>
      </c>
      <c r="B667" s="17" t="s">
        <v>156</v>
      </c>
      <c r="C667" s="17" t="s">
        <v>157</v>
      </c>
      <c r="D667" s="17" t="s">
        <v>157</v>
      </c>
      <c r="E667" s="17" t="s">
        <v>180</v>
      </c>
      <c r="F667" s="17" t="s">
        <v>198</v>
      </c>
      <c r="G667" s="27" t="s">
        <v>265</v>
      </c>
      <c r="H667" s="17" t="s">
        <v>161</v>
      </c>
      <c r="I667" s="17" t="s">
        <v>17</v>
      </c>
      <c r="J667" s="17" t="s">
        <v>317</v>
      </c>
      <c r="K667" s="17"/>
      <c r="L667" s="66">
        <v>0</v>
      </c>
      <c r="M667" s="66">
        <v>0</v>
      </c>
      <c r="N667" s="66">
        <v>0</v>
      </c>
      <c r="O667" s="66">
        <v>16689.525000000001</v>
      </c>
      <c r="P667" s="66">
        <v>23798.899999999998</v>
      </c>
      <c r="Q667" s="66">
        <v>6078.5749999999998</v>
      </c>
      <c r="R667" s="18"/>
      <c r="Z667" s="62"/>
      <c r="AA667" s="62"/>
      <c r="AB667" s="62"/>
      <c r="AC667" s="62"/>
      <c r="AD667" s="62"/>
      <c r="AE667" s="62"/>
    </row>
    <row r="668" spans="1:31" x14ac:dyDescent="0.25">
      <c r="A668" s="17" t="s">
        <v>11</v>
      </c>
      <c r="B668" s="17" t="s">
        <v>156</v>
      </c>
      <c r="C668" s="17" t="s">
        <v>157</v>
      </c>
      <c r="D668" s="17" t="s">
        <v>157</v>
      </c>
      <c r="E668" s="17" t="s">
        <v>180</v>
      </c>
      <c r="F668" s="17" t="s">
        <v>198</v>
      </c>
      <c r="G668" s="27" t="s">
        <v>265</v>
      </c>
      <c r="H668" s="17" t="s">
        <v>75</v>
      </c>
      <c r="I668" s="17" t="s">
        <v>17</v>
      </c>
      <c r="J668" s="17" t="s">
        <v>317</v>
      </c>
      <c r="K668" s="17"/>
      <c r="L668" s="66">
        <v>0</v>
      </c>
      <c r="M668" s="66">
        <v>0</v>
      </c>
      <c r="N668" s="66">
        <v>0</v>
      </c>
      <c r="O668" s="66">
        <v>0.23397374999999998</v>
      </c>
      <c r="P668" s="66">
        <v>0.33364149999999998</v>
      </c>
      <c r="Q668" s="66">
        <v>8.5216749999999994E-2</v>
      </c>
      <c r="R668" s="18"/>
      <c r="Z668" s="62"/>
      <c r="AA668" s="62"/>
      <c r="AB668" s="62"/>
      <c r="AC668" s="62"/>
      <c r="AD668" s="62"/>
      <c r="AE668" s="62"/>
    </row>
    <row r="669" spans="1:31" x14ac:dyDescent="0.25">
      <c r="A669" s="17" t="s">
        <v>11</v>
      </c>
      <c r="B669" s="17" t="s">
        <v>156</v>
      </c>
      <c r="C669" s="17" t="s">
        <v>157</v>
      </c>
      <c r="D669" s="17" t="s">
        <v>157</v>
      </c>
      <c r="E669" s="17" t="s">
        <v>180</v>
      </c>
      <c r="F669" s="17" t="s">
        <v>199</v>
      </c>
      <c r="G669" s="27" t="s">
        <v>265</v>
      </c>
      <c r="H669" s="17" t="s">
        <v>32</v>
      </c>
      <c r="I669" s="17" t="s">
        <v>17</v>
      </c>
      <c r="J669" s="17" t="s">
        <v>317</v>
      </c>
      <c r="K669" s="17"/>
      <c r="L669" s="66">
        <v>1.8592070000000001</v>
      </c>
      <c r="M669" s="66">
        <v>2.3154850000000002</v>
      </c>
      <c r="N669" s="66">
        <v>0.56574250000000004</v>
      </c>
      <c r="O669" s="66">
        <v>0</v>
      </c>
      <c r="P669" s="66">
        <v>0</v>
      </c>
      <c r="Q669" s="66">
        <v>0</v>
      </c>
      <c r="R669" s="18"/>
      <c r="Z669" s="62"/>
      <c r="AA669" s="62"/>
      <c r="AB669" s="62"/>
      <c r="AC669" s="62"/>
      <c r="AD669" s="62"/>
      <c r="AE669" s="62"/>
    </row>
    <row r="670" spans="1:31" x14ac:dyDescent="0.25">
      <c r="A670" s="17" t="s">
        <v>11</v>
      </c>
      <c r="B670" s="17" t="s">
        <v>156</v>
      </c>
      <c r="C670" s="17" t="s">
        <v>157</v>
      </c>
      <c r="D670" s="17" t="s">
        <v>157</v>
      </c>
      <c r="E670" s="17" t="s">
        <v>180</v>
      </c>
      <c r="F670" s="17" t="s">
        <v>199</v>
      </c>
      <c r="G670" s="27" t="s">
        <v>265</v>
      </c>
      <c r="H670" s="17" t="s">
        <v>16</v>
      </c>
      <c r="I670" s="17" t="s">
        <v>17</v>
      </c>
      <c r="J670" s="17" t="s">
        <v>317</v>
      </c>
      <c r="K670" s="17"/>
      <c r="L670" s="66">
        <v>198023.8125</v>
      </c>
      <c r="M670" s="66">
        <v>246622.25</v>
      </c>
      <c r="N670" s="66">
        <v>60257.25</v>
      </c>
      <c r="O670" s="66">
        <v>0</v>
      </c>
      <c r="P670" s="66">
        <v>0</v>
      </c>
      <c r="Q670" s="66">
        <v>0</v>
      </c>
      <c r="R670" s="18"/>
      <c r="Z670" s="62"/>
      <c r="AA670" s="62"/>
      <c r="AB670" s="62"/>
      <c r="AC670" s="62"/>
      <c r="AD670" s="62"/>
      <c r="AE670" s="62"/>
    </row>
    <row r="671" spans="1:31" x14ac:dyDescent="0.25">
      <c r="A671" s="17" t="s">
        <v>11</v>
      </c>
      <c r="B671" s="17" t="s">
        <v>156</v>
      </c>
      <c r="C671" s="17" t="s">
        <v>157</v>
      </c>
      <c r="D671" s="17" t="s">
        <v>157</v>
      </c>
      <c r="E671" s="17" t="s">
        <v>180</v>
      </c>
      <c r="F671" s="17" t="s">
        <v>199</v>
      </c>
      <c r="G671" s="27" t="s">
        <v>265</v>
      </c>
      <c r="H671" s="17" t="s">
        <v>160</v>
      </c>
      <c r="I671" s="17" t="s">
        <v>17</v>
      </c>
      <c r="J671" s="17" t="s">
        <v>317</v>
      </c>
      <c r="K671" s="17"/>
      <c r="L671" s="66">
        <v>198786.13250000001</v>
      </c>
      <c r="M671" s="66">
        <v>247571</v>
      </c>
      <c r="N671" s="66">
        <v>60489</v>
      </c>
      <c r="O671" s="66">
        <v>0</v>
      </c>
      <c r="P671" s="66">
        <v>0</v>
      </c>
      <c r="Q671" s="66">
        <v>0</v>
      </c>
      <c r="R671" s="18"/>
      <c r="Z671" s="62"/>
      <c r="AA671" s="62"/>
      <c r="AB671" s="62"/>
      <c r="AC671" s="62"/>
      <c r="AD671" s="62"/>
      <c r="AE671" s="62"/>
    </row>
    <row r="672" spans="1:31" x14ac:dyDescent="0.25">
      <c r="A672" s="17" t="s">
        <v>11</v>
      </c>
      <c r="B672" s="17" t="s">
        <v>156</v>
      </c>
      <c r="C672" s="17" t="s">
        <v>157</v>
      </c>
      <c r="D672" s="17" t="s">
        <v>157</v>
      </c>
      <c r="E672" s="17" t="s">
        <v>180</v>
      </c>
      <c r="F672" s="17" t="s">
        <v>199</v>
      </c>
      <c r="G672" s="27" t="s">
        <v>265</v>
      </c>
      <c r="H672" s="17" t="s">
        <v>161</v>
      </c>
      <c r="I672" s="17" t="s">
        <v>17</v>
      </c>
      <c r="J672" s="17" t="s">
        <v>317</v>
      </c>
      <c r="K672" s="17"/>
      <c r="L672" s="66">
        <v>198927.4675</v>
      </c>
      <c r="M672" s="66">
        <v>247747</v>
      </c>
      <c r="N672" s="66">
        <v>60532</v>
      </c>
      <c r="O672" s="66">
        <v>0</v>
      </c>
      <c r="P672" s="66">
        <v>0</v>
      </c>
      <c r="Q672" s="66">
        <v>0</v>
      </c>
      <c r="R672" s="18"/>
      <c r="Z672" s="62"/>
      <c r="AA672" s="62"/>
      <c r="AB672" s="62"/>
      <c r="AC672" s="62"/>
      <c r="AD672" s="62"/>
      <c r="AE672" s="62"/>
    </row>
    <row r="673" spans="1:31" x14ac:dyDescent="0.25">
      <c r="A673" s="17" t="s">
        <v>11</v>
      </c>
      <c r="B673" s="17" t="s">
        <v>156</v>
      </c>
      <c r="C673" s="17" t="s">
        <v>157</v>
      </c>
      <c r="D673" s="17" t="s">
        <v>157</v>
      </c>
      <c r="E673" s="17" t="s">
        <v>180</v>
      </c>
      <c r="F673" s="17" t="s">
        <v>199</v>
      </c>
      <c r="G673" s="27" t="s">
        <v>265</v>
      </c>
      <c r="H673" s="17" t="s">
        <v>75</v>
      </c>
      <c r="I673" s="17" t="s">
        <v>17</v>
      </c>
      <c r="J673" s="17" t="s">
        <v>317</v>
      </c>
      <c r="K673" s="17"/>
      <c r="L673" s="66">
        <v>2.78880675</v>
      </c>
      <c r="M673" s="66">
        <v>3.4732225000000003</v>
      </c>
      <c r="N673" s="66">
        <v>0.84861249999999999</v>
      </c>
      <c r="O673" s="66">
        <v>0</v>
      </c>
      <c r="P673" s="66">
        <v>0</v>
      </c>
      <c r="Q673" s="66">
        <v>0</v>
      </c>
      <c r="R673" s="18"/>
      <c r="Z673" s="62"/>
      <c r="AA673" s="62"/>
      <c r="AB673" s="62"/>
      <c r="AC673" s="62"/>
      <c r="AD673" s="62"/>
      <c r="AE673" s="62"/>
    </row>
    <row r="674" spans="1:31" x14ac:dyDescent="0.25">
      <c r="A674" s="17" t="s">
        <v>11</v>
      </c>
      <c r="B674" s="17" t="s">
        <v>156</v>
      </c>
      <c r="C674" s="17" t="s">
        <v>157</v>
      </c>
      <c r="D674" s="17" t="s">
        <v>157</v>
      </c>
      <c r="E674" s="17" t="s">
        <v>180</v>
      </c>
      <c r="F674" s="17" t="s">
        <v>200</v>
      </c>
      <c r="G674" s="27" t="s">
        <v>265</v>
      </c>
      <c r="H674" s="17" t="s">
        <v>32</v>
      </c>
      <c r="I674" s="17" t="s">
        <v>17</v>
      </c>
      <c r="J674" s="17" t="s">
        <v>317</v>
      </c>
      <c r="K674" s="17"/>
      <c r="L674" s="66">
        <v>2.1825000000000002E-4</v>
      </c>
      <c r="M674" s="66">
        <v>7.2750000000000007E-5</v>
      </c>
      <c r="N674" s="66">
        <v>0</v>
      </c>
      <c r="O674" s="66">
        <v>0.143313</v>
      </c>
      <c r="P674" s="66">
        <v>6.2247499999999997E-2</v>
      </c>
      <c r="Q674" s="66">
        <v>0.29024174999999997</v>
      </c>
      <c r="R674" s="18"/>
      <c r="Z674" s="62"/>
      <c r="AA674" s="62"/>
      <c r="AB674" s="62"/>
      <c r="AC674" s="62"/>
      <c r="AD674" s="62"/>
      <c r="AE674" s="62"/>
    </row>
    <row r="675" spans="1:31" x14ac:dyDescent="0.25">
      <c r="A675" s="17" t="s">
        <v>11</v>
      </c>
      <c r="B675" s="17" t="s">
        <v>156</v>
      </c>
      <c r="C675" s="17" t="s">
        <v>157</v>
      </c>
      <c r="D675" s="17" t="s">
        <v>157</v>
      </c>
      <c r="E675" s="17" t="s">
        <v>180</v>
      </c>
      <c r="F675" s="17" t="s">
        <v>200</v>
      </c>
      <c r="G675" s="27" t="s">
        <v>265</v>
      </c>
      <c r="H675" s="17" t="s">
        <v>16</v>
      </c>
      <c r="I675" s="17" t="s">
        <v>17</v>
      </c>
      <c r="J675" s="17" t="s">
        <v>317</v>
      </c>
      <c r="K675" s="17"/>
      <c r="L675" s="66">
        <v>23.221874999999997</v>
      </c>
      <c r="M675" s="66">
        <v>7.7406249999999996</v>
      </c>
      <c r="N675" s="66">
        <v>0</v>
      </c>
      <c r="O675" s="66">
        <v>15264.224999999999</v>
      </c>
      <c r="P675" s="66">
        <v>6629.9250000000002</v>
      </c>
      <c r="Q675" s="66">
        <v>30913.625000000004</v>
      </c>
      <c r="R675" s="18"/>
      <c r="Z675" s="62"/>
      <c r="AA675" s="62"/>
      <c r="AB675" s="62"/>
      <c r="AC675" s="62"/>
      <c r="AD675" s="62"/>
      <c r="AE675" s="62"/>
    </row>
    <row r="676" spans="1:31" x14ac:dyDescent="0.25">
      <c r="A676" s="17" t="s">
        <v>11</v>
      </c>
      <c r="B676" s="17" t="s">
        <v>156</v>
      </c>
      <c r="C676" s="17" t="s">
        <v>157</v>
      </c>
      <c r="D676" s="17" t="s">
        <v>157</v>
      </c>
      <c r="E676" s="17" t="s">
        <v>180</v>
      </c>
      <c r="F676" s="17" t="s">
        <v>200</v>
      </c>
      <c r="G676" s="27" t="s">
        <v>265</v>
      </c>
      <c r="H676" s="17" t="s">
        <v>160</v>
      </c>
      <c r="I676" s="17" t="s">
        <v>17</v>
      </c>
      <c r="J676" s="17" t="s">
        <v>317</v>
      </c>
      <c r="K676" s="17"/>
      <c r="L676" s="66">
        <v>23.311199999999999</v>
      </c>
      <c r="M676" s="66">
        <v>7.7704000000000004</v>
      </c>
      <c r="N676" s="66">
        <v>0</v>
      </c>
      <c r="O676" s="66">
        <v>15323.025000000001</v>
      </c>
      <c r="P676" s="66">
        <v>6655.4650000000001</v>
      </c>
      <c r="Q676" s="66">
        <v>31032.68</v>
      </c>
      <c r="R676" s="18"/>
      <c r="Z676" s="62"/>
      <c r="AA676" s="62"/>
      <c r="AB676" s="62"/>
      <c r="AC676" s="62"/>
      <c r="AD676" s="62"/>
      <c r="AE676" s="62"/>
    </row>
    <row r="677" spans="1:31" x14ac:dyDescent="0.25">
      <c r="A677" s="17" t="s">
        <v>11</v>
      </c>
      <c r="B677" s="17" t="s">
        <v>156</v>
      </c>
      <c r="C677" s="17" t="s">
        <v>157</v>
      </c>
      <c r="D677" s="17" t="s">
        <v>157</v>
      </c>
      <c r="E677" s="17" t="s">
        <v>180</v>
      </c>
      <c r="F677" s="17" t="s">
        <v>200</v>
      </c>
      <c r="G677" s="27" t="s">
        <v>265</v>
      </c>
      <c r="H677" s="17" t="s">
        <v>161</v>
      </c>
      <c r="I677" s="17" t="s">
        <v>17</v>
      </c>
      <c r="J677" s="17" t="s">
        <v>317</v>
      </c>
      <c r="K677" s="17"/>
      <c r="L677" s="66">
        <v>23.327774999999999</v>
      </c>
      <c r="M677" s="66">
        <v>7.775925</v>
      </c>
      <c r="N677" s="66">
        <v>0</v>
      </c>
      <c r="O677" s="66">
        <v>15333.900000000001</v>
      </c>
      <c r="P677" s="66">
        <v>6660.1849999999995</v>
      </c>
      <c r="Q677" s="66">
        <v>31054.720000000001</v>
      </c>
      <c r="R677" s="18"/>
      <c r="Z677" s="62"/>
      <c r="AA677" s="62"/>
      <c r="AB677" s="62"/>
      <c r="AC677" s="62"/>
      <c r="AD677" s="62"/>
      <c r="AE677" s="62"/>
    </row>
    <row r="678" spans="1:31" x14ac:dyDescent="0.25">
      <c r="A678" s="17" t="s">
        <v>11</v>
      </c>
      <c r="B678" s="17" t="s">
        <v>156</v>
      </c>
      <c r="C678" s="17" t="s">
        <v>157</v>
      </c>
      <c r="D678" s="17" t="s">
        <v>157</v>
      </c>
      <c r="E678" s="17" t="s">
        <v>180</v>
      </c>
      <c r="F678" s="17" t="s">
        <v>200</v>
      </c>
      <c r="G678" s="27" t="s">
        <v>265</v>
      </c>
      <c r="H678" s="17" t="s">
        <v>75</v>
      </c>
      <c r="I678" s="17" t="s">
        <v>17</v>
      </c>
      <c r="J678" s="17" t="s">
        <v>317</v>
      </c>
      <c r="K678" s="17"/>
      <c r="L678" s="66">
        <v>3.2700000000000003E-4</v>
      </c>
      <c r="M678" s="66">
        <v>1.0900000000000001E-4</v>
      </c>
      <c r="N678" s="66">
        <v>0</v>
      </c>
      <c r="O678" s="66">
        <v>0.21496949999999998</v>
      </c>
      <c r="P678" s="66">
        <v>9.3370499999999995E-2</v>
      </c>
      <c r="Q678" s="66">
        <v>0.43536275000000008</v>
      </c>
      <c r="R678" s="18"/>
      <c r="Z678" s="62"/>
      <c r="AA678" s="62"/>
      <c r="AB678" s="62"/>
      <c r="AC678" s="62"/>
      <c r="AD678" s="62"/>
      <c r="AE678" s="62"/>
    </row>
    <row r="679" spans="1:31" x14ac:dyDescent="0.25">
      <c r="A679" s="17" t="s">
        <v>11</v>
      </c>
      <c r="B679" s="17" t="s">
        <v>156</v>
      </c>
      <c r="C679" s="17" t="s">
        <v>157</v>
      </c>
      <c r="D679" s="17" t="s">
        <v>157</v>
      </c>
      <c r="E679" s="17" t="s">
        <v>180</v>
      </c>
      <c r="F679" s="17" t="s">
        <v>201</v>
      </c>
      <c r="G679" s="27" t="s">
        <v>265</v>
      </c>
      <c r="H679" s="17" t="s">
        <v>32</v>
      </c>
      <c r="I679" s="17" t="s">
        <v>17</v>
      </c>
      <c r="J679" s="17" t="s">
        <v>317</v>
      </c>
      <c r="K679" s="17"/>
      <c r="L679" s="66">
        <v>0</v>
      </c>
      <c r="M679" s="66">
        <v>2.3066999999999997E-2</v>
      </c>
      <c r="N679" s="66">
        <v>0.19987050000000001</v>
      </c>
      <c r="O679" s="66">
        <v>6.4060500000000006E-2</v>
      </c>
      <c r="P679" s="66">
        <v>1.7407500000000001E-3</v>
      </c>
      <c r="Q679" s="66">
        <v>2.0922499999999999E-3</v>
      </c>
      <c r="R679" s="18"/>
      <c r="Z679" s="62"/>
      <c r="AA679" s="62"/>
      <c r="AB679" s="62"/>
      <c r="AC679" s="62"/>
      <c r="AD679" s="62"/>
      <c r="AE679" s="62"/>
    </row>
    <row r="680" spans="1:31" x14ac:dyDescent="0.25">
      <c r="A680" s="17" t="s">
        <v>11</v>
      </c>
      <c r="B680" s="17" t="s">
        <v>156</v>
      </c>
      <c r="C680" s="17" t="s">
        <v>157</v>
      </c>
      <c r="D680" s="17" t="s">
        <v>157</v>
      </c>
      <c r="E680" s="17" t="s">
        <v>180</v>
      </c>
      <c r="F680" s="17" t="s">
        <v>201</v>
      </c>
      <c r="G680" s="27" t="s">
        <v>265</v>
      </c>
      <c r="H680" s="17" t="s">
        <v>16</v>
      </c>
      <c r="I680" s="17" t="s">
        <v>17</v>
      </c>
      <c r="J680" s="17" t="s">
        <v>317</v>
      </c>
      <c r="K680" s="17"/>
      <c r="L680" s="66">
        <v>0</v>
      </c>
      <c r="M680" s="66">
        <v>1861.5059999999999</v>
      </c>
      <c r="N680" s="66">
        <v>16129.541250000002</v>
      </c>
      <c r="O680" s="66">
        <v>5169.6797500000002</v>
      </c>
      <c r="P680" s="66">
        <v>140.44800000000001</v>
      </c>
      <c r="Q680" s="66">
        <v>168.83425</v>
      </c>
      <c r="R680" s="18"/>
      <c r="Z680" s="62"/>
      <c r="AA680" s="62"/>
      <c r="AB680" s="62"/>
      <c r="AC680" s="62"/>
      <c r="AD680" s="62"/>
      <c r="AE680" s="62"/>
    </row>
    <row r="681" spans="1:31" x14ac:dyDescent="0.25">
      <c r="A681" s="17" t="s">
        <v>11</v>
      </c>
      <c r="B681" s="17" t="s">
        <v>156</v>
      </c>
      <c r="C681" s="17" t="s">
        <v>157</v>
      </c>
      <c r="D681" s="17" t="s">
        <v>157</v>
      </c>
      <c r="E681" s="17" t="s">
        <v>180</v>
      </c>
      <c r="F681" s="17" t="s">
        <v>201</v>
      </c>
      <c r="G681" s="27" t="s">
        <v>265</v>
      </c>
      <c r="H681" s="17" t="s">
        <v>160</v>
      </c>
      <c r="I681" s="17" t="s">
        <v>17</v>
      </c>
      <c r="J681" s="17" t="s">
        <v>317</v>
      </c>
      <c r="K681" s="17"/>
      <c r="L681" s="66">
        <v>0</v>
      </c>
      <c r="M681" s="66">
        <v>1870.9672500000001</v>
      </c>
      <c r="N681" s="66">
        <v>16211.471250000001</v>
      </c>
      <c r="O681" s="66">
        <v>5195.9385000000002</v>
      </c>
      <c r="P681" s="66">
        <v>141.16200000000001</v>
      </c>
      <c r="Q681" s="66">
        <v>169.6925</v>
      </c>
      <c r="R681" s="18"/>
      <c r="Z681" s="62"/>
      <c r="AA681" s="62"/>
      <c r="AB681" s="62"/>
      <c r="AC681" s="62"/>
      <c r="AD681" s="62"/>
      <c r="AE681" s="62"/>
    </row>
    <row r="682" spans="1:31" x14ac:dyDescent="0.25">
      <c r="A682" s="17" t="s">
        <v>11</v>
      </c>
      <c r="B682" s="17" t="s">
        <v>156</v>
      </c>
      <c r="C682" s="17" t="s">
        <v>157</v>
      </c>
      <c r="D682" s="17" t="s">
        <v>157</v>
      </c>
      <c r="E682" s="17" t="s">
        <v>180</v>
      </c>
      <c r="F682" s="17" t="s">
        <v>201</v>
      </c>
      <c r="G682" s="27" t="s">
        <v>265</v>
      </c>
      <c r="H682" s="17" t="s">
        <v>161</v>
      </c>
      <c r="I682" s="17" t="s">
        <v>17</v>
      </c>
      <c r="J682" s="17" t="s">
        <v>317</v>
      </c>
      <c r="K682" s="17"/>
      <c r="L682" s="66">
        <v>0</v>
      </c>
      <c r="M682" s="66">
        <v>1872.72</v>
      </c>
      <c r="N682" s="66">
        <v>16226.660999999998</v>
      </c>
      <c r="O682" s="66">
        <v>5200.8069999999998</v>
      </c>
      <c r="P682" s="66">
        <v>141.29399999999998</v>
      </c>
      <c r="Q682" s="66">
        <v>169.85124999999999</v>
      </c>
      <c r="R682" s="18"/>
      <c r="Z682" s="62"/>
      <c r="AA682" s="62"/>
      <c r="AB682" s="62"/>
      <c r="AC682" s="62"/>
      <c r="AD682" s="62"/>
      <c r="AE682" s="62"/>
    </row>
    <row r="683" spans="1:31" x14ac:dyDescent="0.25">
      <c r="A683" s="17" t="s">
        <v>11</v>
      </c>
      <c r="B683" s="17" t="s">
        <v>156</v>
      </c>
      <c r="C683" s="17" t="s">
        <v>157</v>
      </c>
      <c r="D683" s="17" t="s">
        <v>157</v>
      </c>
      <c r="E683" s="17" t="s">
        <v>180</v>
      </c>
      <c r="F683" s="17" t="s">
        <v>201</v>
      </c>
      <c r="G683" s="27" t="s">
        <v>265</v>
      </c>
      <c r="H683" s="17" t="s">
        <v>75</v>
      </c>
      <c r="I683" s="17" t="s">
        <v>17</v>
      </c>
      <c r="J683" s="17" t="s">
        <v>317</v>
      </c>
      <c r="K683" s="17"/>
      <c r="L683" s="66">
        <v>0</v>
      </c>
      <c r="M683" s="66">
        <v>3.4600499999999999E-2</v>
      </c>
      <c r="N683" s="66">
        <v>0.29980499999999999</v>
      </c>
      <c r="O683" s="66">
        <v>9.6090499999999995E-2</v>
      </c>
      <c r="P683" s="66">
        <v>2.6107500000000002E-3</v>
      </c>
      <c r="Q683" s="66">
        <v>3.13825E-3</v>
      </c>
      <c r="R683" s="18"/>
      <c r="Z683" s="62"/>
      <c r="AA683" s="62"/>
      <c r="AB683" s="62"/>
      <c r="AC683" s="62"/>
      <c r="AD683" s="62"/>
      <c r="AE683" s="62"/>
    </row>
    <row r="684" spans="1:31" x14ac:dyDescent="0.25">
      <c r="A684" s="17" t="s">
        <v>11</v>
      </c>
      <c r="B684" s="17" t="s">
        <v>156</v>
      </c>
      <c r="C684" s="17" t="s">
        <v>157</v>
      </c>
      <c r="D684" s="17" t="s">
        <v>157</v>
      </c>
      <c r="E684" s="17" t="s">
        <v>180</v>
      </c>
      <c r="F684" s="17" t="s">
        <v>202</v>
      </c>
      <c r="G684" s="27" t="s">
        <v>265</v>
      </c>
      <c r="H684" s="17" t="s">
        <v>32</v>
      </c>
      <c r="I684" s="17" t="s">
        <v>17</v>
      </c>
      <c r="J684" s="17" t="s">
        <v>317</v>
      </c>
      <c r="K684" s="17"/>
      <c r="L684" s="66">
        <v>0</v>
      </c>
      <c r="M684" s="66">
        <v>0</v>
      </c>
      <c r="N684" s="66">
        <v>0</v>
      </c>
      <c r="O684" s="66">
        <v>4.5248910000000002</v>
      </c>
      <c r="P684" s="66">
        <v>2.271401</v>
      </c>
      <c r="Q684" s="66">
        <v>0.81370524999999994</v>
      </c>
      <c r="R684" s="18"/>
      <c r="Z684" s="62"/>
      <c r="AA684" s="62"/>
      <c r="AB684" s="62"/>
      <c r="AC684" s="62"/>
      <c r="AD684" s="62"/>
      <c r="AE684" s="62"/>
    </row>
    <row r="685" spans="1:31" x14ac:dyDescent="0.25">
      <c r="A685" s="17" t="s">
        <v>11</v>
      </c>
      <c r="B685" s="17" t="s">
        <v>156</v>
      </c>
      <c r="C685" s="17" t="s">
        <v>157</v>
      </c>
      <c r="D685" s="17" t="s">
        <v>157</v>
      </c>
      <c r="E685" s="17" t="s">
        <v>180</v>
      </c>
      <c r="F685" s="17" t="s">
        <v>202</v>
      </c>
      <c r="G685" s="27" t="s">
        <v>265</v>
      </c>
      <c r="H685" s="17" t="s">
        <v>16</v>
      </c>
      <c r="I685" s="17" t="s">
        <v>17</v>
      </c>
      <c r="J685" s="17" t="s">
        <v>317</v>
      </c>
      <c r="K685" s="17"/>
      <c r="L685" s="66">
        <v>0</v>
      </c>
      <c r="M685" s="66">
        <v>0</v>
      </c>
      <c r="N685" s="66">
        <v>0</v>
      </c>
      <c r="O685" s="66">
        <v>365158.71900000004</v>
      </c>
      <c r="P685" s="66">
        <v>183301.8315</v>
      </c>
      <c r="Q685" s="66">
        <v>65665.869500000001</v>
      </c>
      <c r="R685" s="18"/>
      <c r="Z685" s="62"/>
      <c r="AA685" s="62"/>
      <c r="AB685" s="62"/>
      <c r="AC685" s="62"/>
      <c r="AD685" s="62"/>
      <c r="AE685" s="62"/>
    </row>
    <row r="686" spans="1:31" x14ac:dyDescent="0.25">
      <c r="A686" s="17" t="s">
        <v>11</v>
      </c>
      <c r="B686" s="17" t="s">
        <v>156</v>
      </c>
      <c r="C686" s="17" t="s">
        <v>157</v>
      </c>
      <c r="D686" s="17" t="s">
        <v>157</v>
      </c>
      <c r="E686" s="17" t="s">
        <v>180</v>
      </c>
      <c r="F686" s="17" t="s">
        <v>202</v>
      </c>
      <c r="G686" s="27" t="s">
        <v>265</v>
      </c>
      <c r="H686" s="17" t="s">
        <v>160</v>
      </c>
      <c r="I686" s="17" t="s">
        <v>17</v>
      </c>
      <c r="J686" s="17" t="s">
        <v>317</v>
      </c>
      <c r="K686" s="17"/>
      <c r="L686" s="66">
        <v>0</v>
      </c>
      <c r="M686" s="66">
        <v>0</v>
      </c>
      <c r="N686" s="66">
        <v>0</v>
      </c>
      <c r="O686" s="66">
        <v>367014.09375</v>
      </c>
      <c r="P686" s="66">
        <v>184233.16574999999</v>
      </c>
      <c r="Q686" s="66">
        <v>65999.511500000008</v>
      </c>
      <c r="R686" s="18"/>
      <c r="Z686" s="62"/>
      <c r="AA686" s="62"/>
      <c r="AB686" s="62"/>
      <c r="AC686" s="62"/>
      <c r="AD686" s="62"/>
      <c r="AE686" s="62"/>
    </row>
    <row r="687" spans="1:31" x14ac:dyDescent="0.25">
      <c r="A687" s="17" t="s">
        <v>11</v>
      </c>
      <c r="B687" s="17" t="s">
        <v>156</v>
      </c>
      <c r="C687" s="17" t="s">
        <v>157</v>
      </c>
      <c r="D687" s="17" t="s">
        <v>157</v>
      </c>
      <c r="E687" s="17" t="s">
        <v>180</v>
      </c>
      <c r="F687" s="17" t="s">
        <v>202</v>
      </c>
      <c r="G687" s="27" t="s">
        <v>265</v>
      </c>
      <c r="H687" s="17" t="s">
        <v>161</v>
      </c>
      <c r="I687" s="17" t="s">
        <v>17</v>
      </c>
      <c r="J687" s="17" t="s">
        <v>317</v>
      </c>
      <c r="K687" s="17"/>
      <c r="L687" s="66">
        <v>0</v>
      </c>
      <c r="M687" s="66">
        <v>0</v>
      </c>
      <c r="N687" s="66">
        <v>0</v>
      </c>
      <c r="O687" s="66">
        <v>367357.51575000002</v>
      </c>
      <c r="P687" s="66">
        <v>184405.63575000002</v>
      </c>
      <c r="Q687" s="66">
        <v>66061.368499999997</v>
      </c>
      <c r="R687" s="18"/>
      <c r="Z687" s="62"/>
      <c r="AA687" s="62"/>
      <c r="AB687" s="62"/>
      <c r="AC687" s="62"/>
      <c r="AD687" s="62"/>
      <c r="AE687" s="62"/>
    </row>
    <row r="688" spans="1:31" x14ac:dyDescent="0.25">
      <c r="A688" s="17" t="s">
        <v>11</v>
      </c>
      <c r="B688" s="17" t="s">
        <v>156</v>
      </c>
      <c r="C688" s="17" t="s">
        <v>157</v>
      </c>
      <c r="D688" s="17" t="s">
        <v>157</v>
      </c>
      <c r="E688" s="17" t="s">
        <v>180</v>
      </c>
      <c r="F688" s="17" t="s">
        <v>202</v>
      </c>
      <c r="G688" s="27" t="s">
        <v>265</v>
      </c>
      <c r="H688" s="17" t="s">
        <v>75</v>
      </c>
      <c r="I688" s="17" t="s">
        <v>17</v>
      </c>
      <c r="J688" s="17" t="s">
        <v>317</v>
      </c>
      <c r="K688" s="17"/>
      <c r="L688" s="66">
        <v>0</v>
      </c>
      <c r="M688" s="66">
        <v>0</v>
      </c>
      <c r="N688" s="66">
        <v>0</v>
      </c>
      <c r="O688" s="66">
        <v>6.7873365000000003</v>
      </c>
      <c r="P688" s="66">
        <v>3.4070939999999998</v>
      </c>
      <c r="Q688" s="66">
        <v>1.2205520000000001</v>
      </c>
      <c r="R688" s="18"/>
      <c r="Z688" s="62"/>
      <c r="AA688" s="62"/>
      <c r="AB688" s="62"/>
      <c r="AC688" s="62"/>
      <c r="AD688" s="62"/>
      <c r="AE688" s="62"/>
    </row>
    <row r="689" spans="1:31" x14ac:dyDescent="0.25">
      <c r="A689" s="17" t="s">
        <v>11</v>
      </c>
      <c r="B689" s="17" t="s">
        <v>156</v>
      </c>
      <c r="C689" s="17" t="s">
        <v>157</v>
      </c>
      <c r="D689" s="17" t="s">
        <v>157</v>
      </c>
      <c r="E689" s="17" t="s">
        <v>180</v>
      </c>
      <c r="F689" s="17" t="s">
        <v>203</v>
      </c>
      <c r="G689" s="27" t="s">
        <v>265</v>
      </c>
      <c r="H689" s="17" t="s">
        <v>32</v>
      </c>
      <c r="I689" s="17" t="s">
        <v>17</v>
      </c>
      <c r="J689" s="17" t="s">
        <v>317</v>
      </c>
      <c r="K689" s="17"/>
      <c r="L689" s="66">
        <v>2.6040000000000001E-2</v>
      </c>
      <c r="M689" s="66">
        <v>1.0812250000000001E-2</v>
      </c>
      <c r="N689" s="66">
        <v>2.461375E-2</v>
      </c>
      <c r="O689" s="66">
        <v>7.9209999999999992E-3</v>
      </c>
      <c r="P689" s="66">
        <v>0</v>
      </c>
      <c r="Q689" s="66">
        <v>0</v>
      </c>
      <c r="R689" s="18"/>
      <c r="Z689" s="62"/>
      <c r="AA689" s="62"/>
      <c r="AB689" s="62"/>
      <c r="AC689" s="62"/>
      <c r="AD689" s="62"/>
      <c r="AE689" s="62"/>
    </row>
    <row r="690" spans="1:31" x14ac:dyDescent="0.25">
      <c r="A690" s="17" t="s">
        <v>11</v>
      </c>
      <c r="B690" s="17" t="s">
        <v>156</v>
      </c>
      <c r="C690" s="17" t="s">
        <v>157</v>
      </c>
      <c r="D690" s="17" t="s">
        <v>157</v>
      </c>
      <c r="E690" s="17" t="s">
        <v>180</v>
      </c>
      <c r="F690" s="17" t="s">
        <v>203</v>
      </c>
      <c r="G690" s="27" t="s">
        <v>265</v>
      </c>
      <c r="H690" s="17" t="s">
        <v>16</v>
      </c>
      <c r="I690" s="17" t="s">
        <v>17</v>
      </c>
      <c r="J690" s="17" t="s">
        <v>317</v>
      </c>
      <c r="K690" s="17"/>
      <c r="L690" s="66">
        <v>2101.4294999999997</v>
      </c>
      <c r="M690" s="66">
        <v>872.56025</v>
      </c>
      <c r="N690" s="66">
        <v>1986.34925</v>
      </c>
      <c r="O690" s="66">
        <v>639.23</v>
      </c>
      <c r="P690" s="66">
        <v>0</v>
      </c>
      <c r="Q690" s="66">
        <v>0</v>
      </c>
      <c r="R690" s="18"/>
      <c r="Z690" s="62"/>
      <c r="AA690" s="62"/>
      <c r="AB690" s="62"/>
      <c r="AC690" s="62"/>
      <c r="AD690" s="62"/>
      <c r="AE690" s="62"/>
    </row>
    <row r="691" spans="1:31" x14ac:dyDescent="0.25">
      <c r="A691" s="17" t="s">
        <v>11</v>
      </c>
      <c r="B691" s="17" t="s">
        <v>156</v>
      </c>
      <c r="C691" s="17" t="s">
        <v>157</v>
      </c>
      <c r="D691" s="17" t="s">
        <v>157</v>
      </c>
      <c r="E691" s="17" t="s">
        <v>180</v>
      </c>
      <c r="F691" s="17" t="s">
        <v>203</v>
      </c>
      <c r="G691" s="27" t="s">
        <v>265</v>
      </c>
      <c r="H691" s="17" t="s">
        <v>160</v>
      </c>
      <c r="I691" s="17" t="s">
        <v>17</v>
      </c>
      <c r="J691" s="17" t="s">
        <v>317</v>
      </c>
      <c r="K691" s="17"/>
      <c r="L691" s="66">
        <v>2112.1010000000001</v>
      </c>
      <c r="M691" s="66">
        <v>876.99149999999997</v>
      </c>
      <c r="N691" s="66">
        <v>1996.4404999999999</v>
      </c>
      <c r="O691" s="66">
        <v>642.47749999999996</v>
      </c>
      <c r="P691" s="66">
        <v>0</v>
      </c>
      <c r="Q691" s="66">
        <v>0</v>
      </c>
      <c r="R691" s="18"/>
      <c r="Z691" s="62"/>
      <c r="AA691" s="62"/>
      <c r="AB691" s="62"/>
      <c r="AC691" s="62"/>
      <c r="AD691" s="62"/>
      <c r="AE691" s="62"/>
    </row>
    <row r="692" spans="1:31" x14ac:dyDescent="0.25">
      <c r="A692" s="17" t="s">
        <v>11</v>
      </c>
      <c r="B692" s="17" t="s">
        <v>156</v>
      </c>
      <c r="C692" s="17" t="s">
        <v>157</v>
      </c>
      <c r="D692" s="17" t="s">
        <v>157</v>
      </c>
      <c r="E692" s="17" t="s">
        <v>180</v>
      </c>
      <c r="F692" s="17" t="s">
        <v>203</v>
      </c>
      <c r="G692" s="27" t="s">
        <v>265</v>
      </c>
      <c r="H692" s="17" t="s">
        <v>161</v>
      </c>
      <c r="I692" s="17" t="s">
        <v>17</v>
      </c>
      <c r="J692" s="17" t="s">
        <v>317</v>
      </c>
      <c r="K692" s="17"/>
      <c r="L692" s="66">
        <v>2114.0867499999999</v>
      </c>
      <c r="M692" s="66">
        <v>877.81500000000005</v>
      </c>
      <c r="N692" s="66">
        <v>1998.3125000000002</v>
      </c>
      <c r="O692" s="66">
        <v>643.08000000000004</v>
      </c>
      <c r="P692" s="66">
        <v>0</v>
      </c>
      <c r="Q692" s="66">
        <v>0</v>
      </c>
      <c r="R692" s="18"/>
      <c r="Z692" s="62"/>
      <c r="AA692" s="62"/>
      <c r="AB692" s="62"/>
      <c r="AC692" s="62"/>
      <c r="AD692" s="62"/>
      <c r="AE692" s="62"/>
    </row>
    <row r="693" spans="1:31" x14ac:dyDescent="0.25">
      <c r="A693" s="17" t="s">
        <v>11</v>
      </c>
      <c r="B693" s="17" t="s">
        <v>156</v>
      </c>
      <c r="C693" s="17" t="s">
        <v>157</v>
      </c>
      <c r="D693" s="17" t="s">
        <v>157</v>
      </c>
      <c r="E693" s="17" t="s">
        <v>180</v>
      </c>
      <c r="F693" s="17" t="s">
        <v>203</v>
      </c>
      <c r="G693" s="27" t="s">
        <v>265</v>
      </c>
      <c r="H693" s="17" t="s">
        <v>75</v>
      </c>
      <c r="I693" s="17" t="s">
        <v>17</v>
      </c>
      <c r="J693" s="17" t="s">
        <v>317</v>
      </c>
      <c r="K693" s="17"/>
      <c r="L693" s="66">
        <v>3.9060000000000004E-2</v>
      </c>
      <c r="M693" s="66">
        <v>1.6218750000000001E-2</v>
      </c>
      <c r="N693" s="66">
        <v>3.6920749999999995E-2</v>
      </c>
      <c r="O693" s="66">
        <v>1.18815E-2</v>
      </c>
      <c r="P693" s="66">
        <v>0</v>
      </c>
      <c r="Q693" s="66">
        <v>0</v>
      </c>
      <c r="R693" s="18"/>
      <c r="Z693" s="62"/>
      <c r="AA693" s="62"/>
      <c r="AB693" s="62"/>
      <c r="AC693" s="62"/>
      <c r="AD693" s="62"/>
      <c r="AE693" s="62"/>
    </row>
    <row r="694" spans="1:31" x14ac:dyDescent="0.25">
      <c r="A694" s="17" t="s">
        <v>11</v>
      </c>
      <c r="B694" s="17" t="s">
        <v>156</v>
      </c>
      <c r="C694" s="17" t="s">
        <v>157</v>
      </c>
      <c r="D694" s="17" t="s">
        <v>157</v>
      </c>
      <c r="E694" s="17" t="s">
        <v>180</v>
      </c>
      <c r="F694" s="17" t="s">
        <v>204</v>
      </c>
      <c r="G694" s="27" t="s">
        <v>265</v>
      </c>
      <c r="H694" s="17" t="s">
        <v>32</v>
      </c>
      <c r="I694" s="17" t="s">
        <v>17</v>
      </c>
      <c r="J694" s="17" t="s">
        <v>317</v>
      </c>
      <c r="K694" s="17"/>
      <c r="L694" s="66">
        <v>1.2650000000000001E-4</v>
      </c>
      <c r="M694" s="66">
        <v>3.1584000000000001E-2</v>
      </c>
      <c r="N694" s="66">
        <v>3.0876999999999998E-2</v>
      </c>
      <c r="O694" s="66">
        <v>6.783E-3</v>
      </c>
      <c r="P694" s="66">
        <v>0</v>
      </c>
      <c r="Q694" s="66">
        <v>0</v>
      </c>
      <c r="R694" s="18"/>
      <c r="Z694" s="62"/>
      <c r="AA694" s="62"/>
      <c r="AB694" s="62"/>
      <c r="AC694" s="62"/>
      <c r="AD694" s="62"/>
      <c r="AE694" s="62"/>
    </row>
    <row r="695" spans="1:31" x14ac:dyDescent="0.25">
      <c r="A695" s="17" t="s">
        <v>11</v>
      </c>
      <c r="B695" s="17" t="s">
        <v>156</v>
      </c>
      <c r="C695" s="17" t="s">
        <v>157</v>
      </c>
      <c r="D695" s="17" t="s">
        <v>157</v>
      </c>
      <c r="E695" s="17" t="s">
        <v>180</v>
      </c>
      <c r="F695" s="17" t="s">
        <v>204</v>
      </c>
      <c r="G695" s="27" t="s">
        <v>265</v>
      </c>
      <c r="H695" s="17" t="s">
        <v>16</v>
      </c>
      <c r="I695" s="17" t="s">
        <v>17</v>
      </c>
      <c r="J695" s="17" t="s">
        <v>317</v>
      </c>
      <c r="K695" s="17"/>
      <c r="L695" s="66">
        <v>10.19965</v>
      </c>
      <c r="M695" s="66">
        <v>2548.83</v>
      </c>
      <c r="N695" s="66">
        <v>2491.7725</v>
      </c>
      <c r="O695" s="66">
        <v>547.38750000000005</v>
      </c>
      <c r="P695" s="66">
        <v>0</v>
      </c>
      <c r="Q695" s="66">
        <v>0</v>
      </c>
      <c r="R695" s="18"/>
      <c r="Z695" s="62"/>
      <c r="AA695" s="62"/>
      <c r="AB695" s="62"/>
      <c r="AC695" s="62"/>
      <c r="AD695" s="62"/>
      <c r="AE695" s="62"/>
    </row>
    <row r="696" spans="1:31" x14ac:dyDescent="0.25">
      <c r="A696" s="17" t="s">
        <v>11</v>
      </c>
      <c r="B696" s="17" t="s">
        <v>156</v>
      </c>
      <c r="C696" s="17" t="s">
        <v>157</v>
      </c>
      <c r="D696" s="17" t="s">
        <v>157</v>
      </c>
      <c r="E696" s="17" t="s">
        <v>180</v>
      </c>
      <c r="F696" s="17" t="s">
        <v>204</v>
      </c>
      <c r="G696" s="27" t="s">
        <v>265</v>
      </c>
      <c r="H696" s="17" t="s">
        <v>160</v>
      </c>
      <c r="I696" s="17" t="s">
        <v>17</v>
      </c>
      <c r="J696" s="17" t="s">
        <v>317</v>
      </c>
      <c r="K696" s="17"/>
      <c r="L696" s="66">
        <v>10.251474999999999</v>
      </c>
      <c r="M696" s="66">
        <v>2561.7749999999996</v>
      </c>
      <c r="N696" s="66">
        <v>2504.4349999999995</v>
      </c>
      <c r="O696" s="66">
        <v>550.16999999999996</v>
      </c>
      <c r="P696" s="66">
        <v>0</v>
      </c>
      <c r="Q696" s="66">
        <v>0</v>
      </c>
      <c r="R696" s="18"/>
      <c r="Z696" s="62"/>
      <c r="AA696" s="62"/>
      <c r="AB696" s="62"/>
      <c r="AC696" s="62"/>
      <c r="AD696" s="62"/>
      <c r="AE696" s="62"/>
    </row>
    <row r="697" spans="1:31" x14ac:dyDescent="0.25">
      <c r="A697" s="17" t="s">
        <v>11</v>
      </c>
      <c r="B697" s="17" t="s">
        <v>156</v>
      </c>
      <c r="C697" s="17" t="s">
        <v>157</v>
      </c>
      <c r="D697" s="17" t="s">
        <v>157</v>
      </c>
      <c r="E697" s="17" t="s">
        <v>180</v>
      </c>
      <c r="F697" s="17" t="s">
        <v>204</v>
      </c>
      <c r="G697" s="27" t="s">
        <v>265</v>
      </c>
      <c r="H697" s="17" t="s">
        <v>161</v>
      </c>
      <c r="I697" s="17" t="s">
        <v>17</v>
      </c>
      <c r="J697" s="17" t="s">
        <v>317</v>
      </c>
      <c r="K697" s="17"/>
      <c r="L697" s="66">
        <v>10.261075</v>
      </c>
      <c r="M697" s="66">
        <v>2564.1824999999999</v>
      </c>
      <c r="N697" s="66">
        <v>2506.7824999999998</v>
      </c>
      <c r="O697" s="66">
        <v>550.68499999999995</v>
      </c>
      <c r="P697" s="66">
        <v>0</v>
      </c>
      <c r="Q697" s="66">
        <v>0</v>
      </c>
      <c r="R697" s="18"/>
      <c r="Z697" s="62"/>
      <c r="AA697" s="62"/>
      <c r="AB697" s="62"/>
      <c r="AC697" s="62"/>
      <c r="AD697" s="62"/>
      <c r="AE697" s="62"/>
    </row>
    <row r="698" spans="1:31" x14ac:dyDescent="0.25">
      <c r="A698" s="17" t="s">
        <v>11</v>
      </c>
      <c r="B698" s="17" t="s">
        <v>156</v>
      </c>
      <c r="C698" s="17" t="s">
        <v>157</v>
      </c>
      <c r="D698" s="17" t="s">
        <v>157</v>
      </c>
      <c r="E698" s="17" t="s">
        <v>180</v>
      </c>
      <c r="F698" s="17" t="s">
        <v>204</v>
      </c>
      <c r="G698" s="27" t="s">
        <v>265</v>
      </c>
      <c r="H698" s="17" t="s">
        <v>75</v>
      </c>
      <c r="I698" s="17" t="s">
        <v>17</v>
      </c>
      <c r="J698" s="17" t="s">
        <v>317</v>
      </c>
      <c r="K698" s="17"/>
      <c r="L698" s="66">
        <v>1.895E-4</v>
      </c>
      <c r="M698" s="66">
        <v>4.7376000000000001E-2</v>
      </c>
      <c r="N698" s="66">
        <v>4.6315499999999996E-2</v>
      </c>
      <c r="O698" s="66">
        <v>1.01745E-2</v>
      </c>
      <c r="P698" s="66">
        <v>0</v>
      </c>
      <c r="Q698" s="66">
        <v>0</v>
      </c>
      <c r="R698" s="18"/>
      <c r="Z698" s="62"/>
      <c r="AA698" s="62"/>
      <c r="AB698" s="62"/>
      <c r="AC698" s="62"/>
      <c r="AD698" s="62"/>
      <c r="AE698" s="62"/>
    </row>
    <row r="699" spans="1:31" x14ac:dyDescent="0.25">
      <c r="A699" s="17" t="s">
        <v>11</v>
      </c>
      <c r="B699" s="17" t="s">
        <v>156</v>
      </c>
      <c r="C699" s="17" t="s">
        <v>157</v>
      </c>
      <c r="D699" s="17" t="s">
        <v>157</v>
      </c>
      <c r="E699" s="17" t="s">
        <v>180</v>
      </c>
      <c r="F699" s="17" t="s">
        <v>205</v>
      </c>
      <c r="G699" s="27" t="s">
        <v>265</v>
      </c>
      <c r="H699" s="17" t="s">
        <v>32</v>
      </c>
      <c r="I699" s="17" t="s">
        <v>17</v>
      </c>
      <c r="J699" s="17" t="s">
        <v>317</v>
      </c>
      <c r="K699" s="17"/>
      <c r="L699" s="66">
        <v>0</v>
      </c>
      <c r="M699" s="66">
        <v>0</v>
      </c>
      <c r="N699" s="66">
        <v>0</v>
      </c>
      <c r="O699" s="66">
        <v>9.6600000000000006E-4</v>
      </c>
      <c r="P699" s="66">
        <v>1.6300000000000002E-3</v>
      </c>
      <c r="Q699" s="66">
        <v>0.26721999999999996</v>
      </c>
      <c r="R699" s="18"/>
      <c r="Z699" s="62"/>
      <c r="AA699" s="62"/>
      <c r="AB699" s="62"/>
      <c r="AC699" s="62"/>
      <c r="AD699" s="62"/>
      <c r="AE699" s="62"/>
    </row>
    <row r="700" spans="1:31" x14ac:dyDescent="0.25">
      <c r="A700" s="17" t="s">
        <v>11</v>
      </c>
      <c r="B700" s="17" t="s">
        <v>156</v>
      </c>
      <c r="C700" s="17" t="s">
        <v>157</v>
      </c>
      <c r="D700" s="17" t="s">
        <v>157</v>
      </c>
      <c r="E700" s="17" t="s">
        <v>180</v>
      </c>
      <c r="F700" s="17" t="s">
        <v>205</v>
      </c>
      <c r="G700" s="27" t="s">
        <v>265</v>
      </c>
      <c r="H700" s="17" t="s">
        <v>16</v>
      </c>
      <c r="I700" s="17" t="s">
        <v>17</v>
      </c>
      <c r="J700" s="17" t="s">
        <v>317</v>
      </c>
      <c r="K700" s="17"/>
      <c r="L700" s="66">
        <v>0</v>
      </c>
      <c r="M700" s="66">
        <v>0</v>
      </c>
      <c r="N700" s="66">
        <v>0</v>
      </c>
      <c r="O700" s="66">
        <v>77.956499999999991</v>
      </c>
      <c r="P700" s="66">
        <v>131.548</v>
      </c>
      <c r="Q700" s="66">
        <v>21564.6875</v>
      </c>
      <c r="R700" s="18"/>
      <c r="Z700" s="62"/>
      <c r="AA700" s="62"/>
      <c r="AB700" s="62"/>
      <c r="AC700" s="62"/>
      <c r="AD700" s="62"/>
      <c r="AE700" s="62"/>
    </row>
    <row r="701" spans="1:31" x14ac:dyDescent="0.25">
      <c r="A701" s="17" t="s">
        <v>11</v>
      </c>
      <c r="B701" s="17" t="s">
        <v>156</v>
      </c>
      <c r="C701" s="17" t="s">
        <v>157</v>
      </c>
      <c r="D701" s="17" t="s">
        <v>157</v>
      </c>
      <c r="E701" s="17" t="s">
        <v>180</v>
      </c>
      <c r="F701" s="17" t="s">
        <v>205</v>
      </c>
      <c r="G701" s="27" t="s">
        <v>265</v>
      </c>
      <c r="H701" s="17" t="s">
        <v>160</v>
      </c>
      <c r="I701" s="17" t="s">
        <v>17</v>
      </c>
      <c r="J701" s="17" t="s">
        <v>317</v>
      </c>
      <c r="K701" s="17"/>
      <c r="L701" s="66">
        <v>0</v>
      </c>
      <c r="M701" s="66">
        <v>0</v>
      </c>
      <c r="N701" s="66">
        <v>0</v>
      </c>
      <c r="O701" s="66">
        <v>78.352499999999992</v>
      </c>
      <c r="P701" s="66">
        <v>132.21625</v>
      </c>
      <c r="Q701" s="66">
        <v>21674.216249999998</v>
      </c>
      <c r="R701" s="18"/>
      <c r="Z701" s="62"/>
      <c r="AA701" s="62"/>
      <c r="AB701" s="62"/>
      <c r="AC701" s="62"/>
      <c r="AD701" s="62"/>
      <c r="AE701" s="62"/>
    </row>
    <row r="702" spans="1:31" x14ac:dyDescent="0.25">
      <c r="A702" s="17" t="s">
        <v>11</v>
      </c>
      <c r="B702" s="17" t="s">
        <v>156</v>
      </c>
      <c r="C702" s="17" t="s">
        <v>157</v>
      </c>
      <c r="D702" s="17" t="s">
        <v>157</v>
      </c>
      <c r="E702" s="17" t="s">
        <v>180</v>
      </c>
      <c r="F702" s="17" t="s">
        <v>205</v>
      </c>
      <c r="G702" s="27" t="s">
        <v>265</v>
      </c>
      <c r="H702" s="17" t="s">
        <v>161</v>
      </c>
      <c r="I702" s="17" t="s">
        <v>17</v>
      </c>
      <c r="J702" s="17" t="s">
        <v>317</v>
      </c>
      <c r="K702" s="17"/>
      <c r="L702" s="66">
        <v>0</v>
      </c>
      <c r="M702" s="66">
        <v>0</v>
      </c>
      <c r="N702" s="66">
        <v>0</v>
      </c>
      <c r="O702" s="66">
        <v>78.426000000000002</v>
      </c>
      <c r="P702" s="66">
        <v>132.34050000000002</v>
      </c>
      <c r="Q702" s="66">
        <v>21694.499499999998</v>
      </c>
      <c r="R702" s="18"/>
      <c r="Z702" s="62"/>
      <c r="AA702" s="62"/>
      <c r="AB702" s="62"/>
      <c r="AC702" s="62"/>
      <c r="AD702" s="62"/>
      <c r="AE702" s="62"/>
    </row>
    <row r="703" spans="1:31" x14ac:dyDescent="0.25">
      <c r="A703" s="17" t="s">
        <v>11</v>
      </c>
      <c r="B703" s="17" t="s">
        <v>156</v>
      </c>
      <c r="C703" s="17" t="s">
        <v>157</v>
      </c>
      <c r="D703" s="17" t="s">
        <v>157</v>
      </c>
      <c r="E703" s="17" t="s">
        <v>180</v>
      </c>
      <c r="F703" s="17" t="s">
        <v>205</v>
      </c>
      <c r="G703" s="27" t="s">
        <v>265</v>
      </c>
      <c r="H703" s="17" t="s">
        <v>75</v>
      </c>
      <c r="I703" s="17" t="s">
        <v>17</v>
      </c>
      <c r="J703" s="17" t="s">
        <v>317</v>
      </c>
      <c r="K703" s="17"/>
      <c r="L703" s="66">
        <v>0</v>
      </c>
      <c r="M703" s="66">
        <v>0</v>
      </c>
      <c r="N703" s="66">
        <v>0</v>
      </c>
      <c r="O703" s="66">
        <v>1.449E-3</v>
      </c>
      <c r="P703" s="66">
        <v>2.4449999999999997E-3</v>
      </c>
      <c r="Q703" s="66">
        <v>0.40083000000000002</v>
      </c>
      <c r="R703" s="18"/>
      <c r="Z703" s="62"/>
      <c r="AA703" s="62"/>
      <c r="AB703" s="62"/>
      <c r="AC703" s="62"/>
      <c r="AD703" s="62"/>
      <c r="AE703" s="62"/>
    </row>
    <row r="704" spans="1:31" x14ac:dyDescent="0.25">
      <c r="A704" s="17" t="s">
        <v>11</v>
      </c>
      <c r="B704" s="17" t="s">
        <v>156</v>
      </c>
      <c r="C704" s="17" t="s">
        <v>157</v>
      </c>
      <c r="D704" s="17" t="s">
        <v>157</v>
      </c>
      <c r="E704" s="17" t="s">
        <v>206</v>
      </c>
      <c r="F704" s="17" t="s">
        <v>207</v>
      </c>
      <c r="G704" s="27" t="s">
        <v>265</v>
      </c>
      <c r="H704" s="17" t="s">
        <v>32</v>
      </c>
      <c r="I704" s="17" t="s">
        <v>17</v>
      </c>
      <c r="J704" s="17" t="s">
        <v>317</v>
      </c>
      <c r="K704" s="17"/>
      <c r="L704" s="66">
        <v>209.85849999999999</v>
      </c>
      <c r="M704" s="66">
        <v>223.36775</v>
      </c>
      <c r="N704" s="66">
        <v>240.10100000000003</v>
      </c>
      <c r="O704" s="66">
        <v>204.91725000000002</v>
      </c>
      <c r="P704" s="66">
        <v>189.29375000000002</v>
      </c>
      <c r="Q704" s="66">
        <v>252.72699999999998</v>
      </c>
      <c r="R704" s="18"/>
      <c r="Z704" s="62"/>
      <c r="AA704" s="62"/>
      <c r="AB704" s="62"/>
      <c r="AC704" s="62"/>
      <c r="AD704" s="62"/>
      <c r="AE704" s="62"/>
    </row>
    <row r="705" spans="1:31" x14ac:dyDescent="0.25">
      <c r="A705" s="17" t="s">
        <v>11</v>
      </c>
      <c r="B705" s="17" t="s">
        <v>156</v>
      </c>
      <c r="C705" s="17" t="s">
        <v>157</v>
      </c>
      <c r="D705" s="17" t="s">
        <v>157</v>
      </c>
      <c r="E705" s="17" t="s">
        <v>206</v>
      </c>
      <c r="F705" s="17" t="s">
        <v>207</v>
      </c>
      <c r="G705" s="27" t="s">
        <v>265</v>
      </c>
      <c r="H705" s="17" t="s">
        <v>16</v>
      </c>
      <c r="I705" s="17" t="s">
        <v>17</v>
      </c>
      <c r="J705" s="17" t="s">
        <v>317</v>
      </c>
      <c r="K705" s="17"/>
      <c r="L705" s="66">
        <v>20500000</v>
      </c>
      <c r="M705" s="66">
        <v>21750000</v>
      </c>
      <c r="N705" s="66">
        <v>22750000</v>
      </c>
      <c r="O705" s="66">
        <v>19250000</v>
      </c>
      <c r="P705" s="66">
        <v>18000000</v>
      </c>
      <c r="Q705" s="66">
        <v>24000000</v>
      </c>
      <c r="R705" s="18"/>
      <c r="Z705" s="62"/>
      <c r="AA705" s="62"/>
      <c r="AB705" s="62"/>
      <c r="AC705" s="62"/>
      <c r="AD705" s="62"/>
      <c r="AE705" s="62"/>
    </row>
    <row r="706" spans="1:31" x14ac:dyDescent="0.25">
      <c r="A706" s="17" t="s">
        <v>11</v>
      </c>
      <c r="B706" s="17" t="s">
        <v>156</v>
      </c>
      <c r="C706" s="17" t="s">
        <v>157</v>
      </c>
      <c r="D706" s="17" t="s">
        <v>157</v>
      </c>
      <c r="E706" s="17" t="s">
        <v>206</v>
      </c>
      <c r="F706" s="17" t="s">
        <v>207</v>
      </c>
      <c r="G706" s="27" t="s">
        <v>265</v>
      </c>
      <c r="H706" s="17" t="s">
        <v>160</v>
      </c>
      <c r="I706" s="17" t="s">
        <v>17</v>
      </c>
      <c r="J706" s="17" t="s">
        <v>317</v>
      </c>
      <c r="K706" s="17"/>
      <c r="L706" s="66">
        <v>20500000</v>
      </c>
      <c r="M706" s="66">
        <v>21750000</v>
      </c>
      <c r="N706" s="66">
        <v>23500000</v>
      </c>
      <c r="O706" s="66">
        <v>19500000</v>
      </c>
      <c r="P706" s="66">
        <v>18000000</v>
      </c>
      <c r="Q706" s="66">
        <v>24000000</v>
      </c>
      <c r="R706" s="18"/>
      <c r="Z706" s="62"/>
      <c r="AA706" s="62"/>
      <c r="AB706" s="62"/>
      <c r="AC706" s="62"/>
      <c r="AD706" s="62"/>
      <c r="AE706" s="62"/>
    </row>
    <row r="707" spans="1:31" x14ac:dyDescent="0.25">
      <c r="A707" s="17" t="s">
        <v>11</v>
      </c>
      <c r="B707" s="17" t="s">
        <v>156</v>
      </c>
      <c r="C707" s="17" t="s">
        <v>157</v>
      </c>
      <c r="D707" s="17" t="s">
        <v>157</v>
      </c>
      <c r="E707" s="17" t="s">
        <v>206</v>
      </c>
      <c r="F707" s="17" t="s">
        <v>207</v>
      </c>
      <c r="G707" s="27" t="s">
        <v>265</v>
      </c>
      <c r="H707" s="17" t="s">
        <v>161</v>
      </c>
      <c r="I707" s="17" t="s">
        <v>17</v>
      </c>
      <c r="J707" s="17" t="s">
        <v>317</v>
      </c>
      <c r="K707" s="17"/>
      <c r="L707" s="66">
        <v>20500000</v>
      </c>
      <c r="M707" s="66">
        <v>21750000</v>
      </c>
      <c r="N707" s="66">
        <v>23500000</v>
      </c>
      <c r="O707" s="66">
        <v>20250000</v>
      </c>
      <c r="P707" s="66">
        <v>18250000</v>
      </c>
      <c r="Q707" s="66">
        <v>24000000</v>
      </c>
      <c r="R707" s="18"/>
      <c r="Z707" s="62"/>
      <c r="AA707" s="62"/>
      <c r="AB707" s="62"/>
      <c r="AC707" s="62"/>
      <c r="AD707" s="62"/>
      <c r="AE707" s="62"/>
    </row>
    <row r="708" spans="1:31" x14ac:dyDescent="0.25">
      <c r="A708" s="17" t="s">
        <v>11</v>
      </c>
      <c r="B708" s="17" t="s">
        <v>156</v>
      </c>
      <c r="C708" s="17" t="s">
        <v>157</v>
      </c>
      <c r="D708" s="17" t="s">
        <v>157</v>
      </c>
      <c r="E708" s="17" t="s">
        <v>206</v>
      </c>
      <c r="F708" s="17" t="s">
        <v>207</v>
      </c>
      <c r="G708" s="27" t="s">
        <v>265</v>
      </c>
      <c r="H708" s="17" t="s">
        <v>75</v>
      </c>
      <c r="I708" s="17" t="s">
        <v>17</v>
      </c>
      <c r="J708" s="17" t="s">
        <v>317</v>
      </c>
      <c r="K708" s="17"/>
      <c r="L708" s="66">
        <v>314.78800000000001</v>
      </c>
      <c r="M708" s="66">
        <v>335.05250000000001</v>
      </c>
      <c r="N708" s="66">
        <v>360.15174999999999</v>
      </c>
      <c r="O708" s="66">
        <v>307.37549999999999</v>
      </c>
      <c r="P708" s="66">
        <v>283.94125000000003</v>
      </c>
      <c r="Q708" s="66">
        <v>379.09</v>
      </c>
      <c r="R708" s="18"/>
      <c r="Z708" s="62"/>
      <c r="AA708" s="62"/>
      <c r="AB708" s="62"/>
      <c r="AC708" s="62"/>
      <c r="AD708" s="62"/>
      <c r="AE708" s="62"/>
    </row>
    <row r="709" spans="1:31" x14ac:dyDescent="0.25">
      <c r="A709" s="17" t="s">
        <v>11</v>
      </c>
      <c r="B709" s="17" t="s">
        <v>156</v>
      </c>
      <c r="C709" s="17" t="s">
        <v>157</v>
      </c>
      <c r="D709" s="17" t="s">
        <v>157</v>
      </c>
      <c r="E709" s="17" t="s">
        <v>208</v>
      </c>
      <c r="F709" s="17" t="s">
        <v>209</v>
      </c>
      <c r="G709" s="27" t="s">
        <v>265</v>
      </c>
      <c r="H709" s="17" t="s">
        <v>32</v>
      </c>
      <c r="I709" s="17" t="s">
        <v>17</v>
      </c>
      <c r="J709" s="17" t="s">
        <v>317</v>
      </c>
      <c r="K709" s="17"/>
      <c r="L709" s="66">
        <v>0</v>
      </c>
      <c r="M709" s="66">
        <v>0</v>
      </c>
      <c r="N709" s="66">
        <v>0</v>
      </c>
      <c r="O709" s="66">
        <v>6.3374999999999994E-3</v>
      </c>
      <c r="P709" s="66">
        <v>0.36302299999999998</v>
      </c>
      <c r="Q709" s="66">
        <v>0.23882900000000001</v>
      </c>
      <c r="R709" s="18"/>
      <c r="Z709" s="62"/>
      <c r="AA709" s="62"/>
      <c r="AB709" s="62"/>
      <c r="AC709" s="62"/>
      <c r="AD709" s="62"/>
      <c r="AE709" s="62"/>
    </row>
    <row r="710" spans="1:31" x14ac:dyDescent="0.25">
      <c r="A710" s="17" t="s">
        <v>11</v>
      </c>
      <c r="B710" s="17" t="s">
        <v>156</v>
      </c>
      <c r="C710" s="17" t="s">
        <v>157</v>
      </c>
      <c r="D710" s="17" t="s">
        <v>157</v>
      </c>
      <c r="E710" s="17" t="s">
        <v>208</v>
      </c>
      <c r="F710" s="17" t="s">
        <v>209</v>
      </c>
      <c r="G710" s="27" t="s">
        <v>265</v>
      </c>
      <c r="H710" s="17" t="s">
        <v>16</v>
      </c>
      <c r="I710" s="17" t="s">
        <v>17</v>
      </c>
      <c r="J710" s="17" t="s">
        <v>317</v>
      </c>
      <c r="K710" s="17"/>
      <c r="L710" s="66">
        <v>0</v>
      </c>
      <c r="M710" s="66">
        <v>0</v>
      </c>
      <c r="N710" s="66">
        <v>0</v>
      </c>
      <c r="O710" s="66">
        <v>674.98125000000005</v>
      </c>
      <c r="P710" s="66">
        <v>38665.568749999999</v>
      </c>
      <c r="Q710" s="66">
        <v>25437.675000000003</v>
      </c>
      <c r="R710" s="18"/>
      <c r="Z710" s="62"/>
      <c r="AA710" s="62"/>
      <c r="AB710" s="62"/>
      <c r="AC710" s="62"/>
      <c r="AD710" s="62"/>
      <c r="AE710" s="62"/>
    </row>
    <row r="711" spans="1:31" x14ac:dyDescent="0.25">
      <c r="A711" s="17" t="s">
        <v>11</v>
      </c>
      <c r="B711" s="17" t="s">
        <v>156</v>
      </c>
      <c r="C711" s="17" t="s">
        <v>157</v>
      </c>
      <c r="D711" s="17" t="s">
        <v>157</v>
      </c>
      <c r="E711" s="17" t="s">
        <v>208</v>
      </c>
      <c r="F711" s="17" t="s">
        <v>209</v>
      </c>
      <c r="G711" s="27" t="s">
        <v>265</v>
      </c>
      <c r="H711" s="17" t="s">
        <v>160</v>
      </c>
      <c r="I711" s="17" t="s">
        <v>17</v>
      </c>
      <c r="J711" s="17" t="s">
        <v>317</v>
      </c>
      <c r="K711" s="17"/>
      <c r="L711" s="66">
        <v>0</v>
      </c>
      <c r="M711" s="66">
        <v>0</v>
      </c>
      <c r="N711" s="66">
        <v>0</v>
      </c>
      <c r="O711" s="66">
        <v>677.58</v>
      </c>
      <c r="P711" s="66">
        <v>38814.410000000003</v>
      </c>
      <c r="Q711" s="66">
        <v>25535.599999999999</v>
      </c>
      <c r="R711" s="18"/>
      <c r="Z711" s="62"/>
      <c r="AA711" s="62"/>
      <c r="AB711" s="62"/>
      <c r="AC711" s="62"/>
      <c r="AD711" s="62"/>
      <c r="AE711" s="62"/>
    </row>
    <row r="712" spans="1:31" x14ac:dyDescent="0.25">
      <c r="A712" s="17" t="s">
        <v>11</v>
      </c>
      <c r="B712" s="17" t="s">
        <v>156</v>
      </c>
      <c r="C712" s="17" t="s">
        <v>157</v>
      </c>
      <c r="D712" s="17" t="s">
        <v>157</v>
      </c>
      <c r="E712" s="17" t="s">
        <v>208</v>
      </c>
      <c r="F712" s="17" t="s">
        <v>209</v>
      </c>
      <c r="G712" s="27" t="s">
        <v>265</v>
      </c>
      <c r="H712" s="17" t="s">
        <v>161</v>
      </c>
      <c r="I712" s="17" t="s">
        <v>17</v>
      </c>
      <c r="J712" s="17" t="s">
        <v>317</v>
      </c>
      <c r="K712" s="17"/>
      <c r="L712" s="66">
        <v>0</v>
      </c>
      <c r="M712" s="66">
        <v>0</v>
      </c>
      <c r="N712" s="66">
        <v>0</v>
      </c>
      <c r="O712" s="66">
        <v>678.06150000000002</v>
      </c>
      <c r="P712" s="66">
        <v>38842.020499999999</v>
      </c>
      <c r="Q712" s="66">
        <v>25553.75</v>
      </c>
      <c r="R712" s="18"/>
      <c r="Z712" s="62"/>
      <c r="AA712" s="62"/>
      <c r="AB712" s="62"/>
      <c r="AC712" s="62"/>
      <c r="AD712" s="62"/>
      <c r="AE712" s="62"/>
    </row>
    <row r="713" spans="1:31" x14ac:dyDescent="0.25">
      <c r="A713" s="17" t="s">
        <v>11</v>
      </c>
      <c r="B713" s="17" t="s">
        <v>156</v>
      </c>
      <c r="C713" s="17" t="s">
        <v>157</v>
      </c>
      <c r="D713" s="17" t="s">
        <v>157</v>
      </c>
      <c r="E713" s="17" t="s">
        <v>208</v>
      </c>
      <c r="F713" s="17" t="s">
        <v>209</v>
      </c>
      <c r="G713" s="27" t="s">
        <v>265</v>
      </c>
      <c r="H713" s="17" t="s">
        <v>75</v>
      </c>
      <c r="I713" s="17" t="s">
        <v>17</v>
      </c>
      <c r="J713" s="17" t="s">
        <v>317</v>
      </c>
      <c r="K713" s="17"/>
      <c r="L713" s="66">
        <v>0</v>
      </c>
      <c r="M713" s="66">
        <v>0</v>
      </c>
      <c r="N713" s="66">
        <v>0</v>
      </c>
      <c r="O713" s="66">
        <v>9.5062500000000008E-3</v>
      </c>
      <c r="P713" s="66">
        <v>0.54453525000000003</v>
      </c>
      <c r="Q713" s="66">
        <v>0.35824374999999997</v>
      </c>
      <c r="R713" s="18"/>
      <c r="Z713" s="62"/>
      <c r="AA713" s="62"/>
      <c r="AB713" s="62"/>
      <c r="AC713" s="62"/>
      <c r="AD713" s="62"/>
      <c r="AE713" s="62"/>
    </row>
    <row r="714" spans="1:31" x14ac:dyDescent="0.25">
      <c r="A714" s="17" t="s">
        <v>11</v>
      </c>
      <c r="B714" s="17" t="s">
        <v>156</v>
      </c>
      <c r="C714" s="17" t="s">
        <v>157</v>
      </c>
      <c r="D714" s="17" t="s">
        <v>157</v>
      </c>
      <c r="E714" s="17" t="s">
        <v>208</v>
      </c>
      <c r="F714" s="17" t="s">
        <v>210</v>
      </c>
      <c r="G714" s="27" t="s">
        <v>265</v>
      </c>
      <c r="H714" s="17" t="s">
        <v>32</v>
      </c>
      <c r="I714" s="17" t="s">
        <v>17</v>
      </c>
      <c r="J714" s="17" t="s">
        <v>317</v>
      </c>
      <c r="K714" s="17"/>
      <c r="L714" s="66">
        <v>1.9427282499999998</v>
      </c>
      <c r="M714" s="66">
        <v>0.68581150000000002</v>
      </c>
      <c r="N714" s="66">
        <v>7.1112250000000002E-2</v>
      </c>
      <c r="O714" s="66">
        <v>0.1287835</v>
      </c>
      <c r="P714" s="66">
        <v>3.6496250000000001E-2</v>
      </c>
      <c r="Q714" s="66">
        <v>1.4796225000000001</v>
      </c>
      <c r="R714" s="18"/>
      <c r="Z714" s="62"/>
      <c r="AA714" s="62"/>
      <c r="AB714" s="62"/>
      <c r="AC714" s="62"/>
      <c r="AD714" s="62"/>
      <c r="AE714" s="62"/>
    </row>
    <row r="715" spans="1:31" x14ac:dyDescent="0.25">
      <c r="A715" s="17" t="s">
        <v>11</v>
      </c>
      <c r="B715" s="17" t="s">
        <v>156</v>
      </c>
      <c r="C715" s="17" t="s">
        <v>157</v>
      </c>
      <c r="D715" s="17" t="s">
        <v>157</v>
      </c>
      <c r="E715" s="17" t="s">
        <v>208</v>
      </c>
      <c r="F715" s="17" t="s">
        <v>210</v>
      </c>
      <c r="G715" s="27" t="s">
        <v>265</v>
      </c>
      <c r="H715" s="17" t="s">
        <v>16</v>
      </c>
      <c r="I715" s="17" t="s">
        <v>17</v>
      </c>
      <c r="J715" s="17" t="s">
        <v>317</v>
      </c>
      <c r="K715" s="17"/>
      <c r="L715" s="66">
        <v>206919.85750000001</v>
      </c>
      <c r="M715" s="66">
        <v>73045.759999999995</v>
      </c>
      <c r="N715" s="66">
        <v>7574.1525000000001</v>
      </c>
      <c r="O715" s="66">
        <v>13716.677499999998</v>
      </c>
      <c r="P715" s="66">
        <v>3887.2</v>
      </c>
      <c r="Q715" s="66">
        <v>157594.5</v>
      </c>
      <c r="R715" s="18"/>
      <c r="Z715" s="62"/>
      <c r="AA715" s="62"/>
      <c r="AB715" s="62"/>
      <c r="AC715" s="62"/>
      <c r="AD715" s="62"/>
      <c r="AE715" s="62"/>
    </row>
    <row r="716" spans="1:31" x14ac:dyDescent="0.25">
      <c r="A716" s="17" t="s">
        <v>11</v>
      </c>
      <c r="B716" s="17" t="s">
        <v>156</v>
      </c>
      <c r="C716" s="17" t="s">
        <v>157</v>
      </c>
      <c r="D716" s="17" t="s">
        <v>157</v>
      </c>
      <c r="E716" s="17" t="s">
        <v>208</v>
      </c>
      <c r="F716" s="17" t="s">
        <v>210</v>
      </c>
      <c r="G716" s="27" t="s">
        <v>265</v>
      </c>
      <c r="H716" s="17" t="s">
        <v>160</v>
      </c>
      <c r="I716" s="17" t="s">
        <v>17</v>
      </c>
      <c r="J716" s="17" t="s">
        <v>317</v>
      </c>
      <c r="K716" s="17"/>
      <c r="L716" s="66">
        <v>207716.64</v>
      </c>
      <c r="M716" s="66">
        <v>73327.035000000003</v>
      </c>
      <c r="N716" s="66">
        <v>7603.3075000000008</v>
      </c>
      <c r="O716" s="66">
        <v>13769.512500000001</v>
      </c>
      <c r="P716" s="66">
        <v>3902.1750000000002</v>
      </c>
      <c r="Q716" s="66">
        <v>158201.25</v>
      </c>
      <c r="R716" s="18"/>
      <c r="Z716" s="62"/>
      <c r="AA716" s="62"/>
      <c r="AB716" s="62"/>
      <c r="AC716" s="62"/>
      <c r="AD716" s="62"/>
      <c r="AE716" s="62"/>
    </row>
    <row r="717" spans="1:31" x14ac:dyDescent="0.25">
      <c r="A717" s="17" t="s">
        <v>11</v>
      </c>
      <c r="B717" s="17" t="s">
        <v>156</v>
      </c>
      <c r="C717" s="17" t="s">
        <v>157</v>
      </c>
      <c r="D717" s="17" t="s">
        <v>157</v>
      </c>
      <c r="E717" s="17" t="s">
        <v>208</v>
      </c>
      <c r="F717" s="17" t="s">
        <v>210</v>
      </c>
      <c r="G717" s="27" t="s">
        <v>265</v>
      </c>
      <c r="H717" s="17" t="s">
        <v>161</v>
      </c>
      <c r="I717" s="17" t="s">
        <v>17</v>
      </c>
      <c r="J717" s="17" t="s">
        <v>317</v>
      </c>
      <c r="K717" s="17"/>
      <c r="L717" s="66">
        <v>207863.97</v>
      </c>
      <c r="M717" s="66">
        <v>73379.05</v>
      </c>
      <c r="N717" s="66">
        <v>7608.7150000000001</v>
      </c>
      <c r="O717" s="66">
        <v>13779.304999999998</v>
      </c>
      <c r="P717" s="66">
        <v>3904.95</v>
      </c>
      <c r="Q717" s="66">
        <v>158313.75</v>
      </c>
      <c r="R717" s="18"/>
      <c r="Z717" s="62"/>
      <c r="AA717" s="62"/>
      <c r="AB717" s="62"/>
      <c r="AC717" s="62"/>
      <c r="AD717" s="62"/>
      <c r="AE717" s="62"/>
    </row>
    <row r="718" spans="1:31" x14ac:dyDescent="0.25">
      <c r="A718" s="17" t="s">
        <v>11</v>
      </c>
      <c r="B718" s="17" t="s">
        <v>156</v>
      </c>
      <c r="C718" s="17" t="s">
        <v>157</v>
      </c>
      <c r="D718" s="17" t="s">
        <v>157</v>
      </c>
      <c r="E718" s="17" t="s">
        <v>208</v>
      </c>
      <c r="F718" s="17" t="s">
        <v>210</v>
      </c>
      <c r="G718" s="27" t="s">
        <v>265</v>
      </c>
      <c r="H718" s="17" t="s">
        <v>75</v>
      </c>
      <c r="I718" s="17" t="s">
        <v>17</v>
      </c>
      <c r="J718" s="17" t="s">
        <v>317</v>
      </c>
      <c r="K718" s="17"/>
      <c r="L718" s="66">
        <v>2.9140959999999998</v>
      </c>
      <c r="M718" s="66">
        <v>1.0287185000000001</v>
      </c>
      <c r="N718" s="66">
        <v>0.106668</v>
      </c>
      <c r="O718" s="66">
        <v>0.19317475000000001</v>
      </c>
      <c r="P718" s="66">
        <v>5.4744250000000001E-2</v>
      </c>
      <c r="Q718" s="66">
        <v>2.21943</v>
      </c>
      <c r="R718" s="18"/>
      <c r="Z718" s="62"/>
      <c r="AA718" s="62"/>
      <c r="AB718" s="62"/>
      <c r="AC718" s="62"/>
      <c r="AD718" s="62"/>
      <c r="AE718" s="62"/>
    </row>
    <row r="719" spans="1:31" x14ac:dyDescent="0.25">
      <c r="A719" s="17" t="s">
        <v>11</v>
      </c>
      <c r="B719" s="17" t="s">
        <v>156</v>
      </c>
      <c r="C719" s="17" t="s">
        <v>157</v>
      </c>
      <c r="D719" s="17" t="s">
        <v>157</v>
      </c>
      <c r="E719" s="17" t="s">
        <v>41</v>
      </c>
      <c r="F719" s="17" t="s">
        <v>211</v>
      </c>
      <c r="G719" s="27" t="s">
        <v>265</v>
      </c>
      <c r="H719" s="17" t="s">
        <v>32</v>
      </c>
      <c r="I719" s="17" t="s">
        <v>17</v>
      </c>
      <c r="J719" s="17" t="s">
        <v>317</v>
      </c>
      <c r="K719" s="17"/>
      <c r="L719" s="66">
        <v>0</v>
      </c>
      <c r="M719" s="66">
        <v>0</v>
      </c>
      <c r="N719" s="66">
        <v>0</v>
      </c>
      <c r="O719" s="66">
        <v>0</v>
      </c>
      <c r="P719" s="66">
        <v>0.26417175000000004</v>
      </c>
      <c r="Q719" s="66">
        <v>8.8057250000000004E-2</v>
      </c>
      <c r="R719" s="18"/>
      <c r="Z719" s="62"/>
      <c r="AA719" s="62"/>
      <c r="AB719" s="62"/>
      <c r="AC719" s="62"/>
      <c r="AD719" s="62"/>
      <c r="AE719" s="62"/>
    </row>
    <row r="720" spans="1:31" x14ac:dyDescent="0.25">
      <c r="A720" s="17" t="s">
        <v>11</v>
      </c>
      <c r="B720" s="17" t="s">
        <v>156</v>
      </c>
      <c r="C720" s="17" t="s">
        <v>157</v>
      </c>
      <c r="D720" s="17" t="s">
        <v>157</v>
      </c>
      <c r="E720" s="17" t="s">
        <v>41</v>
      </c>
      <c r="F720" s="17" t="s">
        <v>211</v>
      </c>
      <c r="G720" s="27" t="s">
        <v>265</v>
      </c>
      <c r="H720" s="17" t="s">
        <v>16</v>
      </c>
      <c r="I720" s="17" t="s">
        <v>17</v>
      </c>
      <c r="J720" s="17" t="s">
        <v>317</v>
      </c>
      <c r="K720" s="17"/>
      <c r="L720" s="66">
        <v>0</v>
      </c>
      <c r="M720" s="66">
        <v>0</v>
      </c>
      <c r="N720" s="66">
        <v>0</v>
      </c>
      <c r="O720" s="66">
        <v>0</v>
      </c>
      <c r="P720" s="66">
        <v>14820.074999999999</v>
      </c>
      <c r="Q720" s="66">
        <v>4940.0249999999996</v>
      </c>
      <c r="R720" s="18"/>
      <c r="Z720" s="62"/>
      <c r="AA720" s="62"/>
      <c r="AB720" s="62"/>
      <c r="AC720" s="62"/>
      <c r="AD720" s="62"/>
      <c r="AE720" s="62"/>
    </row>
    <row r="721" spans="1:31" x14ac:dyDescent="0.25">
      <c r="A721" s="17" t="s">
        <v>11</v>
      </c>
      <c r="B721" s="17" t="s">
        <v>156</v>
      </c>
      <c r="C721" s="17" t="s">
        <v>157</v>
      </c>
      <c r="D721" s="17" t="s">
        <v>157</v>
      </c>
      <c r="E721" s="17" t="s">
        <v>41</v>
      </c>
      <c r="F721" s="17" t="s">
        <v>211</v>
      </c>
      <c r="G721" s="27" t="s">
        <v>265</v>
      </c>
      <c r="H721" s="17" t="s">
        <v>160</v>
      </c>
      <c r="I721" s="17" t="s">
        <v>17</v>
      </c>
      <c r="J721" s="17" t="s">
        <v>317</v>
      </c>
      <c r="K721" s="17"/>
      <c r="L721" s="66">
        <v>0</v>
      </c>
      <c r="M721" s="66">
        <v>0</v>
      </c>
      <c r="N721" s="66">
        <v>0</v>
      </c>
      <c r="O721" s="66">
        <v>0</v>
      </c>
      <c r="P721" s="66">
        <v>14828.474999999999</v>
      </c>
      <c r="Q721" s="66">
        <v>4942.8249999999998</v>
      </c>
      <c r="R721" s="18"/>
      <c r="Z721" s="62"/>
      <c r="AA721" s="62"/>
      <c r="AB721" s="62"/>
      <c r="AC721" s="62"/>
      <c r="AD721" s="62"/>
      <c r="AE721" s="62"/>
    </row>
    <row r="722" spans="1:31" x14ac:dyDescent="0.25">
      <c r="A722" s="17" t="s">
        <v>11</v>
      </c>
      <c r="B722" s="17" t="s">
        <v>156</v>
      </c>
      <c r="C722" s="17" t="s">
        <v>157</v>
      </c>
      <c r="D722" s="17" t="s">
        <v>157</v>
      </c>
      <c r="E722" s="17" t="s">
        <v>41</v>
      </c>
      <c r="F722" s="17" t="s">
        <v>211</v>
      </c>
      <c r="G722" s="27" t="s">
        <v>265</v>
      </c>
      <c r="H722" s="17" t="s">
        <v>161</v>
      </c>
      <c r="I722" s="17" t="s">
        <v>17</v>
      </c>
      <c r="J722" s="17" t="s">
        <v>317</v>
      </c>
      <c r="K722" s="17"/>
      <c r="L722" s="66">
        <v>0</v>
      </c>
      <c r="M722" s="66">
        <v>0</v>
      </c>
      <c r="N722" s="66">
        <v>0</v>
      </c>
      <c r="O722" s="66">
        <v>0</v>
      </c>
      <c r="P722" s="66">
        <v>14833.800000000001</v>
      </c>
      <c r="Q722" s="66">
        <v>4944.6000000000004</v>
      </c>
      <c r="R722" s="18"/>
      <c r="Z722" s="62"/>
      <c r="AA722" s="62"/>
      <c r="AB722" s="62"/>
      <c r="AC722" s="62"/>
      <c r="AD722" s="62"/>
      <c r="AE722" s="62"/>
    </row>
    <row r="723" spans="1:31" x14ac:dyDescent="0.25">
      <c r="A723" s="17" t="s">
        <v>11</v>
      </c>
      <c r="B723" s="17" t="s">
        <v>156</v>
      </c>
      <c r="C723" s="17" t="s">
        <v>157</v>
      </c>
      <c r="D723" s="17" t="s">
        <v>157</v>
      </c>
      <c r="E723" s="17" t="s">
        <v>41</v>
      </c>
      <c r="F723" s="17" t="s">
        <v>211</v>
      </c>
      <c r="G723" s="27" t="s">
        <v>265</v>
      </c>
      <c r="H723" s="17" t="s">
        <v>75</v>
      </c>
      <c r="I723" s="17" t="s">
        <v>17</v>
      </c>
      <c r="J723" s="17" t="s">
        <v>317</v>
      </c>
      <c r="K723" s="17"/>
      <c r="L723" s="66">
        <v>0</v>
      </c>
      <c r="M723" s="66">
        <v>0</v>
      </c>
      <c r="N723" s="66">
        <v>0</v>
      </c>
      <c r="O723" s="66">
        <v>0</v>
      </c>
      <c r="P723" s="66">
        <v>2.6417249999999996E-2</v>
      </c>
      <c r="Q723" s="66">
        <v>8.8057499999999993E-3</v>
      </c>
      <c r="R723" s="18"/>
      <c r="Z723" s="62"/>
      <c r="AA723" s="62"/>
      <c r="AB723" s="62"/>
      <c r="AC723" s="62"/>
      <c r="AD723" s="62"/>
      <c r="AE723" s="62"/>
    </row>
    <row r="724" spans="1:31" x14ac:dyDescent="0.25">
      <c r="A724" s="17" t="s">
        <v>11</v>
      </c>
      <c r="B724" s="17" t="s">
        <v>156</v>
      </c>
      <c r="C724" s="17" t="s">
        <v>157</v>
      </c>
      <c r="D724" s="17" t="s">
        <v>157</v>
      </c>
      <c r="E724" s="17" t="s">
        <v>41</v>
      </c>
      <c r="F724" s="17" t="s">
        <v>212</v>
      </c>
      <c r="G724" s="27" t="s">
        <v>265</v>
      </c>
      <c r="H724" s="17" t="s">
        <v>32</v>
      </c>
      <c r="I724" s="17" t="s">
        <v>17</v>
      </c>
      <c r="J724" s="17" t="s">
        <v>317</v>
      </c>
      <c r="K724" s="17"/>
      <c r="L724" s="66">
        <v>0</v>
      </c>
      <c r="M724" s="66">
        <v>0</v>
      </c>
      <c r="N724" s="66">
        <v>0</v>
      </c>
      <c r="O724" s="66">
        <v>0</v>
      </c>
      <c r="P724" s="66">
        <v>6.7138500000000004E-2</v>
      </c>
      <c r="Q724" s="66">
        <v>9.1018749999999995E-2</v>
      </c>
      <c r="R724" s="18"/>
      <c r="Z724" s="62"/>
      <c r="AA724" s="62"/>
      <c r="AB724" s="62"/>
      <c r="AC724" s="62"/>
      <c r="AD724" s="62"/>
      <c r="AE724" s="62"/>
    </row>
    <row r="725" spans="1:31" x14ac:dyDescent="0.25">
      <c r="A725" s="17" t="s">
        <v>11</v>
      </c>
      <c r="B725" s="17" t="s">
        <v>156</v>
      </c>
      <c r="C725" s="17" t="s">
        <v>157</v>
      </c>
      <c r="D725" s="17" t="s">
        <v>157</v>
      </c>
      <c r="E725" s="17" t="s">
        <v>41</v>
      </c>
      <c r="F725" s="17" t="s">
        <v>212</v>
      </c>
      <c r="G725" s="27" t="s">
        <v>265</v>
      </c>
      <c r="H725" s="17" t="s">
        <v>16</v>
      </c>
      <c r="I725" s="17" t="s">
        <v>17</v>
      </c>
      <c r="J725" s="17" t="s">
        <v>317</v>
      </c>
      <c r="K725" s="17"/>
      <c r="L725" s="66">
        <v>0</v>
      </c>
      <c r="M725" s="66">
        <v>0</v>
      </c>
      <c r="N725" s="66">
        <v>0</v>
      </c>
      <c r="O725" s="66">
        <v>0</v>
      </c>
      <c r="P725" s="66">
        <v>3766.4775</v>
      </c>
      <c r="Q725" s="66">
        <v>5106.1575000000003</v>
      </c>
      <c r="R725" s="18"/>
      <c r="Z725" s="62"/>
      <c r="AA725" s="62"/>
      <c r="AB725" s="62"/>
      <c r="AC725" s="62"/>
      <c r="AD725" s="62"/>
      <c r="AE725" s="62"/>
    </row>
    <row r="726" spans="1:31" x14ac:dyDescent="0.25">
      <c r="A726" s="17" t="s">
        <v>11</v>
      </c>
      <c r="B726" s="17" t="s">
        <v>156</v>
      </c>
      <c r="C726" s="17" t="s">
        <v>157</v>
      </c>
      <c r="D726" s="17" t="s">
        <v>157</v>
      </c>
      <c r="E726" s="17" t="s">
        <v>41</v>
      </c>
      <c r="F726" s="17" t="s">
        <v>212</v>
      </c>
      <c r="G726" s="27" t="s">
        <v>265</v>
      </c>
      <c r="H726" s="17" t="s">
        <v>160</v>
      </c>
      <c r="I726" s="17" t="s">
        <v>17</v>
      </c>
      <c r="J726" s="17" t="s">
        <v>317</v>
      </c>
      <c r="K726" s="17"/>
      <c r="L726" s="66">
        <v>0</v>
      </c>
      <c r="M726" s="66">
        <v>0</v>
      </c>
      <c r="N726" s="66">
        <v>0</v>
      </c>
      <c r="O726" s="66">
        <v>0</v>
      </c>
      <c r="P726" s="66">
        <v>3768.6224999999999</v>
      </c>
      <c r="Q726" s="66">
        <v>5109.07</v>
      </c>
      <c r="R726" s="18"/>
      <c r="Z726" s="62"/>
      <c r="AA726" s="62"/>
      <c r="AB726" s="62"/>
      <c r="AC726" s="62"/>
      <c r="AD726" s="62"/>
      <c r="AE726" s="62"/>
    </row>
    <row r="727" spans="1:31" x14ac:dyDescent="0.25">
      <c r="A727" s="17" t="s">
        <v>11</v>
      </c>
      <c r="B727" s="17" t="s">
        <v>156</v>
      </c>
      <c r="C727" s="17" t="s">
        <v>157</v>
      </c>
      <c r="D727" s="17" t="s">
        <v>157</v>
      </c>
      <c r="E727" s="17" t="s">
        <v>41</v>
      </c>
      <c r="F727" s="17" t="s">
        <v>212</v>
      </c>
      <c r="G727" s="27" t="s">
        <v>265</v>
      </c>
      <c r="H727" s="17" t="s">
        <v>161</v>
      </c>
      <c r="I727" s="17" t="s">
        <v>17</v>
      </c>
      <c r="J727" s="17" t="s">
        <v>317</v>
      </c>
      <c r="K727" s="17"/>
      <c r="L727" s="66">
        <v>0</v>
      </c>
      <c r="M727" s="66">
        <v>0</v>
      </c>
      <c r="N727" s="66">
        <v>0</v>
      </c>
      <c r="O727" s="66">
        <v>0</v>
      </c>
      <c r="P727" s="66">
        <v>3769.9650000000001</v>
      </c>
      <c r="Q727" s="66">
        <v>5110.8899999999994</v>
      </c>
      <c r="R727" s="18"/>
      <c r="Z727" s="62"/>
      <c r="AA727" s="62"/>
      <c r="AB727" s="62"/>
      <c r="AC727" s="62"/>
      <c r="AD727" s="62"/>
      <c r="AE727" s="62"/>
    </row>
    <row r="728" spans="1:31" x14ac:dyDescent="0.25">
      <c r="A728" s="17" t="s">
        <v>11</v>
      </c>
      <c r="B728" s="17" t="s">
        <v>156</v>
      </c>
      <c r="C728" s="17" t="s">
        <v>157</v>
      </c>
      <c r="D728" s="17" t="s">
        <v>157</v>
      </c>
      <c r="E728" s="17" t="s">
        <v>41</v>
      </c>
      <c r="F728" s="17" t="s">
        <v>212</v>
      </c>
      <c r="G728" s="27" t="s">
        <v>265</v>
      </c>
      <c r="H728" s="17" t="s">
        <v>75</v>
      </c>
      <c r="I728" s="17" t="s">
        <v>17</v>
      </c>
      <c r="J728" s="17" t="s">
        <v>317</v>
      </c>
      <c r="K728" s="17"/>
      <c r="L728" s="66">
        <v>0</v>
      </c>
      <c r="M728" s="66">
        <v>0</v>
      </c>
      <c r="N728" s="66">
        <v>0</v>
      </c>
      <c r="O728" s="66">
        <v>0</v>
      </c>
      <c r="P728" s="66">
        <v>6.7139999999999995E-3</v>
      </c>
      <c r="Q728" s="66">
        <v>9.1020000000000007E-3</v>
      </c>
      <c r="R728" s="18"/>
      <c r="Z728" s="62"/>
      <c r="AA728" s="62"/>
      <c r="AB728" s="62"/>
      <c r="AC728" s="62"/>
      <c r="AD728" s="62"/>
      <c r="AE728" s="62"/>
    </row>
    <row r="729" spans="1:31" x14ac:dyDescent="0.25">
      <c r="A729" s="17" t="s">
        <v>11</v>
      </c>
      <c r="B729" s="17" t="s">
        <v>156</v>
      </c>
      <c r="C729" s="17" t="s">
        <v>157</v>
      </c>
      <c r="D729" s="17" t="s">
        <v>157</v>
      </c>
      <c r="E729" s="17" t="s">
        <v>41</v>
      </c>
      <c r="F729" s="17" t="s">
        <v>213</v>
      </c>
      <c r="G729" s="27" t="s">
        <v>265</v>
      </c>
      <c r="H729" s="17" t="s">
        <v>32</v>
      </c>
      <c r="I729" s="17" t="s">
        <v>17</v>
      </c>
      <c r="J729" s="17" t="s">
        <v>317</v>
      </c>
      <c r="K729" s="17"/>
      <c r="L729" s="66">
        <v>0</v>
      </c>
      <c r="M729" s="66">
        <v>0</v>
      </c>
      <c r="N729" s="66">
        <v>0</v>
      </c>
      <c r="O729" s="66">
        <v>0.30236774999999999</v>
      </c>
      <c r="P729" s="66">
        <v>10.582414250000001</v>
      </c>
      <c r="Q729" s="66">
        <v>9.4095300000000002</v>
      </c>
      <c r="R729" s="18"/>
      <c r="Z729" s="62"/>
      <c r="AA729" s="62"/>
      <c r="AB729" s="62"/>
      <c r="AC729" s="62"/>
      <c r="AD729" s="62"/>
      <c r="AE729" s="62"/>
    </row>
    <row r="730" spans="1:31" x14ac:dyDescent="0.25">
      <c r="A730" s="17" t="s">
        <v>11</v>
      </c>
      <c r="B730" s="17" t="s">
        <v>156</v>
      </c>
      <c r="C730" s="17" t="s">
        <v>157</v>
      </c>
      <c r="D730" s="17" t="s">
        <v>157</v>
      </c>
      <c r="E730" s="17" t="s">
        <v>41</v>
      </c>
      <c r="F730" s="17" t="s">
        <v>213</v>
      </c>
      <c r="G730" s="27" t="s">
        <v>265</v>
      </c>
      <c r="H730" s="17" t="s">
        <v>16</v>
      </c>
      <c r="I730" s="17" t="s">
        <v>17</v>
      </c>
      <c r="J730" s="17" t="s">
        <v>317</v>
      </c>
      <c r="K730" s="17"/>
      <c r="L730" s="66">
        <v>0</v>
      </c>
      <c r="M730" s="66">
        <v>0</v>
      </c>
      <c r="N730" s="66">
        <v>0</v>
      </c>
      <c r="O730" s="66">
        <v>16962.824999999997</v>
      </c>
      <c r="P730" s="66">
        <v>593673.02500000002</v>
      </c>
      <c r="Q730" s="66">
        <v>527874.5</v>
      </c>
      <c r="R730" s="18"/>
      <c r="Z730" s="62"/>
      <c r="AA730" s="62"/>
      <c r="AB730" s="62"/>
      <c r="AC730" s="62"/>
      <c r="AD730" s="62"/>
      <c r="AE730" s="62"/>
    </row>
    <row r="731" spans="1:31" x14ac:dyDescent="0.25">
      <c r="A731" s="17" t="s">
        <v>11</v>
      </c>
      <c r="B731" s="17" t="s">
        <v>156</v>
      </c>
      <c r="C731" s="17" t="s">
        <v>157</v>
      </c>
      <c r="D731" s="17" t="s">
        <v>157</v>
      </c>
      <c r="E731" s="17" t="s">
        <v>41</v>
      </c>
      <c r="F731" s="17" t="s">
        <v>213</v>
      </c>
      <c r="G731" s="27" t="s">
        <v>265</v>
      </c>
      <c r="H731" s="17" t="s">
        <v>160</v>
      </c>
      <c r="I731" s="17" t="s">
        <v>17</v>
      </c>
      <c r="J731" s="17" t="s">
        <v>317</v>
      </c>
      <c r="K731" s="17"/>
      <c r="L731" s="66">
        <v>0</v>
      </c>
      <c r="M731" s="66">
        <v>0</v>
      </c>
      <c r="N731" s="66">
        <v>0</v>
      </c>
      <c r="O731" s="66">
        <v>16972.5</v>
      </c>
      <c r="P731" s="66">
        <v>594011.5</v>
      </c>
      <c r="Q731" s="66">
        <v>528175.25</v>
      </c>
      <c r="R731" s="18"/>
      <c r="Z731" s="62"/>
      <c r="AA731" s="62"/>
      <c r="AB731" s="62"/>
      <c r="AC731" s="62"/>
      <c r="AD731" s="62"/>
      <c r="AE731" s="62"/>
    </row>
    <row r="732" spans="1:31" x14ac:dyDescent="0.25">
      <c r="A732" s="17" t="s">
        <v>11</v>
      </c>
      <c r="B732" s="17" t="s">
        <v>156</v>
      </c>
      <c r="C732" s="17" t="s">
        <v>157</v>
      </c>
      <c r="D732" s="17" t="s">
        <v>157</v>
      </c>
      <c r="E732" s="17" t="s">
        <v>41</v>
      </c>
      <c r="F732" s="17" t="s">
        <v>213</v>
      </c>
      <c r="G732" s="27" t="s">
        <v>265</v>
      </c>
      <c r="H732" s="17" t="s">
        <v>161</v>
      </c>
      <c r="I732" s="17" t="s">
        <v>17</v>
      </c>
      <c r="J732" s="17" t="s">
        <v>317</v>
      </c>
      <c r="K732" s="17"/>
      <c r="L732" s="66">
        <v>0</v>
      </c>
      <c r="M732" s="66">
        <v>0</v>
      </c>
      <c r="N732" s="66">
        <v>0</v>
      </c>
      <c r="O732" s="66">
        <v>16978.574999999997</v>
      </c>
      <c r="P732" s="66">
        <v>594223.52500000002</v>
      </c>
      <c r="Q732" s="66">
        <v>528363.75</v>
      </c>
      <c r="R732" s="18"/>
      <c r="Z732" s="62"/>
      <c r="AA732" s="62"/>
      <c r="AB732" s="62"/>
      <c r="AC732" s="62"/>
      <c r="AD732" s="62"/>
      <c r="AE732" s="62"/>
    </row>
    <row r="733" spans="1:31" x14ac:dyDescent="0.25">
      <c r="A733" s="17" t="s">
        <v>11</v>
      </c>
      <c r="B733" s="17" t="s">
        <v>156</v>
      </c>
      <c r="C733" s="17" t="s">
        <v>157</v>
      </c>
      <c r="D733" s="17" t="s">
        <v>157</v>
      </c>
      <c r="E733" s="17" t="s">
        <v>41</v>
      </c>
      <c r="F733" s="17" t="s">
        <v>213</v>
      </c>
      <c r="G733" s="27" t="s">
        <v>265</v>
      </c>
      <c r="H733" s="17" t="s">
        <v>75</v>
      </c>
      <c r="I733" s="17" t="s">
        <v>17</v>
      </c>
      <c r="J733" s="17" t="s">
        <v>317</v>
      </c>
      <c r="K733" s="17"/>
      <c r="L733" s="66">
        <v>0</v>
      </c>
      <c r="M733" s="66">
        <v>0</v>
      </c>
      <c r="N733" s="66">
        <v>0</v>
      </c>
      <c r="O733" s="66">
        <v>3.0237E-2</v>
      </c>
      <c r="P733" s="66">
        <v>1.0582415000000001</v>
      </c>
      <c r="Q733" s="66">
        <v>0.94095299999999993</v>
      </c>
      <c r="R733" s="18"/>
      <c r="Z733" s="62"/>
      <c r="AA733" s="62"/>
      <c r="AB733" s="62"/>
      <c r="AC733" s="62"/>
      <c r="AD733" s="62"/>
      <c r="AE733" s="62"/>
    </row>
    <row r="734" spans="1:31" x14ac:dyDescent="0.25">
      <c r="A734" s="17" t="s">
        <v>11</v>
      </c>
      <c r="B734" s="17" t="s">
        <v>156</v>
      </c>
      <c r="C734" s="17" t="s">
        <v>157</v>
      </c>
      <c r="D734" s="17" t="s">
        <v>157</v>
      </c>
      <c r="E734" s="17" t="s">
        <v>41</v>
      </c>
      <c r="F734" s="17" t="s">
        <v>214</v>
      </c>
      <c r="G734" s="27" t="s">
        <v>265</v>
      </c>
      <c r="H734" s="17" t="s">
        <v>32</v>
      </c>
      <c r="I734" s="17" t="s">
        <v>17</v>
      </c>
      <c r="J734" s="17" t="s">
        <v>317</v>
      </c>
      <c r="K734" s="17"/>
      <c r="L734" s="66">
        <v>0.83016774999999998</v>
      </c>
      <c r="M734" s="66">
        <v>46.728150999999997</v>
      </c>
      <c r="N734" s="66">
        <v>42.331274999999998</v>
      </c>
      <c r="O734" s="66">
        <v>8.9412387500000001</v>
      </c>
      <c r="P734" s="66">
        <v>2.1250000000000002E-5</v>
      </c>
      <c r="Q734" s="66">
        <v>1.8298349999999999</v>
      </c>
      <c r="R734" s="18"/>
      <c r="Z734" s="62"/>
      <c r="AA734" s="62"/>
      <c r="AB734" s="62"/>
      <c r="AC734" s="62"/>
      <c r="AD734" s="62"/>
      <c r="AE734" s="62"/>
    </row>
    <row r="735" spans="1:31" x14ac:dyDescent="0.25">
      <c r="A735" s="17" t="s">
        <v>11</v>
      </c>
      <c r="B735" s="17" t="s">
        <v>156</v>
      </c>
      <c r="C735" s="17" t="s">
        <v>157</v>
      </c>
      <c r="D735" s="17" t="s">
        <v>157</v>
      </c>
      <c r="E735" s="17" t="s">
        <v>41</v>
      </c>
      <c r="F735" s="17" t="s">
        <v>214</v>
      </c>
      <c r="G735" s="27" t="s">
        <v>265</v>
      </c>
      <c r="H735" s="17" t="s">
        <v>16</v>
      </c>
      <c r="I735" s="17" t="s">
        <v>17</v>
      </c>
      <c r="J735" s="17" t="s">
        <v>317</v>
      </c>
      <c r="K735" s="17"/>
      <c r="L735" s="66">
        <v>46572.425000000003</v>
      </c>
      <c r="M735" s="66">
        <v>2636494.9500000002</v>
      </c>
      <c r="N735" s="66">
        <v>2375000</v>
      </c>
      <c r="O735" s="66">
        <v>500003.57909750001</v>
      </c>
      <c r="P735" s="66">
        <v>1.1930324999999999</v>
      </c>
      <c r="Q735" s="66">
        <v>102654</v>
      </c>
      <c r="R735" s="18"/>
      <c r="Z735" s="62"/>
      <c r="AA735" s="62"/>
      <c r="AB735" s="62"/>
      <c r="AC735" s="62"/>
      <c r="AD735" s="62"/>
      <c r="AE735" s="62"/>
    </row>
    <row r="736" spans="1:31" x14ac:dyDescent="0.25">
      <c r="A736" s="17" t="s">
        <v>11</v>
      </c>
      <c r="B736" s="17" t="s">
        <v>156</v>
      </c>
      <c r="C736" s="17" t="s">
        <v>157</v>
      </c>
      <c r="D736" s="17" t="s">
        <v>157</v>
      </c>
      <c r="E736" s="17" t="s">
        <v>41</v>
      </c>
      <c r="F736" s="17" t="s">
        <v>214</v>
      </c>
      <c r="G736" s="27" t="s">
        <v>265</v>
      </c>
      <c r="H736" s="17" t="s">
        <v>160</v>
      </c>
      <c r="I736" s="17" t="s">
        <v>17</v>
      </c>
      <c r="J736" s="17" t="s">
        <v>317</v>
      </c>
      <c r="K736" s="17"/>
      <c r="L736" s="66">
        <v>46598.96</v>
      </c>
      <c r="M736" s="66">
        <v>2636501.4950000001</v>
      </c>
      <c r="N736" s="66">
        <v>2375000</v>
      </c>
      <c r="O736" s="66">
        <v>500003.581145</v>
      </c>
      <c r="P736" s="66">
        <v>1.1937150000000001</v>
      </c>
      <c r="Q736" s="66">
        <v>102712.5</v>
      </c>
      <c r="R736" s="18"/>
      <c r="Z736" s="62"/>
      <c r="AA736" s="62"/>
      <c r="AB736" s="62"/>
      <c r="AC736" s="62"/>
      <c r="AD736" s="62"/>
      <c r="AE736" s="62"/>
    </row>
    <row r="737" spans="1:31" x14ac:dyDescent="0.25">
      <c r="A737" s="17" t="s">
        <v>11</v>
      </c>
      <c r="B737" s="17" t="s">
        <v>156</v>
      </c>
      <c r="C737" s="17" t="s">
        <v>157</v>
      </c>
      <c r="D737" s="17" t="s">
        <v>157</v>
      </c>
      <c r="E737" s="17" t="s">
        <v>41</v>
      </c>
      <c r="F737" s="17" t="s">
        <v>214</v>
      </c>
      <c r="G737" s="27" t="s">
        <v>265</v>
      </c>
      <c r="H737" s="17" t="s">
        <v>161</v>
      </c>
      <c r="I737" s="17" t="s">
        <v>17</v>
      </c>
      <c r="J737" s="17" t="s">
        <v>317</v>
      </c>
      <c r="K737" s="17"/>
      <c r="L737" s="66">
        <v>46615.590000000004</v>
      </c>
      <c r="M737" s="66">
        <v>2636505.605</v>
      </c>
      <c r="N737" s="66">
        <v>2375000</v>
      </c>
      <c r="O737" s="66">
        <v>500003.58241999999</v>
      </c>
      <c r="P737" s="66">
        <v>1.19414</v>
      </c>
      <c r="Q737" s="66">
        <v>102749.25</v>
      </c>
      <c r="R737" s="18"/>
      <c r="Z737" s="62"/>
      <c r="AA737" s="62"/>
      <c r="AB737" s="62"/>
      <c r="AC737" s="62"/>
      <c r="AD737" s="62"/>
      <c r="AE737" s="62"/>
    </row>
    <row r="738" spans="1:31" x14ac:dyDescent="0.25">
      <c r="A738" s="17" t="s">
        <v>11</v>
      </c>
      <c r="B738" s="17" t="s">
        <v>156</v>
      </c>
      <c r="C738" s="17" t="s">
        <v>157</v>
      </c>
      <c r="D738" s="17" t="s">
        <v>157</v>
      </c>
      <c r="E738" s="17" t="s">
        <v>41</v>
      </c>
      <c r="F738" s="17" t="s">
        <v>214</v>
      </c>
      <c r="G738" s="27" t="s">
        <v>265</v>
      </c>
      <c r="H738" s="17" t="s">
        <v>75</v>
      </c>
      <c r="I738" s="17" t="s">
        <v>17</v>
      </c>
      <c r="J738" s="17" t="s">
        <v>317</v>
      </c>
      <c r="K738" s="17"/>
      <c r="L738" s="66">
        <v>8.3016500000000007E-2</v>
      </c>
      <c r="M738" s="66">
        <v>4.6728149999999999</v>
      </c>
      <c r="N738" s="66">
        <v>4.2331275000000002</v>
      </c>
      <c r="O738" s="66">
        <v>0.89412387500000001</v>
      </c>
      <c r="P738" s="66">
        <v>2.125E-6</v>
      </c>
      <c r="Q738" s="66">
        <v>0.18298349999999999</v>
      </c>
      <c r="R738" s="18"/>
      <c r="Z738" s="62"/>
      <c r="AA738" s="62"/>
      <c r="AB738" s="62"/>
      <c r="AC738" s="62"/>
      <c r="AD738" s="62"/>
      <c r="AE738" s="62"/>
    </row>
    <row r="739" spans="1:31" x14ac:dyDescent="0.25">
      <c r="A739" s="17" t="s">
        <v>11</v>
      </c>
      <c r="B739" s="17" t="s">
        <v>156</v>
      </c>
      <c r="C739" s="17" t="s">
        <v>157</v>
      </c>
      <c r="D739" s="17" t="s">
        <v>157</v>
      </c>
      <c r="E739" s="17" t="s">
        <v>215</v>
      </c>
      <c r="F739" s="17" t="s">
        <v>216</v>
      </c>
      <c r="G739" s="27" t="s">
        <v>265</v>
      </c>
      <c r="H739" s="17" t="s">
        <v>32</v>
      </c>
      <c r="I739" s="17" t="s">
        <v>17</v>
      </c>
      <c r="J739" s="17" t="s">
        <v>317</v>
      </c>
      <c r="K739" s="17"/>
      <c r="L739" s="66">
        <v>0</v>
      </c>
      <c r="M739" s="66">
        <v>0</v>
      </c>
      <c r="N739" s="66">
        <v>0</v>
      </c>
      <c r="O739" s="66">
        <v>0.22056224999999999</v>
      </c>
      <c r="P739" s="66">
        <v>0.29111675000000004</v>
      </c>
      <c r="Q739" s="66">
        <v>0.34243750000000001</v>
      </c>
      <c r="R739" s="18"/>
      <c r="Z739" s="62"/>
      <c r="AA739" s="62"/>
      <c r="AB739" s="62"/>
      <c r="AC739" s="62"/>
      <c r="AD739" s="62"/>
      <c r="AE739" s="62"/>
    </row>
    <row r="740" spans="1:31" x14ac:dyDescent="0.25">
      <c r="A740" s="17" t="s">
        <v>11</v>
      </c>
      <c r="B740" s="17" t="s">
        <v>156</v>
      </c>
      <c r="C740" s="17" t="s">
        <v>157</v>
      </c>
      <c r="D740" s="17" t="s">
        <v>157</v>
      </c>
      <c r="E740" s="17" t="s">
        <v>215</v>
      </c>
      <c r="F740" s="17" t="s">
        <v>216</v>
      </c>
      <c r="G740" s="27" t="s">
        <v>265</v>
      </c>
      <c r="H740" s="17" t="s">
        <v>16</v>
      </c>
      <c r="I740" s="17" t="s">
        <v>17</v>
      </c>
      <c r="J740" s="17" t="s">
        <v>317</v>
      </c>
      <c r="K740" s="17"/>
      <c r="L740" s="66">
        <v>0</v>
      </c>
      <c r="M740" s="66">
        <v>0</v>
      </c>
      <c r="N740" s="66">
        <v>0</v>
      </c>
      <c r="O740" s="66">
        <v>5690.5050000000001</v>
      </c>
      <c r="P740" s="66">
        <v>7510.81</v>
      </c>
      <c r="Q740" s="66">
        <v>8834.880000000001</v>
      </c>
      <c r="R740" s="18"/>
      <c r="Z740" s="62"/>
      <c r="AA740" s="62"/>
      <c r="AB740" s="62"/>
      <c r="AC740" s="62"/>
      <c r="AD740" s="62"/>
      <c r="AE740" s="62"/>
    </row>
    <row r="741" spans="1:31" x14ac:dyDescent="0.25">
      <c r="A741" s="17" t="s">
        <v>11</v>
      </c>
      <c r="B741" s="17" t="s">
        <v>156</v>
      </c>
      <c r="C741" s="17" t="s">
        <v>157</v>
      </c>
      <c r="D741" s="17" t="s">
        <v>157</v>
      </c>
      <c r="E741" s="17" t="s">
        <v>215</v>
      </c>
      <c r="F741" s="17" t="s">
        <v>216</v>
      </c>
      <c r="G741" s="27" t="s">
        <v>265</v>
      </c>
      <c r="H741" s="17" t="s">
        <v>160</v>
      </c>
      <c r="I741" s="17" t="s">
        <v>17</v>
      </c>
      <c r="J741" s="17" t="s">
        <v>317</v>
      </c>
      <c r="K741" s="17"/>
      <c r="L741" s="66">
        <v>0</v>
      </c>
      <c r="M741" s="66">
        <v>0</v>
      </c>
      <c r="N741" s="66">
        <v>0</v>
      </c>
      <c r="O741" s="66">
        <v>5703.5174999999999</v>
      </c>
      <c r="P741" s="66">
        <v>7527.9875000000002</v>
      </c>
      <c r="Q741" s="66">
        <v>8855.0824999999986</v>
      </c>
      <c r="R741" s="18"/>
      <c r="Z741" s="62"/>
      <c r="AA741" s="62"/>
      <c r="AB741" s="62"/>
      <c r="AC741" s="62"/>
      <c r="AD741" s="62"/>
      <c r="AE741" s="62"/>
    </row>
    <row r="742" spans="1:31" x14ac:dyDescent="0.25">
      <c r="A742" s="17" t="s">
        <v>11</v>
      </c>
      <c r="B742" s="17" t="s">
        <v>156</v>
      </c>
      <c r="C742" s="17" t="s">
        <v>157</v>
      </c>
      <c r="D742" s="17" t="s">
        <v>157</v>
      </c>
      <c r="E742" s="17" t="s">
        <v>215</v>
      </c>
      <c r="F742" s="17" t="s">
        <v>216</v>
      </c>
      <c r="G742" s="27" t="s">
        <v>265</v>
      </c>
      <c r="H742" s="17" t="s">
        <v>161</v>
      </c>
      <c r="I742" s="17" t="s">
        <v>17</v>
      </c>
      <c r="J742" s="17" t="s">
        <v>317</v>
      </c>
      <c r="K742" s="17"/>
      <c r="L742" s="66">
        <v>0</v>
      </c>
      <c r="M742" s="66">
        <v>0</v>
      </c>
      <c r="N742" s="66">
        <v>0</v>
      </c>
      <c r="O742" s="66">
        <v>5708.8125</v>
      </c>
      <c r="P742" s="66">
        <v>7534.9724999999999</v>
      </c>
      <c r="Q742" s="66">
        <v>8863.3024999999998</v>
      </c>
      <c r="R742" s="18"/>
      <c r="Z742" s="62"/>
      <c r="AA742" s="62"/>
      <c r="AB742" s="62"/>
      <c r="AC742" s="62"/>
      <c r="AD742" s="62"/>
      <c r="AE742" s="62"/>
    </row>
    <row r="743" spans="1:31" x14ac:dyDescent="0.25">
      <c r="A743" s="17" t="s">
        <v>11</v>
      </c>
      <c r="B743" s="17" t="s">
        <v>156</v>
      </c>
      <c r="C743" s="17" t="s">
        <v>157</v>
      </c>
      <c r="D743" s="17" t="s">
        <v>157</v>
      </c>
      <c r="E743" s="17" t="s">
        <v>215</v>
      </c>
      <c r="F743" s="17" t="s">
        <v>216</v>
      </c>
      <c r="G743" s="27" t="s">
        <v>265</v>
      </c>
      <c r="H743" s="17" t="s">
        <v>75</v>
      </c>
      <c r="I743" s="17" t="s">
        <v>17</v>
      </c>
      <c r="J743" s="17" t="s">
        <v>317</v>
      </c>
      <c r="K743" s="17"/>
      <c r="L743" s="66">
        <v>0</v>
      </c>
      <c r="M743" s="66">
        <v>0</v>
      </c>
      <c r="N743" s="66">
        <v>0</v>
      </c>
      <c r="O743" s="66">
        <v>4.4112749999999999E-2</v>
      </c>
      <c r="P743" s="66">
        <v>5.8223750000000005E-2</v>
      </c>
      <c r="Q743" s="66">
        <v>6.848775E-2</v>
      </c>
      <c r="R743" s="18"/>
      <c r="Z743" s="62"/>
      <c r="AA743" s="62"/>
      <c r="AB743" s="62"/>
      <c r="AC743" s="62"/>
      <c r="AD743" s="62"/>
      <c r="AE743" s="62"/>
    </row>
    <row r="744" spans="1:31" x14ac:dyDescent="0.25">
      <c r="A744" s="17" t="s">
        <v>11</v>
      </c>
      <c r="B744" s="17" t="s">
        <v>156</v>
      </c>
      <c r="C744" s="17" t="s">
        <v>157</v>
      </c>
      <c r="D744" s="17" t="s">
        <v>157</v>
      </c>
      <c r="E744" s="17" t="s">
        <v>215</v>
      </c>
      <c r="F744" s="17" t="s">
        <v>217</v>
      </c>
      <c r="G744" s="27" t="s">
        <v>265</v>
      </c>
      <c r="H744" s="17" t="s">
        <v>32</v>
      </c>
      <c r="I744" s="17" t="s">
        <v>17</v>
      </c>
      <c r="J744" s="17" t="s">
        <v>317</v>
      </c>
      <c r="K744" s="17"/>
      <c r="L744" s="66">
        <v>0</v>
      </c>
      <c r="M744" s="66">
        <v>67.897649999999999</v>
      </c>
      <c r="N744" s="66">
        <v>89.102499999999992</v>
      </c>
      <c r="O744" s="66">
        <v>22.156649999999999</v>
      </c>
      <c r="P744" s="66">
        <v>0</v>
      </c>
      <c r="Q744" s="66">
        <v>0</v>
      </c>
      <c r="R744" s="18"/>
      <c r="Z744" s="62"/>
      <c r="AA744" s="62"/>
      <c r="AB744" s="62"/>
      <c r="AC744" s="62"/>
      <c r="AD744" s="62"/>
      <c r="AE744" s="62"/>
    </row>
    <row r="745" spans="1:31" x14ac:dyDescent="0.25">
      <c r="A745" s="17" t="s">
        <v>11</v>
      </c>
      <c r="B745" s="17" t="s">
        <v>156</v>
      </c>
      <c r="C745" s="17" t="s">
        <v>157</v>
      </c>
      <c r="D745" s="17" t="s">
        <v>157</v>
      </c>
      <c r="E745" s="17" t="s">
        <v>215</v>
      </c>
      <c r="F745" s="17" t="s">
        <v>217</v>
      </c>
      <c r="G745" s="27" t="s">
        <v>265</v>
      </c>
      <c r="H745" s="17" t="s">
        <v>16</v>
      </c>
      <c r="I745" s="17" t="s">
        <v>17</v>
      </c>
      <c r="J745" s="17" t="s">
        <v>317</v>
      </c>
      <c r="K745" s="17"/>
      <c r="L745" s="66">
        <v>0</v>
      </c>
      <c r="M745" s="66">
        <v>1575000</v>
      </c>
      <c r="N745" s="66">
        <v>2025000</v>
      </c>
      <c r="O745" s="66">
        <v>500000</v>
      </c>
      <c r="P745" s="66">
        <v>0</v>
      </c>
      <c r="Q745" s="66">
        <v>0</v>
      </c>
      <c r="R745" s="18"/>
      <c r="Z745" s="62"/>
      <c r="AA745" s="62"/>
      <c r="AB745" s="62"/>
      <c r="AC745" s="62"/>
      <c r="AD745" s="62"/>
      <c r="AE745" s="62"/>
    </row>
    <row r="746" spans="1:31" x14ac:dyDescent="0.25">
      <c r="A746" s="17" t="s">
        <v>11</v>
      </c>
      <c r="B746" s="17" t="s">
        <v>156</v>
      </c>
      <c r="C746" s="17" t="s">
        <v>157</v>
      </c>
      <c r="D746" s="17" t="s">
        <v>157</v>
      </c>
      <c r="E746" s="17" t="s">
        <v>215</v>
      </c>
      <c r="F746" s="17" t="s">
        <v>217</v>
      </c>
      <c r="G746" s="27" t="s">
        <v>265</v>
      </c>
      <c r="H746" s="17" t="s">
        <v>160</v>
      </c>
      <c r="I746" s="17" t="s">
        <v>17</v>
      </c>
      <c r="J746" s="17" t="s">
        <v>317</v>
      </c>
      <c r="K746" s="17"/>
      <c r="L746" s="66">
        <v>0</v>
      </c>
      <c r="M746" s="66">
        <v>1575000</v>
      </c>
      <c r="N746" s="66">
        <v>2100000</v>
      </c>
      <c r="O746" s="66">
        <v>525000</v>
      </c>
      <c r="P746" s="66">
        <v>0</v>
      </c>
      <c r="Q746" s="66">
        <v>0</v>
      </c>
      <c r="R746" s="18"/>
      <c r="Z746" s="62"/>
      <c r="AA746" s="62"/>
      <c r="AB746" s="62"/>
      <c r="AC746" s="62"/>
      <c r="AD746" s="62"/>
      <c r="AE746" s="62"/>
    </row>
    <row r="747" spans="1:31" x14ac:dyDescent="0.25">
      <c r="A747" s="17" t="s">
        <v>11</v>
      </c>
      <c r="B747" s="17" t="s">
        <v>156</v>
      </c>
      <c r="C747" s="17" t="s">
        <v>157</v>
      </c>
      <c r="D747" s="17" t="s">
        <v>157</v>
      </c>
      <c r="E747" s="17" t="s">
        <v>215</v>
      </c>
      <c r="F747" s="17" t="s">
        <v>217</v>
      </c>
      <c r="G747" s="27" t="s">
        <v>265</v>
      </c>
      <c r="H747" s="17" t="s">
        <v>161</v>
      </c>
      <c r="I747" s="17" t="s">
        <v>17</v>
      </c>
      <c r="J747" s="17" t="s">
        <v>317</v>
      </c>
      <c r="K747" s="17"/>
      <c r="L747" s="66">
        <v>0</v>
      </c>
      <c r="M747" s="66">
        <v>1575000</v>
      </c>
      <c r="N747" s="66">
        <v>2100000</v>
      </c>
      <c r="O747" s="66">
        <v>525000</v>
      </c>
      <c r="P747" s="66">
        <v>0</v>
      </c>
      <c r="Q747" s="66">
        <v>0</v>
      </c>
      <c r="R747" s="18"/>
      <c r="Z747" s="62"/>
      <c r="AA747" s="62"/>
      <c r="AB747" s="62"/>
      <c r="AC747" s="62"/>
      <c r="AD747" s="62"/>
      <c r="AE747" s="62"/>
    </row>
    <row r="748" spans="1:31" x14ac:dyDescent="0.25">
      <c r="A748" s="17" t="s">
        <v>11</v>
      </c>
      <c r="B748" s="17" t="s">
        <v>156</v>
      </c>
      <c r="C748" s="17" t="s">
        <v>157</v>
      </c>
      <c r="D748" s="17" t="s">
        <v>157</v>
      </c>
      <c r="E748" s="17" t="s">
        <v>215</v>
      </c>
      <c r="F748" s="17" t="s">
        <v>217</v>
      </c>
      <c r="G748" s="27" t="s">
        <v>265</v>
      </c>
      <c r="H748" s="17" t="s">
        <v>75</v>
      </c>
      <c r="I748" s="17" t="s">
        <v>17</v>
      </c>
      <c r="J748" s="17" t="s">
        <v>317</v>
      </c>
      <c r="K748" s="17"/>
      <c r="L748" s="66">
        <v>0</v>
      </c>
      <c r="M748" s="66">
        <v>13.579500000000001</v>
      </c>
      <c r="N748" s="66">
        <v>17.820475000000002</v>
      </c>
      <c r="O748" s="66">
        <v>4.4313250000000002</v>
      </c>
      <c r="P748" s="66">
        <v>0</v>
      </c>
      <c r="Q748" s="66">
        <v>0</v>
      </c>
      <c r="R748" s="18"/>
      <c r="Z748" s="62"/>
      <c r="AA748" s="62"/>
      <c r="AB748" s="62"/>
      <c r="AC748" s="62"/>
      <c r="AD748" s="62"/>
      <c r="AE748" s="62"/>
    </row>
    <row r="749" spans="1:31" x14ac:dyDescent="0.25">
      <c r="A749" s="17" t="s">
        <v>11</v>
      </c>
      <c r="B749" s="17" t="s">
        <v>156</v>
      </c>
      <c r="C749" s="17" t="s">
        <v>157</v>
      </c>
      <c r="D749" s="17" t="s">
        <v>157</v>
      </c>
      <c r="E749" s="17" t="s">
        <v>215</v>
      </c>
      <c r="F749" s="17" t="s">
        <v>218</v>
      </c>
      <c r="G749" s="27" t="s">
        <v>265</v>
      </c>
      <c r="H749" s="17" t="s">
        <v>32</v>
      </c>
      <c r="I749" s="17" t="s">
        <v>17</v>
      </c>
      <c r="J749" s="17" t="s">
        <v>317</v>
      </c>
      <c r="K749" s="17"/>
      <c r="L749" s="66">
        <v>211.67374999999998</v>
      </c>
      <c r="M749" s="66">
        <v>52.143999999999998</v>
      </c>
      <c r="N749" s="66">
        <v>0</v>
      </c>
      <c r="O749" s="66">
        <v>5.2102499999999996E-3</v>
      </c>
      <c r="P749" s="66">
        <v>2.5598749999999997E-2</v>
      </c>
      <c r="Q749" s="66">
        <v>4.0228750000000008E-2</v>
      </c>
      <c r="R749" s="18"/>
      <c r="Z749" s="62"/>
      <c r="AA749" s="62"/>
      <c r="AB749" s="62"/>
      <c r="AC749" s="62"/>
      <c r="AD749" s="62"/>
      <c r="AE749" s="62"/>
    </row>
    <row r="750" spans="1:31" x14ac:dyDescent="0.25">
      <c r="A750" s="17" t="s">
        <v>11</v>
      </c>
      <c r="B750" s="17" t="s">
        <v>156</v>
      </c>
      <c r="C750" s="17" t="s">
        <v>157</v>
      </c>
      <c r="D750" s="17" t="s">
        <v>157</v>
      </c>
      <c r="E750" s="17" t="s">
        <v>215</v>
      </c>
      <c r="F750" s="17" t="s">
        <v>218</v>
      </c>
      <c r="G750" s="27" t="s">
        <v>265</v>
      </c>
      <c r="H750" s="17" t="s">
        <v>16</v>
      </c>
      <c r="I750" s="17" t="s">
        <v>17</v>
      </c>
      <c r="J750" s="17" t="s">
        <v>317</v>
      </c>
      <c r="K750" s="17"/>
      <c r="L750" s="66">
        <v>5475000</v>
      </c>
      <c r="M750" s="66">
        <v>1350000</v>
      </c>
      <c r="N750" s="66">
        <v>0</v>
      </c>
      <c r="O750" s="66">
        <v>134.4255</v>
      </c>
      <c r="P750" s="66">
        <v>660.45349999999996</v>
      </c>
      <c r="Q750" s="66">
        <v>1037.895</v>
      </c>
      <c r="R750" s="18"/>
      <c r="Z750" s="62"/>
      <c r="AA750" s="62"/>
      <c r="AB750" s="62"/>
      <c r="AC750" s="62"/>
      <c r="AD750" s="62"/>
      <c r="AE750" s="62"/>
    </row>
    <row r="751" spans="1:31" x14ac:dyDescent="0.25">
      <c r="A751" s="17" t="s">
        <v>11</v>
      </c>
      <c r="B751" s="17" t="s">
        <v>156</v>
      </c>
      <c r="C751" s="17" t="s">
        <v>157</v>
      </c>
      <c r="D751" s="17" t="s">
        <v>157</v>
      </c>
      <c r="E751" s="17" t="s">
        <v>215</v>
      </c>
      <c r="F751" s="17" t="s">
        <v>218</v>
      </c>
      <c r="G751" s="27" t="s">
        <v>265</v>
      </c>
      <c r="H751" s="17" t="s">
        <v>160</v>
      </c>
      <c r="I751" s="17" t="s">
        <v>17</v>
      </c>
      <c r="J751" s="17" t="s">
        <v>317</v>
      </c>
      <c r="K751" s="17"/>
      <c r="L751" s="66">
        <v>5475000</v>
      </c>
      <c r="M751" s="66">
        <v>1350000</v>
      </c>
      <c r="N751" s="66">
        <v>0</v>
      </c>
      <c r="O751" s="66">
        <v>134.733</v>
      </c>
      <c r="P751" s="66">
        <v>661.96374999999989</v>
      </c>
      <c r="Q751" s="66">
        <v>1040.2692500000001</v>
      </c>
      <c r="R751" s="18"/>
      <c r="Z751" s="62"/>
      <c r="AA751" s="62"/>
      <c r="AB751" s="62"/>
      <c r="AC751" s="62"/>
      <c r="AD751" s="62"/>
      <c r="AE751" s="62"/>
    </row>
    <row r="752" spans="1:31" x14ac:dyDescent="0.25">
      <c r="A752" s="17" t="s">
        <v>11</v>
      </c>
      <c r="B752" s="17" t="s">
        <v>156</v>
      </c>
      <c r="C752" s="17" t="s">
        <v>157</v>
      </c>
      <c r="D752" s="17" t="s">
        <v>157</v>
      </c>
      <c r="E752" s="17" t="s">
        <v>215</v>
      </c>
      <c r="F752" s="17" t="s">
        <v>218</v>
      </c>
      <c r="G752" s="27" t="s">
        <v>265</v>
      </c>
      <c r="H752" s="17" t="s">
        <v>161</v>
      </c>
      <c r="I752" s="17" t="s">
        <v>17</v>
      </c>
      <c r="J752" s="17" t="s">
        <v>317</v>
      </c>
      <c r="K752" s="17"/>
      <c r="L752" s="66">
        <v>5475000</v>
      </c>
      <c r="M752" s="66">
        <v>1350000</v>
      </c>
      <c r="N752" s="66">
        <v>0</v>
      </c>
      <c r="O752" s="66">
        <v>134.85750000000002</v>
      </c>
      <c r="P752" s="66">
        <v>662.57824999999991</v>
      </c>
      <c r="Q752" s="66">
        <v>1041.2327499999999</v>
      </c>
      <c r="R752" s="18"/>
      <c r="Z752" s="62"/>
      <c r="AA752" s="62"/>
      <c r="AB752" s="62"/>
      <c r="AC752" s="62"/>
      <c r="AD752" s="62"/>
      <c r="AE752" s="62"/>
    </row>
    <row r="753" spans="1:31" x14ac:dyDescent="0.25">
      <c r="A753" s="17" t="s">
        <v>11</v>
      </c>
      <c r="B753" s="17" t="s">
        <v>156</v>
      </c>
      <c r="C753" s="17" t="s">
        <v>157</v>
      </c>
      <c r="D753" s="17" t="s">
        <v>157</v>
      </c>
      <c r="E753" s="17" t="s">
        <v>215</v>
      </c>
      <c r="F753" s="17" t="s">
        <v>218</v>
      </c>
      <c r="G753" s="27" t="s">
        <v>265</v>
      </c>
      <c r="H753" s="17" t="s">
        <v>75</v>
      </c>
      <c r="I753" s="17" t="s">
        <v>17</v>
      </c>
      <c r="J753" s="17" t="s">
        <v>317</v>
      </c>
      <c r="K753" s="17"/>
      <c r="L753" s="66">
        <v>42.33475</v>
      </c>
      <c r="M753" s="66">
        <v>10.428800000000001</v>
      </c>
      <c r="N753" s="66">
        <v>0</v>
      </c>
      <c r="O753" s="66">
        <v>1.0417500000000001E-3</v>
      </c>
      <c r="P753" s="66">
        <v>5.1194999999999999E-3</v>
      </c>
      <c r="Q753" s="66">
        <v>8.0452500000000003E-3</v>
      </c>
      <c r="R753" s="18"/>
      <c r="Z753" s="62"/>
      <c r="AA753" s="62"/>
      <c r="AB753" s="62"/>
      <c r="AC753" s="62"/>
      <c r="AD753" s="62"/>
      <c r="AE753" s="62"/>
    </row>
    <row r="754" spans="1:31" x14ac:dyDescent="0.25">
      <c r="A754" s="17" t="s">
        <v>11</v>
      </c>
      <c r="B754" s="17" t="s">
        <v>156</v>
      </c>
      <c r="C754" s="17" t="s">
        <v>157</v>
      </c>
      <c r="D754" s="17" t="s">
        <v>157</v>
      </c>
      <c r="E754" s="17" t="s">
        <v>219</v>
      </c>
      <c r="F754" s="17" t="s">
        <v>159</v>
      </c>
      <c r="G754" s="27" t="s">
        <v>265</v>
      </c>
      <c r="H754" s="17" t="s">
        <v>32</v>
      </c>
      <c r="I754" s="17" t="s">
        <v>17</v>
      </c>
      <c r="J754" s="17" t="s">
        <v>317</v>
      </c>
      <c r="K754" s="17"/>
      <c r="L754" s="66">
        <v>0</v>
      </c>
      <c r="M754" s="66">
        <v>0</v>
      </c>
      <c r="N754" s="66">
        <v>0</v>
      </c>
      <c r="O754" s="66">
        <v>3.2215199999999999</v>
      </c>
      <c r="P754" s="66">
        <v>2.1106175</v>
      </c>
      <c r="Q754" s="66">
        <v>0.87128325000000006</v>
      </c>
      <c r="R754" s="18"/>
      <c r="Z754" s="62"/>
      <c r="AA754" s="62"/>
      <c r="AB754" s="62"/>
      <c r="AC754" s="62"/>
      <c r="AD754" s="62"/>
      <c r="AE754" s="62"/>
    </row>
    <row r="755" spans="1:31" x14ac:dyDescent="0.25">
      <c r="A755" s="17" t="s">
        <v>11</v>
      </c>
      <c r="B755" s="17" t="s">
        <v>156</v>
      </c>
      <c r="C755" s="17" t="s">
        <v>157</v>
      </c>
      <c r="D755" s="17" t="s">
        <v>157</v>
      </c>
      <c r="E755" s="17" t="s">
        <v>219</v>
      </c>
      <c r="F755" s="17" t="s">
        <v>159</v>
      </c>
      <c r="G755" s="27" t="s">
        <v>265</v>
      </c>
      <c r="H755" s="17" t="s">
        <v>16</v>
      </c>
      <c r="I755" s="17" t="s">
        <v>17</v>
      </c>
      <c r="J755" s="17" t="s">
        <v>317</v>
      </c>
      <c r="K755" s="17"/>
      <c r="L755" s="66">
        <v>0</v>
      </c>
      <c r="M755" s="66">
        <v>0</v>
      </c>
      <c r="N755" s="66">
        <v>0</v>
      </c>
      <c r="O755" s="66">
        <v>203277.75</v>
      </c>
      <c r="P755" s="66">
        <v>133179.79999999999</v>
      </c>
      <c r="Q755" s="66">
        <v>54977.924999999996</v>
      </c>
      <c r="R755" s="18"/>
      <c r="Z755" s="62"/>
      <c r="AA755" s="62"/>
      <c r="AB755" s="62"/>
      <c r="AC755" s="62"/>
      <c r="AD755" s="62"/>
      <c r="AE755" s="62"/>
    </row>
    <row r="756" spans="1:31" x14ac:dyDescent="0.25">
      <c r="A756" s="17" t="s">
        <v>11</v>
      </c>
      <c r="B756" s="17" t="s">
        <v>156</v>
      </c>
      <c r="C756" s="17" t="s">
        <v>157</v>
      </c>
      <c r="D756" s="17" t="s">
        <v>157</v>
      </c>
      <c r="E756" s="17" t="s">
        <v>219</v>
      </c>
      <c r="F756" s="17" t="s">
        <v>159</v>
      </c>
      <c r="G756" s="27" t="s">
        <v>265</v>
      </c>
      <c r="H756" s="17" t="s">
        <v>160</v>
      </c>
      <c r="I756" s="17" t="s">
        <v>17</v>
      </c>
      <c r="J756" s="17" t="s">
        <v>317</v>
      </c>
      <c r="K756" s="17"/>
      <c r="L756" s="66">
        <v>0</v>
      </c>
      <c r="M756" s="66">
        <v>0</v>
      </c>
      <c r="N756" s="66">
        <v>0</v>
      </c>
      <c r="O756" s="66">
        <v>203380.5</v>
      </c>
      <c r="P756" s="66">
        <v>133247.20000000001</v>
      </c>
      <c r="Q756" s="66">
        <v>55005.775000000001</v>
      </c>
      <c r="R756" s="18"/>
      <c r="Z756" s="62"/>
      <c r="AA756" s="62"/>
      <c r="AB756" s="62"/>
      <c r="AC756" s="62"/>
      <c r="AD756" s="62"/>
      <c r="AE756" s="62"/>
    </row>
    <row r="757" spans="1:31" x14ac:dyDescent="0.25">
      <c r="A757" s="17" t="s">
        <v>11</v>
      </c>
      <c r="B757" s="17" t="s">
        <v>156</v>
      </c>
      <c r="C757" s="17" t="s">
        <v>157</v>
      </c>
      <c r="D757" s="17" t="s">
        <v>157</v>
      </c>
      <c r="E757" s="17" t="s">
        <v>219</v>
      </c>
      <c r="F757" s="17" t="s">
        <v>159</v>
      </c>
      <c r="G757" s="27" t="s">
        <v>265</v>
      </c>
      <c r="H757" s="17" t="s">
        <v>161</v>
      </c>
      <c r="I757" s="17" t="s">
        <v>17</v>
      </c>
      <c r="J757" s="17" t="s">
        <v>317</v>
      </c>
      <c r="K757" s="17"/>
      <c r="L757" s="66">
        <v>0</v>
      </c>
      <c r="M757" s="66">
        <v>0</v>
      </c>
      <c r="N757" s="66">
        <v>0</v>
      </c>
      <c r="O757" s="66">
        <v>203445</v>
      </c>
      <c r="P757" s="66">
        <v>133289.4</v>
      </c>
      <c r="Q757" s="66">
        <v>55023.175000000003</v>
      </c>
      <c r="R757" s="18"/>
      <c r="Z757" s="62"/>
      <c r="AA757" s="62"/>
      <c r="AB757" s="62"/>
      <c r="AC757" s="62"/>
      <c r="AD757" s="62"/>
      <c r="AE757" s="62"/>
    </row>
    <row r="758" spans="1:31" x14ac:dyDescent="0.25">
      <c r="A758" s="17" t="s">
        <v>11</v>
      </c>
      <c r="B758" s="17" t="s">
        <v>156</v>
      </c>
      <c r="C758" s="17" t="s">
        <v>157</v>
      </c>
      <c r="D758" s="17" t="s">
        <v>157</v>
      </c>
      <c r="E758" s="17" t="s">
        <v>219</v>
      </c>
      <c r="F758" s="17" t="s">
        <v>159</v>
      </c>
      <c r="G758" s="27" t="s">
        <v>265</v>
      </c>
      <c r="H758" s="17" t="s">
        <v>75</v>
      </c>
      <c r="I758" s="17" t="s">
        <v>17</v>
      </c>
      <c r="J758" s="17" t="s">
        <v>317</v>
      </c>
      <c r="K758" s="17"/>
      <c r="L758" s="66">
        <v>0</v>
      </c>
      <c r="M758" s="66">
        <v>0</v>
      </c>
      <c r="N758" s="66">
        <v>0</v>
      </c>
      <c r="O758" s="66">
        <v>0.32215199999999999</v>
      </c>
      <c r="P758" s="66">
        <v>0.21106174999999999</v>
      </c>
      <c r="Q758" s="66">
        <v>8.7128250000000004E-2</v>
      </c>
      <c r="R758" s="18"/>
      <c r="Z758" s="62"/>
      <c r="AA758" s="62"/>
      <c r="AB758" s="62"/>
      <c r="AC758" s="62"/>
      <c r="AD758" s="62"/>
      <c r="AE758" s="62"/>
    </row>
    <row r="759" spans="1:31" x14ac:dyDescent="0.25">
      <c r="A759" s="17" t="s">
        <v>11</v>
      </c>
      <c r="B759" s="17" t="s">
        <v>156</v>
      </c>
      <c r="C759" s="17" t="s">
        <v>157</v>
      </c>
      <c r="D759" s="17" t="s">
        <v>157</v>
      </c>
      <c r="E759" s="17" t="s">
        <v>219</v>
      </c>
      <c r="F759" s="17" t="s">
        <v>220</v>
      </c>
      <c r="G759" s="27" t="s">
        <v>265</v>
      </c>
      <c r="H759" s="17" t="s">
        <v>32</v>
      </c>
      <c r="I759" s="17" t="s">
        <v>17</v>
      </c>
      <c r="J759" s="17" t="s">
        <v>317</v>
      </c>
      <c r="K759" s="17"/>
      <c r="L759" s="66">
        <v>0</v>
      </c>
      <c r="M759" s="66">
        <v>0</v>
      </c>
      <c r="N759" s="66">
        <v>0</v>
      </c>
      <c r="O759" s="66">
        <v>0</v>
      </c>
      <c r="P759" s="66">
        <v>0</v>
      </c>
      <c r="Q759" s="66">
        <v>2.4066450000000001</v>
      </c>
      <c r="R759" s="18"/>
      <c r="Z759" s="62"/>
      <c r="AA759" s="62"/>
      <c r="AB759" s="62"/>
      <c r="AC759" s="62"/>
      <c r="AD759" s="62"/>
      <c r="AE759" s="62"/>
    </row>
    <row r="760" spans="1:31" x14ac:dyDescent="0.25">
      <c r="A760" s="17" t="s">
        <v>11</v>
      </c>
      <c r="B760" s="17" t="s">
        <v>156</v>
      </c>
      <c r="C760" s="17" t="s">
        <v>157</v>
      </c>
      <c r="D760" s="17" t="s">
        <v>157</v>
      </c>
      <c r="E760" s="17" t="s">
        <v>219</v>
      </c>
      <c r="F760" s="17" t="s">
        <v>220</v>
      </c>
      <c r="G760" s="27" t="s">
        <v>265</v>
      </c>
      <c r="H760" s="17" t="s">
        <v>16</v>
      </c>
      <c r="I760" s="17" t="s">
        <v>17</v>
      </c>
      <c r="J760" s="17" t="s">
        <v>317</v>
      </c>
      <c r="K760" s="17"/>
      <c r="L760" s="66">
        <v>0</v>
      </c>
      <c r="M760" s="66">
        <v>0</v>
      </c>
      <c r="N760" s="66">
        <v>0</v>
      </c>
      <c r="O760" s="66">
        <v>0</v>
      </c>
      <c r="P760" s="66">
        <v>0</v>
      </c>
      <c r="Q760" s="66">
        <v>58802.325000000004</v>
      </c>
      <c r="R760" s="18"/>
      <c r="Z760" s="62"/>
      <c r="AA760" s="62"/>
      <c r="AB760" s="62"/>
      <c r="AC760" s="62"/>
      <c r="AD760" s="62"/>
      <c r="AE760" s="62"/>
    </row>
    <row r="761" spans="1:31" x14ac:dyDescent="0.25">
      <c r="A761" s="17" t="s">
        <v>11</v>
      </c>
      <c r="B761" s="17" t="s">
        <v>156</v>
      </c>
      <c r="C761" s="17" t="s">
        <v>157</v>
      </c>
      <c r="D761" s="17" t="s">
        <v>157</v>
      </c>
      <c r="E761" s="17" t="s">
        <v>219</v>
      </c>
      <c r="F761" s="17" t="s">
        <v>220</v>
      </c>
      <c r="G761" s="27" t="s">
        <v>265</v>
      </c>
      <c r="H761" s="17" t="s">
        <v>160</v>
      </c>
      <c r="I761" s="17" t="s">
        <v>17</v>
      </c>
      <c r="J761" s="17" t="s">
        <v>317</v>
      </c>
      <c r="K761" s="17"/>
      <c r="L761" s="66">
        <v>0</v>
      </c>
      <c r="M761" s="66">
        <v>0</v>
      </c>
      <c r="N761" s="66">
        <v>0</v>
      </c>
      <c r="O761" s="66">
        <v>0</v>
      </c>
      <c r="P761" s="66">
        <v>0</v>
      </c>
      <c r="Q761" s="66">
        <v>58944.299999999996</v>
      </c>
      <c r="R761" s="18"/>
      <c r="Z761" s="62"/>
      <c r="AA761" s="62"/>
      <c r="AB761" s="62"/>
      <c r="AC761" s="62"/>
      <c r="AD761" s="62"/>
      <c r="AE761" s="62"/>
    </row>
    <row r="762" spans="1:31" x14ac:dyDescent="0.25">
      <c r="A762" s="17" t="s">
        <v>11</v>
      </c>
      <c r="B762" s="17" t="s">
        <v>156</v>
      </c>
      <c r="C762" s="17" t="s">
        <v>157</v>
      </c>
      <c r="D762" s="17" t="s">
        <v>157</v>
      </c>
      <c r="E762" s="17" t="s">
        <v>219</v>
      </c>
      <c r="F762" s="17" t="s">
        <v>220</v>
      </c>
      <c r="G762" s="27" t="s">
        <v>265</v>
      </c>
      <c r="H762" s="17" t="s">
        <v>161</v>
      </c>
      <c r="I762" s="17" t="s">
        <v>17</v>
      </c>
      <c r="J762" s="17" t="s">
        <v>317</v>
      </c>
      <c r="K762" s="17"/>
      <c r="L762" s="66">
        <v>0</v>
      </c>
      <c r="M762" s="66">
        <v>0</v>
      </c>
      <c r="N762" s="66">
        <v>0</v>
      </c>
      <c r="O762" s="66">
        <v>0</v>
      </c>
      <c r="P762" s="66">
        <v>0</v>
      </c>
      <c r="Q762" s="66">
        <v>59002.049999999996</v>
      </c>
      <c r="R762" s="18"/>
      <c r="Z762" s="62"/>
      <c r="AA762" s="62"/>
      <c r="AB762" s="62"/>
      <c r="AC762" s="62"/>
      <c r="AD762" s="62"/>
      <c r="AE762" s="62"/>
    </row>
    <row r="763" spans="1:31" x14ac:dyDescent="0.25">
      <c r="A763" s="17" t="s">
        <v>11</v>
      </c>
      <c r="B763" s="17" t="s">
        <v>156</v>
      </c>
      <c r="C763" s="17" t="s">
        <v>157</v>
      </c>
      <c r="D763" s="17" t="s">
        <v>157</v>
      </c>
      <c r="E763" s="17" t="s">
        <v>219</v>
      </c>
      <c r="F763" s="17" t="s">
        <v>220</v>
      </c>
      <c r="G763" s="27" t="s">
        <v>265</v>
      </c>
      <c r="H763" s="17" t="s">
        <v>75</v>
      </c>
      <c r="I763" s="17" t="s">
        <v>17</v>
      </c>
      <c r="J763" s="17" t="s">
        <v>317</v>
      </c>
      <c r="K763" s="17"/>
      <c r="L763" s="66">
        <v>0</v>
      </c>
      <c r="M763" s="66">
        <v>0</v>
      </c>
      <c r="N763" s="66">
        <v>0</v>
      </c>
      <c r="O763" s="66">
        <v>0</v>
      </c>
      <c r="P763" s="66">
        <v>0</v>
      </c>
      <c r="Q763" s="66">
        <v>0.48132900000000001</v>
      </c>
      <c r="R763" s="18"/>
      <c r="Z763" s="62"/>
      <c r="AA763" s="62"/>
      <c r="AB763" s="62"/>
      <c r="AC763" s="62"/>
      <c r="AD763" s="62"/>
      <c r="AE763" s="62"/>
    </row>
    <row r="764" spans="1:31" x14ac:dyDescent="0.25">
      <c r="A764" s="17" t="s">
        <v>11</v>
      </c>
      <c r="B764" s="17" t="s">
        <v>156</v>
      </c>
      <c r="C764" s="17" t="s">
        <v>157</v>
      </c>
      <c r="D764" s="17" t="s">
        <v>157</v>
      </c>
      <c r="E764" s="17" t="s">
        <v>221</v>
      </c>
      <c r="F764" s="17" t="s">
        <v>42</v>
      </c>
      <c r="G764" s="27" t="s">
        <v>265</v>
      </c>
      <c r="H764" s="17" t="s">
        <v>32</v>
      </c>
      <c r="I764" s="17" t="s">
        <v>17</v>
      </c>
      <c r="J764" s="17" t="s">
        <v>317</v>
      </c>
      <c r="K764" s="17"/>
      <c r="L764" s="66">
        <v>19.833375</v>
      </c>
      <c r="M764" s="66">
        <v>20.137975000000001</v>
      </c>
      <c r="N764" s="66">
        <v>24.517749999999999</v>
      </c>
      <c r="O764" s="66">
        <v>7.04326425</v>
      </c>
      <c r="P764" s="66">
        <v>0.99330225000000005</v>
      </c>
      <c r="Q764" s="66">
        <v>0.49652700000000005</v>
      </c>
      <c r="R764" s="18"/>
      <c r="Z764" s="62"/>
      <c r="AA764" s="62"/>
      <c r="AB764" s="62"/>
      <c r="AC764" s="62"/>
      <c r="AD764" s="62"/>
      <c r="AE764" s="62"/>
    </row>
    <row r="765" spans="1:31" x14ac:dyDescent="0.25">
      <c r="A765" s="17" t="s">
        <v>11</v>
      </c>
      <c r="B765" s="17" t="s">
        <v>156</v>
      </c>
      <c r="C765" s="17" t="s">
        <v>157</v>
      </c>
      <c r="D765" s="17" t="s">
        <v>157</v>
      </c>
      <c r="E765" s="17" t="s">
        <v>221</v>
      </c>
      <c r="F765" s="17" t="s">
        <v>42</v>
      </c>
      <c r="G765" s="27" t="s">
        <v>265</v>
      </c>
      <c r="H765" s="17" t="s">
        <v>16</v>
      </c>
      <c r="I765" s="17" t="s">
        <v>17</v>
      </c>
      <c r="J765" s="17" t="s">
        <v>317</v>
      </c>
      <c r="K765" s="17"/>
      <c r="L765" s="66">
        <v>489885</v>
      </c>
      <c r="M765" s="66">
        <v>497408</v>
      </c>
      <c r="N765" s="66">
        <v>605588</v>
      </c>
      <c r="O765" s="66">
        <v>173968.5</v>
      </c>
      <c r="P765" s="66">
        <v>24534.525000000001</v>
      </c>
      <c r="Q765" s="66">
        <v>12264.202499999999</v>
      </c>
      <c r="R765" s="18"/>
      <c r="Z765" s="62"/>
      <c r="AA765" s="62"/>
      <c r="AB765" s="62"/>
      <c r="AC765" s="62"/>
      <c r="AD765" s="62"/>
      <c r="AE765" s="62"/>
    </row>
    <row r="766" spans="1:31" x14ac:dyDescent="0.25">
      <c r="A766" s="17" t="s">
        <v>11</v>
      </c>
      <c r="B766" s="17" t="s">
        <v>156</v>
      </c>
      <c r="C766" s="17" t="s">
        <v>157</v>
      </c>
      <c r="D766" s="17" t="s">
        <v>157</v>
      </c>
      <c r="E766" s="17" t="s">
        <v>221</v>
      </c>
      <c r="F766" s="17" t="s">
        <v>42</v>
      </c>
      <c r="G766" s="27" t="s">
        <v>265</v>
      </c>
      <c r="H766" s="17" t="s">
        <v>160</v>
      </c>
      <c r="I766" s="17" t="s">
        <v>17</v>
      </c>
      <c r="J766" s="17" t="s">
        <v>317</v>
      </c>
      <c r="K766" s="17"/>
      <c r="L766" s="66">
        <v>491055.75</v>
      </c>
      <c r="M766" s="66">
        <v>498596.25</v>
      </c>
      <c r="N766" s="66">
        <v>607034.5</v>
      </c>
      <c r="O766" s="66">
        <v>174384.05</v>
      </c>
      <c r="P766" s="66">
        <v>24593.1</v>
      </c>
      <c r="Q766" s="66">
        <v>12293.487499999999</v>
      </c>
      <c r="R766" s="18"/>
      <c r="Z766" s="62"/>
      <c r="AA766" s="62"/>
      <c r="AB766" s="62"/>
      <c r="AC766" s="62"/>
      <c r="AD766" s="62"/>
      <c r="AE766" s="62"/>
    </row>
    <row r="767" spans="1:31" x14ac:dyDescent="0.25">
      <c r="A767" s="17" t="s">
        <v>11</v>
      </c>
      <c r="B767" s="17" t="s">
        <v>156</v>
      </c>
      <c r="C767" s="17" t="s">
        <v>157</v>
      </c>
      <c r="D767" s="17" t="s">
        <v>157</v>
      </c>
      <c r="E767" s="17" t="s">
        <v>221</v>
      </c>
      <c r="F767" s="17" t="s">
        <v>42</v>
      </c>
      <c r="G767" s="27" t="s">
        <v>265</v>
      </c>
      <c r="H767" s="17" t="s">
        <v>161</v>
      </c>
      <c r="I767" s="17" t="s">
        <v>17</v>
      </c>
      <c r="J767" s="17" t="s">
        <v>317</v>
      </c>
      <c r="K767" s="17"/>
      <c r="L767" s="66">
        <v>491531.25</v>
      </c>
      <c r="M767" s="66">
        <v>499079.5</v>
      </c>
      <c r="N767" s="66">
        <v>607622.75</v>
      </c>
      <c r="O767" s="66">
        <v>174553.05</v>
      </c>
      <c r="P767" s="66">
        <v>24616.949999999997</v>
      </c>
      <c r="Q767" s="66">
        <v>12305.4025</v>
      </c>
      <c r="R767" s="18"/>
      <c r="Z767" s="62"/>
      <c r="AA767" s="62"/>
      <c r="AB767" s="62"/>
      <c r="AC767" s="62"/>
      <c r="AD767" s="62"/>
      <c r="AE767" s="62"/>
    </row>
    <row r="768" spans="1:31" x14ac:dyDescent="0.25">
      <c r="A768" s="17" t="s">
        <v>11</v>
      </c>
      <c r="B768" s="17" t="s">
        <v>156</v>
      </c>
      <c r="C768" s="17" t="s">
        <v>157</v>
      </c>
      <c r="D768" s="17" t="s">
        <v>157</v>
      </c>
      <c r="E768" s="17" t="s">
        <v>221</v>
      </c>
      <c r="F768" s="17" t="s">
        <v>42</v>
      </c>
      <c r="G768" s="27" t="s">
        <v>265</v>
      </c>
      <c r="H768" s="17" t="s">
        <v>75</v>
      </c>
      <c r="I768" s="17" t="s">
        <v>17</v>
      </c>
      <c r="J768" s="17" t="s">
        <v>317</v>
      </c>
      <c r="K768" s="17"/>
      <c r="L768" s="66">
        <v>3.9666824999999997</v>
      </c>
      <c r="M768" s="66">
        <v>4.0275974999999997</v>
      </c>
      <c r="N768" s="66">
        <v>4.9035425000000004</v>
      </c>
      <c r="O768" s="66">
        <v>1.4086505</v>
      </c>
      <c r="P768" s="66">
        <v>0.19865975</v>
      </c>
      <c r="Q768" s="66">
        <v>9.9305000000000004E-2</v>
      </c>
      <c r="R768" s="18"/>
      <c r="Z768" s="62"/>
      <c r="AA768" s="62"/>
      <c r="AB768" s="62"/>
      <c r="AC768" s="62"/>
      <c r="AD768" s="62"/>
      <c r="AE768" s="62"/>
    </row>
    <row r="769" spans="1:31" x14ac:dyDescent="0.25">
      <c r="A769" s="17" t="s">
        <v>11</v>
      </c>
      <c r="B769" s="17" t="s">
        <v>156</v>
      </c>
      <c r="C769" s="17" t="s">
        <v>157</v>
      </c>
      <c r="D769" s="17" t="s">
        <v>157</v>
      </c>
      <c r="E769" s="17" t="s">
        <v>221</v>
      </c>
      <c r="F769" s="17" t="s">
        <v>216</v>
      </c>
      <c r="G769" s="27" t="s">
        <v>265</v>
      </c>
      <c r="H769" s="17" t="s">
        <v>32</v>
      </c>
      <c r="I769" s="17" t="s">
        <v>17</v>
      </c>
      <c r="J769" s="17" t="s">
        <v>317</v>
      </c>
      <c r="K769" s="17"/>
      <c r="L769" s="66">
        <v>0</v>
      </c>
      <c r="M769" s="66">
        <v>0</v>
      </c>
      <c r="N769" s="66">
        <v>0</v>
      </c>
      <c r="O769" s="66">
        <v>3.5519999999999996E-3</v>
      </c>
      <c r="P769" s="66">
        <v>35.602859000000002</v>
      </c>
      <c r="Q769" s="66">
        <v>12.849724999999999</v>
      </c>
      <c r="R769" s="18"/>
      <c r="Z769" s="62"/>
      <c r="AA769" s="62"/>
      <c r="AB769" s="62"/>
      <c r="AC769" s="62"/>
      <c r="AD769" s="62"/>
      <c r="AE769" s="62"/>
    </row>
    <row r="770" spans="1:31" x14ac:dyDescent="0.25">
      <c r="A770" s="17" t="s">
        <v>11</v>
      </c>
      <c r="B770" s="17" t="s">
        <v>156</v>
      </c>
      <c r="C770" s="17" t="s">
        <v>157</v>
      </c>
      <c r="D770" s="17" t="s">
        <v>157</v>
      </c>
      <c r="E770" s="17" t="s">
        <v>221</v>
      </c>
      <c r="F770" s="17" t="s">
        <v>216</v>
      </c>
      <c r="G770" s="27" t="s">
        <v>265</v>
      </c>
      <c r="H770" s="17" t="s">
        <v>16</v>
      </c>
      <c r="I770" s="17" t="s">
        <v>17</v>
      </c>
      <c r="J770" s="17" t="s">
        <v>317</v>
      </c>
      <c r="K770" s="17"/>
      <c r="L770" s="66">
        <v>0</v>
      </c>
      <c r="M770" s="66">
        <v>0</v>
      </c>
      <c r="N770" s="66">
        <v>0</v>
      </c>
      <c r="O770" s="66">
        <v>91.651499999999999</v>
      </c>
      <c r="P770" s="66">
        <v>900030.55050000001</v>
      </c>
      <c r="Q770" s="66">
        <v>325348.42499999999</v>
      </c>
      <c r="R770" s="18"/>
      <c r="Z770" s="62"/>
      <c r="AA770" s="62"/>
      <c r="AB770" s="62"/>
      <c r="AC770" s="62"/>
      <c r="AD770" s="62"/>
      <c r="AE770" s="62"/>
    </row>
    <row r="771" spans="1:31" x14ac:dyDescent="0.25">
      <c r="A771" s="17" t="s">
        <v>11</v>
      </c>
      <c r="B771" s="17" t="s">
        <v>156</v>
      </c>
      <c r="C771" s="17" t="s">
        <v>157</v>
      </c>
      <c r="D771" s="17" t="s">
        <v>157</v>
      </c>
      <c r="E771" s="17" t="s">
        <v>221</v>
      </c>
      <c r="F771" s="17" t="s">
        <v>216</v>
      </c>
      <c r="G771" s="27" t="s">
        <v>265</v>
      </c>
      <c r="H771" s="17" t="s">
        <v>160</v>
      </c>
      <c r="I771" s="17" t="s">
        <v>17</v>
      </c>
      <c r="J771" s="17" t="s">
        <v>317</v>
      </c>
      <c r="K771" s="17"/>
      <c r="L771" s="66">
        <v>0</v>
      </c>
      <c r="M771" s="66">
        <v>0</v>
      </c>
      <c r="N771" s="66">
        <v>0</v>
      </c>
      <c r="O771" s="66">
        <v>91.860749999999996</v>
      </c>
      <c r="P771" s="66">
        <v>900030.62025000004</v>
      </c>
      <c r="Q771" s="66">
        <v>325406.40000000002</v>
      </c>
      <c r="R771" s="18"/>
      <c r="Z771" s="62"/>
      <c r="AA771" s="62"/>
      <c r="AB771" s="62"/>
      <c r="AC771" s="62"/>
      <c r="AD771" s="62"/>
      <c r="AE771" s="62"/>
    </row>
    <row r="772" spans="1:31" x14ac:dyDescent="0.25">
      <c r="A772" s="17" t="s">
        <v>11</v>
      </c>
      <c r="B772" s="17" t="s">
        <v>156</v>
      </c>
      <c r="C772" s="17" t="s">
        <v>157</v>
      </c>
      <c r="D772" s="17" t="s">
        <v>157</v>
      </c>
      <c r="E772" s="17" t="s">
        <v>221</v>
      </c>
      <c r="F772" s="17" t="s">
        <v>216</v>
      </c>
      <c r="G772" s="27" t="s">
        <v>265</v>
      </c>
      <c r="H772" s="17" t="s">
        <v>161</v>
      </c>
      <c r="I772" s="17" t="s">
        <v>17</v>
      </c>
      <c r="J772" s="17" t="s">
        <v>317</v>
      </c>
      <c r="K772" s="17"/>
      <c r="L772" s="66">
        <v>0</v>
      </c>
      <c r="M772" s="66">
        <v>0</v>
      </c>
      <c r="N772" s="66">
        <v>0</v>
      </c>
      <c r="O772" s="66">
        <v>91.946249999999992</v>
      </c>
      <c r="P772" s="66">
        <v>900030.64875000005</v>
      </c>
      <c r="Q772" s="66">
        <v>325429.95</v>
      </c>
      <c r="R772" s="18"/>
      <c r="Z772" s="62"/>
      <c r="AA772" s="62"/>
      <c r="AB772" s="62"/>
      <c r="AC772" s="62"/>
      <c r="AD772" s="62"/>
      <c r="AE772" s="62"/>
    </row>
    <row r="773" spans="1:31" x14ac:dyDescent="0.25">
      <c r="A773" s="17" t="s">
        <v>11</v>
      </c>
      <c r="B773" s="17" t="s">
        <v>156</v>
      </c>
      <c r="C773" s="17" t="s">
        <v>157</v>
      </c>
      <c r="D773" s="17" t="s">
        <v>157</v>
      </c>
      <c r="E773" s="17" t="s">
        <v>221</v>
      </c>
      <c r="F773" s="17" t="s">
        <v>216</v>
      </c>
      <c r="G773" s="27" t="s">
        <v>265</v>
      </c>
      <c r="H773" s="17" t="s">
        <v>75</v>
      </c>
      <c r="I773" s="17" t="s">
        <v>17</v>
      </c>
      <c r="J773" s="17" t="s">
        <v>317</v>
      </c>
      <c r="K773" s="17"/>
      <c r="L773" s="66">
        <v>0</v>
      </c>
      <c r="M773" s="66">
        <v>0</v>
      </c>
      <c r="N773" s="66">
        <v>0</v>
      </c>
      <c r="O773" s="66">
        <v>7.1025000000000005E-4</v>
      </c>
      <c r="P773" s="66">
        <v>7.1205642500000002</v>
      </c>
      <c r="Q773" s="66">
        <v>2.5699417499999999</v>
      </c>
      <c r="R773" s="18"/>
      <c r="Z773" s="62"/>
      <c r="AA773" s="62"/>
      <c r="AB773" s="62"/>
      <c r="AC773" s="62"/>
      <c r="AD773" s="62"/>
      <c r="AE773" s="62"/>
    </row>
    <row r="774" spans="1:31" x14ac:dyDescent="0.25">
      <c r="A774" s="17" t="s">
        <v>11</v>
      </c>
      <c r="B774" s="17" t="s">
        <v>156</v>
      </c>
      <c r="C774" s="17" t="s">
        <v>157</v>
      </c>
      <c r="D774" s="17" t="s">
        <v>157</v>
      </c>
      <c r="E774" s="17" t="s">
        <v>221</v>
      </c>
      <c r="F774" s="17" t="s">
        <v>217</v>
      </c>
      <c r="G774" s="27" t="s">
        <v>265</v>
      </c>
      <c r="H774" s="17" t="s">
        <v>32</v>
      </c>
      <c r="I774" s="17" t="s">
        <v>17</v>
      </c>
      <c r="J774" s="17" t="s">
        <v>317</v>
      </c>
      <c r="K774" s="17"/>
      <c r="L774" s="66">
        <v>0</v>
      </c>
      <c r="M774" s="66">
        <v>0</v>
      </c>
      <c r="N774" s="66">
        <v>14.190300000000001</v>
      </c>
      <c r="O774" s="66">
        <v>4.7301000000000002</v>
      </c>
      <c r="P774" s="66">
        <v>0</v>
      </c>
      <c r="Q774" s="66">
        <v>0</v>
      </c>
      <c r="R774" s="18"/>
      <c r="Z774" s="62"/>
      <c r="AA774" s="62"/>
      <c r="AB774" s="62"/>
      <c r="AC774" s="62"/>
      <c r="AD774" s="62"/>
      <c r="AE774" s="62"/>
    </row>
    <row r="775" spans="1:31" x14ac:dyDescent="0.25">
      <c r="A775" s="17" t="s">
        <v>11</v>
      </c>
      <c r="B775" s="17" t="s">
        <v>156</v>
      </c>
      <c r="C775" s="17" t="s">
        <v>157</v>
      </c>
      <c r="D775" s="17" t="s">
        <v>157</v>
      </c>
      <c r="E775" s="17" t="s">
        <v>221</v>
      </c>
      <c r="F775" s="17" t="s">
        <v>217</v>
      </c>
      <c r="G775" s="27" t="s">
        <v>265</v>
      </c>
      <c r="H775" s="17" t="s">
        <v>16</v>
      </c>
      <c r="I775" s="17" t="s">
        <v>17</v>
      </c>
      <c r="J775" s="17" t="s">
        <v>317</v>
      </c>
      <c r="K775" s="17"/>
      <c r="L775" s="66">
        <v>0</v>
      </c>
      <c r="M775" s="66">
        <v>0</v>
      </c>
      <c r="N775" s="66">
        <v>327795</v>
      </c>
      <c r="O775" s="66">
        <v>109265</v>
      </c>
      <c r="P775" s="66">
        <v>0</v>
      </c>
      <c r="Q775" s="66">
        <v>0</v>
      </c>
      <c r="R775" s="18"/>
      <c r="Z775" s="62"/>
      <c r="AA775" s="62"/>
      <c r="AB775" s="62"/>
      <c r="AC775" s="62"/>
      <c r="AD775" s="62"/>
      <c r="AE775" s="62"/>
    </row>
    <row r="776" spans="1:31" x14ac:dyDescent="0.25">
      <c r="A776" s="17" t="s">
        <v>11</v>
      </c>
      <c r="B776" s="17" t="s">
        <v>156</v>
      </c>
      <c r="C776" s="17" t="s">
        <v>157</v>
      </c>
      <c r="D776" s="17" t="s">
        <v>157</v>
      </c>
      <c r="E776" s="17" t="s">
        <v>221</v>
      </c>
      <c r="F776" s="17" t="s">
        <v>217</v>
      </c>
      <c r="G776" s="27" t="s">
        <v>265</v>
      </c>
      <c r="H776" s="17" t="s">
        <v>160</v>
      </c>
      <c r="I776" s="17" t="s">
        <v>17</v>
      </c>
      <c r="J776" s="17" t="s">
        <v>317</v>
      </c>
      <c r="K776" s="17"/>
      <c r="L776" s="66">
        <v>0</v>
      </c>
      <c r="M776" s="66">
        <v>0</v>
      </c>
      <c r="N776" s="66">
        <v>328632.75</v>
      </c>
      <c r="O776" s="66">
        <v>109544.25</v>
      </c>
      <c r="P776" s="66">
        <v>0</v>
      </c>
      <c r="Q776" s="66">
        <v>0</v>
      </c>
      <c r="R776" s="18"/>
      <c r="Z776" s="62"/>
      <c r="AA776" s="62"/>
      <c r="AB776" s="62"/>
      <c r="AC776" s="62"/>
      <c r="AD776" s="62"/>
      <c r="AE776" s="62"/>
    </row>
    <row r="777" spans="1:31" x14ac:dyDescent="0.25">
      <c r="A777" s="17" t="s">
        <v>11</v>
      </c>
      <c r="B777" s="17" t="s">
        <v>156</v>
      </c>
      <c r="C777" s="17" t="s">
        <v>157</v>
      </c>
      <c r="D777" s="17" t="s">
        <v>157</v>
      </c>
      <c r="E777" s="17" t="s">
        <v>221</v>
      </c>
      <c r="F777" s="17" t="s">
        <v>217</v>
      </c>
      <c r="G777" s="27" t="s">
        <v>265</v>
      </c>
      <c r="H777" s="17" t="s">
        <v>161</v>
      </c>
      <c r="I777" s="17" t="s">
        <v>17</v>
      </c>
      <c r="J777" s="17" t="s">
        <v>317</v>
      </c>
      <c r="K777" s="17"/>
      <c r="L777" s="66">
        <v>0</v>
      </c>
      <c r="M777" s="66">
        <v>0</v>
      </c>
      <c r="N777" s="66">
        <v>328973.25</v>
      </c>
      <c r="O777" s="66">
        <v>109657.75</v>
      </c>
      <c r="P777" s="66">
        <v>0</v>
      </c>
      <c r="Q777" s="66">
        <v>0</v>
      </c>
      <c r="R777" s="18"/>
      <c r="Z777" s="62"/>
      <c r="AA777" s="62"/>
      <c r="AB777" s="62"/>
      <c r="AC777" s="62"/>
      <c r="AD777" s="62"/>
      <c r="AE777" s="62"/>
    </row>
    <row r="778" spans="1:31" x14ac:dyDescent="0.25">
      <c r="A778" s="17" t="s">
        <v>11</v>
      </c>
      <c r="B778" s="17" t="s">
        <v>156</v>
      </c>
      <c r="C778" s="17" t="s">
        <v>157</v>
      </c>
      <c r="D778" s="17" t="s">
        <v>157</v>
      </c>
      <c r="E778" s="17" t="s">
        <v>221</v>
      </c>
      <c r="F778" s="17" t="s">
        <v>217</v>
      </c>
      <c r="G778" s="27" t="s">
        <v>265</v>
      </c>
      <c r="H778" s="17" t="s">
        <v>75</v>
      </c>
      <c r="I778" s="17" t="s">
        <v>17</v>
      </c>
      <c r="J778" s="17" t="s">
        <v>317</v>
      </c>
      <c r="K778" s="17"/>
      <c r="L778" s="66">
        <v>0</v>
      </c>
      <c r="M778" s="66">
        <v>0</v>
      </c>
      <c r="N778" s="66">
        <v>2.8380524999999999</v>
      </c>
      <c r="O778" s="66">
        <v>0.94601749999999996</v>
      </c>
      <c r="P778" s="66">
        <v>0</v>
      </c>
      <c r="Q778" s="66">
        <v>0</v>
      </c>
      <c r="R778" s="18"/>
      <c r="Z778" s="62"/>
      <c r="AA778" s="62"/>
      <c r="AB778" s="62"/>
      <c r="AC778" s="62"/>
      <c r="AD778" s="62"/>
      <c r="AE778" s="62"/>
    </row>
    <row r="779" spans="1:31" x14ac:dyDescent="0.25">
      <c r="A779" s="17" t="s">
        <v>11</v>
      </c>
      <c r="B779" s="17" t="s">
        <v>156</v>
      </c>
      <c r="C779" s="17" t="s">
        <v>157</v>
      </c>
      <c r="D779" s="17" t="s">
        <v>157</v>
      </c>
      <c r="E779" s="17" t="s">
        <v>221</v>
      </c>
      <c r="F779" s="17" t="s">
        <v>222</v>
      </c>
      <c r="G779" s="27" t="s">
        <v>265</v>
      </c>
      <c r="H779" s="17" t="s">
        <v>32</v>
      </c>
      <c r="I779" s="17" t="s">
        <v>17</v>
      </c>
      <c r="J779" s="17" t="s">
        <v>317</v>
      </c>
      <c r="K779" s="17"/>
      <c r="L779" s="66">
        <v>2.0688825</v>
      </c>
      <c r="M779" s="66">
        <v>5.9077975</v>
      </c>
      <c r="N779" s="66">
        <v>5.7171349999999999</v>
      </c>
      <c r="O779" s="66">
        <v>1.9796517499999999</v>
      </c>
      <c r="P779" s="66">
        <v>3.3160272499999999</v>
      </c>
      <c r="Q779" s="66">
        <v>6.3243900000000002</v>
      </c>
      <c r="R779" s="18"/>
      <c r="Z779" s="62"/>
      <c r="AA779" s="62"/>
      <c r="AB779" s="62"/>
      <c r="AC779" s="62"/>
      <c r="AD779" s="62"/>
      <c r="AE779" s="62"/>
    </row>
    <row r="780" spans="1:31" x14ac:dyDescent="0.25">
      <c r="A780" s="17" t="s">
        <v>11</v>
      </c>
      <c r="B780" s="17" t="s">
        <v>156</v>
      </c>
      <c r="C780" s="17" t="s">
        <v>157</v>
      </c>
      <c r="D780" s="17" t="s">
        <v>157</v>
      </c>
      <c r="E780" s="17" t="s">
        <v>221</v>
      </c>
      <c r="F780" s="17" t="s">
        <v>222</v>
      </c>
      <c r="G780" s="27" t="s">
        <v>265</v>
      </c>
      <c r="H780" s="17" t="s">
        <v>16</v>
      </c>
      <c r="I780" s="17" t="s">
        <v>17</v>
      </c>
      <c r="J780" s="17" t="s">
        <v>317</v>
      </c>
      <c r="K780" s="17"/>
      <c r="L780" s="66">
        <v>53377.200000000004</v>
      </c>
      <c r="M780" s="66">
        <v>152421.15</v>
      </c>
      <c r="N780" s="66">
        <v>147502.20000000001</v>
      </c>
      <c r="O780" s="66">
        <v>51075.025000000001</v>
      </c>
      <c r="P780" s="66">
        <v>85553.375</v>
      </c>
      <c r="Q780" s="66">
        <v>163169.25</v>
      </c>
      <c r="R780" s="18"/>
      <c r="Z780" s="62"/>
      <c r="AA780" s="62"/>
      <c r="AB780" s="62"/>
      <c r="AC780" s="62"/>
      <c r="AD780" s="62"/>
      <c r="AE780" s="62"/>
    </row>
    <row r="781" spans="1:31" x14ac:dyDescent="0.25">
      <c r="A781" s="17" t="s">
        <v>11</v>
      </c>
      <c r="B781" s="17" t="s">
        <v>156</v>
      </c>
      <c r="C781" s="17" t="s">
        <v>157</v>
      </c>
      <c r="D781" s="17" t="s">
        <v>157</v>
      </c>
      <c r="E781" s="17" t="s">
        <v>221</v>
      </c>
      <c r="F781" s="17" t="s">
        <v>222</v>
      </c>
      <c r="G781" s="27" t="s">
        <v>265</v>
      </c>
      <c r="H781" s="17" t="s">
        <v>160</v>
      </c>
      <c r="I781" s="17" t="s">
        <v>17</v>
      </c>
      <c r="J781" s="17" t="s">
        <v>317</v>
      </c>
      <c r="K781" s="17"/>
      <c r="L781" s="66">
        <v>53499.299999999996</v>
      </c>
      <c r="M781" s="66">
        <v>152770.1</v>
      </c>
      <c r="N781" s="66">
        <v>147839.40000000002</v>
      </c>
      <c r="O781" s="66">
        <v>51191.8</v>
      </c>
      <c r="P781" s="66">
        <v>85749.25</v>
      </c>
      <c r="Q781" s="66">
        <v>163542.25</v>
      </c>
      <c r="R781" s="18"/>
      <c r="Z781" s="62"/>
      <c r="AA781" s="62"/>
      <c r="AB781" s="62"/>
      <c r="AC781" s="62"/>
      <c r="AD781" s="62"/>
      <c r="AE781" s="62"/>
    </row>
    <row r="782" spans="1:31" x14ac:dyDescent="0.25">
      <c r="A782" s="17" t="s">
        <v>11</v>
      </c>
      <c r="B782" s="17" t="s">
        <v>156</v>
      </c>
      <c r="C782" s="17" t="s">
        <v>157</v>
      </c>
      <c r="D782" s="17" t="s">
        <v>157</v>
      </c>
      <c r="E782" s="17" t="s">
        <v>221</v>
      </c>
      <c r="F782" s="17" t="s">
        <v>222</v>
      </c>
      <c r="G782" s="27" t="s">
        <v>265</v>
      </c>
      <c r="H782" s="17" t="s">
        <v>161</v>
      </c>
      <c r="I782" s="17" t="s">
        <v>17</v>
      </c>
      <c r="J782" s="17" t="s">
        <v>317</v>
      </c>
      <c r="K782" s="17"/>
      <c r="L782" s="66">
        <v>53548.950000000004</v>
      </c>
      <c r="M782" s="66">
        <v>152911.9</v>
      </c>
      <c r="N782" s="66">
        <v>147976.77500000002</v>
      </c>
      <c r="O782" s="66">
        <v>51239.350000000006</v>
      </c>
      <c r="P782" s="66">
        <v>85828.725000000006</v>
      </c>
      <c r="Q782" s="66">
        <v>163694.5</v>
      </c>
      <c r="R782" s="18"/>
      <c r="Z782" s="62"/>
      <c r="AA782" s="62"/>
      <c r="AB782" s="62"/>
      <c r="AC782" s="62"/>
      <c r="AD782" s="62"/>
      <c r="AE782" s="62"/>
    </row>
    <row r="783" spans="1:31" x14ac:dyDescent="0.25">
      <c r="A783" s="17" t="s">
        <v>11</v>
      </c>
      <c r="B783" s="17" t="s">
        <v>156</v>
      </c>
      <c r="C783" s="17" t="s">
        <v>157</v>
      </c>
      <c r="D783" s="17" t="s">
        <v>157</v>
      </c>
      <c r="E783" s="17" t="s">
        <v>221</v>
      </c>
      <c r="F783" s="17" t="s">
        <v>222</v>
      </c>
      <c r="G783" s="27" t="s">
        <v>265</v>
      </c>
      <c r="H783" s="17" t="s">
        <v>75</v>
      </c>
      <c r="I783" s="17" t="s">
        <v>17</v>
      </c>
      <c r="J783" s="17" t="s">
        <v>317</v>
      </c>
      <c r="K783" s="17"/>
      <c r="L783" s="66">
        <v>0.41377649999999999</v>
      </c>
      <c r="M783" s="66">
        <v>1.1815579999999999</v>
      </c>
      <c r="N783" s="66">
        <v>1.14342575</v>
      </c>
      <c r="O783" s="66">
        <v>0.39593025000000004</v>
      </c>
      <c r="P783" s="66">
        <v>0.6632055</v>
      </c>
      <c r="Q783" s="66">
        <v>1.2648809999999999</v>
      </c>
      <c r="R783" s="18"/>
      <c r="Z783" s="62"/>
      <c r="AA783" s="62"/>
      <c r="AB783" s="62"/>
      <c r="AC783" s="62"/>
      <c r="AD783" s="62"/>
      <c r="AE783" s="62"/>
    </row>
    <row r="784" spans="1:31" x14ac:dyDescent="0.25">
      <c r="A784" s="17" t="s">
        <v>11</v>
      </c>
      <c r="B784" s="17" t="s">
        <v>156</v>
      </c>
      <c r="C784" s="17" t="s">
        <v>157</v>
      </c>
      <c r="D784" s="17" t="s">
        <v>157</v>
      </c>
      <c r="E784" s="17" t="s">
        <v>221</v>
      </c>
      <c r="F784" s="17" t="s">
        <v>223</v>
      </c>
      <c r="G784" s="27" t="s">
        <v>265</v>
      </c>
      <c r="H784" s="17" t="s">
        <v>32</v>
      </c>
      <c r="I784" s="17" t="s">
        <v>17</v>
      </c>
      <c r="J784" s="17" t="s">
        <v>317</v>
      </c>
      <c r="K784" s="17"/>
      <c r="L784" s="66">
        <v>0</v>
      </c>
      <c r="M784" s="66">
        <v>0</v>
      </c>
      <c r="N784" s="66">
        <v>0</v>
      </c>
      <c r="O784" s="66">
        <v>0</v>
      </c>
      <c r="P784" s="66">
        <v>2.4824999999999999E-4</v>
      </c>
      <c r="Q784" s="66">
        <v>8.2750000000000006E-5</v>
      </c>
      <c r="R784" s="18"/>
      <c r="Z784" s="62"/>
      <c r="AA784" s="62"/>
      <c r="AB784" s="62"/>
      <c r="AC784" s="62"/>
      <c r="AD784" s="62"/>
      <c r="AE784" s="62"/>
    </row>
    <row r="785" spans="1:31" x14ac:dyDescent="0.25">
      <c r="A785" s="17" t="s">
        <v>11</v>
      </c>
      <c r="B785" s="17" t="s">
        <v>156</v>
      </c>
      <c r="C785" s="17" t="s">
        <v>157</v>
      </c>
      <c r="D785" s="17" t="s">
        <v>157</v>
      </c>
      <c r="E785" s="17" t="s">
        <v>221</v>
      </c>
      <c r="F785" s="17" t="s">
        <v>223</v>
      </c>
      <c r="G785" s="27" t="s">
        <v>265</v>
      </c>
      <c r="H785" s="17" t="s">
        <v>16</v>
      </c>
      <c r="I785" s="17" t="s">
        <v>17</v>
      </c>
      <c r="J785" s="17" t="s">
        <v>317</v>
      </c>
      <c r="K785" s="17"/>
      <c r="L785" s="66">
        <v>0</v>
      </c>
      <c r="M785" s="66">
        <v>0</v>
      </c>
      <c r="N785" s="66">
        <v>0</v>
      </c>
      <c r="O785" s="66">
        <v>0</v>
      </c>
      <c r="P785" s="66">
        <v>6.1368150000000004</v>
      </c>
      <c r="Q785" s="66">
        <v>2.0456050000000001</v>
      </c>
      <c r="R785" s="18"/>
      <c r="Z785" s="62"/>
      <c r="AA785" s="62"/>
      <c r="AB785" s="62"/>
      <c r="AC785" s="62"/>
      <c r="AD785" s="62"/>
      <c r="AE785" s="62"/>
    </row>
    <row r="786" spans="1:31" x14ac:dyDescent="0.25">
      <c r="A786" s="17" t="s">
        <v>11</v>
      </c>
      <c r="B786" s="17" t="s">
        <v>156</v>
      </c>
      <c r="C786" s="17" t="s">
        <v>157</v>
      </c>
      <c r="D786" s="17" t="s">
        <v>157</v>
      </c>
      <c r="E786" s="17" t="s">
        <v>221</v>
      </c>
      <c r="F786" s="17" t="s">
        <v>223</v>
      </c>
      <c r="G786" s="27" t="s">
        <v>265</v>
      </c>
      <c r="H786" s="17" t="s">
        <v>160</v>
      </c>
      <c r="I786" s="17" t="s">
        <v>17</v>
      </c>
      <c r="J786" s="17" t="s">
        <v>317</v>
      </c>
      <c r="K786" s="17"/>
      <c r="L786" s="66">
        <v>0</v>
      </c>
      <c r="M786" s="66">
        <v>0</v>
      </c>
      <c r="N786" s="66">
        <v>0</v>
      </c>
      <c r="O786" s="66">
        <v>0</v>
      </c>
      <c r="P786" s="66">
        <v>6.151485000000001</v>
      </c>
      <c r="Q786" s="66">
        <v>2.0504950000000002</v>
      </c>
      <c r="R786" s="18"/>
      <c r="Z786" s="62"/>
      <c r="AA786" s="62"/>
      <c r="AB786" s="62"/>
      <c r="AC786" s="62"/>
      <c r="AD786" s="62"/>
      <c r="AE786" s="62"/>
    </row>
    <row r="787" spans="1:31" x14ac:dyDescent="0.25">
      <c r="A787" s="17" t="s">
        <v>11</v>
      </c>
      <c r="B787" s="17" t="s">
        <v>156</v>
      </c>
      <c r="C787" s="17" t="s">
        <v>157</v>
      </c>
      <c r="D787" s="17" t="s">
        <v>157</v>
      </c>
      <c r="E787" s="17" t="s">
        <v>221</v>
      </c>
      <c r="F787" s="17" t="s">
        <v>223</v>
      </c>
      <c r="G787" s="27" t="s">
        <v>265</v>
      </c>
      <c r="H787" s="17" t="s">
        <v>161</v>
      </c>
      <c r="I787" s="17" t="s">
        <v>17</v>
      </c>
      <c r="J787" s="17" t="s">
        <v>317</v>
      </c>
      <c r="K787" s="17"/>
      <c r="L787" s="66">
        <v>0</v>
      </c>
      <c r="M787" s="66">
        <v>0</v>
      </c>
      <c r="N787" s="66">
        <v>0</v>
      </c>
      <c r="O787" s="66">
        <v>0</v>
      </c>
      <c r="P787" s="66">
        <v>6.1574325000000005</v>
      </c>
      <c r="Q787" s="66">
        <v>2.0524775000000002</v>
      </c>
      <c r="R787" s="18"/>
      <c r="Z787" s="62"/>
      <c r="AA787" s="62"/>
      <c r="AB787" s="62"/>
      <c r="AC787" s="62"/>
      <c r="AD787" s="62"/>
      <c r="AE787" s="62"/>
    </row>
    <row r="788" spans="1:31" x14ac:dyDescent="0.25">
      <c r="A788" s="17" t="s">
        <v>11</v>
      </c>
      <c r="B788" s="17" t="s">
        <v>156</v>
      </c>
      <c r="C788" s="17" t="s">
        <v>157</v>
      </c>
      <c r="D788" s="17" t="s">
        <v>157</v>
      </c>
      <c r="E788" s="17" t="s">
        <v>221</v>
      </c>
      <c r="F788" s="17" t="s">
        <v>223</v>
      </c>
      <c r="G788" s="27" t="s">
        <v>265</v>
      </c>
      <c r="H788" s="17" t="s">
        <v>75</v>
      </c>
      <c r="I788" s="17" t="s">
        <v>17</v>
      </c>
      <c r="J788" s="17" t="s">
        <v>317</v>
      </c>
      <c r="K788" s="17"/>
      <c r="L788" s="66">
        <v>0</v>
      </c>
      <c r="M788" s="66">
        <v>0</v>
      </c>
      <c r="N788" s="66">
        <v>0</v>
      </c>
      <c r="O788" s="66">
        <v>0</v>
      </c>
      <c r="P788" s="66">
        <v>4.9500000000000004E-5</v>
      </c>
      <c r="Q788" s="66">
        <v>1.6500000000000001E-5</v>
      </c>
      <c r="R788" s="18"/>
      <c r="Z788" s="62"/>
      <c r="AA788" s="62"/>
      <c r="AB788" s="62"/>
      <c r="AC788" s="62"/>
      <c r="AD788" s="62"/>
      <c r="AE788" s="62"/>
    </row>
    <row r="789" spans="1:31" x14ac:dyDescent="0.25">
      <c r="A789" s="17" t="s">
        <v>11</v>
      </c>
      <c r="B789" s="17" t="s">
        <v>156</v>
      </c>
      <c r="C789" s="17" t="s">
        <v>157</v>
      </c>
      <c r="D789" s="17" t="s">
        <v>157</v>
      </c>
      <c r="E789" s="17" t="s">
        <v>221</v>
      </c>
      <c r="F789" s="17" t="s">
        <v>224</v>
      </c>
      <c r="G789" s="27" t="s">
        <v>265</v>
      </c>
      <c r="H789" s="17" t="s">
        <v>32</v>
      </c>
      <c r="I789" s="17" t="s">
        <v>17</v>
      </c>
      <c r="J789" s="17" t="s">
        <v>317</v>
      </c>
      <c r="K789" s="17"/>
      <c r="L789" s="66">
        <v>6.6004999999999994E-2</v>
      </c>
      <c r="M789" s="66">
        <v>0.18449400000000002</v>
      </c>
      <c r="N789" s="66">
        <v>0.10916100000000001</v>
      </c>
      <c r="O789" s="66">
        <v>0.11794650000000001</v>
      </c>
      <c r="P789" s="66">
        <v>0.18525449999999999</v>
      </c>
      <c r="Q789" s="66">
        <v>19.419657749999999</v>
      </c>
      <c r="R789" s="18"/>
      <c r="Z789" s="62"/>
      <c r="AA789" s="62"/>
      <c r="AB789" s="62"/>
      <c r="AC789" s="62"/>
      <c r="AD789" s="62"/>
      <c r="AE789" s="62"/>
    </row>
    <row r="790" spans="1:31" x14ac:dyDescent="0.25">
      <c r="A790" s="17" t="s">
        <v>11</v>
      </c>
      <c r="B790" s="17" t="s">
        <v>156</v>
      </c>
      <c r="C790" s="17" t="s">
        <v>157</v>
      </c>
      <c r="D790" s="17" t="s">
        <v>157</v>
      </c>
      <c r="E790" s="17" t="s">
        <v>221</v>
      </c>
      <c r="F790" s="17" t="s">
        <v>224</v>
      </c>
      <c r="G790" s="27" t="s">
        <v>265</v>
      </c>
      <c r="H790" s="17" t="s">
        <v>16</v>
      </c>
      <c r="I790" s="17" t="s">
        <v>17</v>
      </c>
      <c r="J790" s="17" t="s">
        <v>317</v>
      </c>
      <c r="K790" s="17"/>
      <c r="L790" s="66">
        <v>1630.3175000000001</v>
      </c>
      <c r="M790" s="66">
        <v>4556.9974999999995</v>
      </c>
      <c r="N790" s="66">
        <v>2696.2749999999996</v>
      </c>
      <c r="O790" s="66">
        <v>2913.28</v>
      </c>
      <c r="P790" s="66">
        <v>4575.7900000000009</v>
      </c>
      <c r="Q790" s="66">
        <v>479665.26250000001</v>
      </c>
      <c r="R790" s="18"/>
      <c r="Z790" s="62"/>
      <c r="AA790" s="62"/>
      <c r="AB790" s="62"/>
      <c r="AC790" s="62"/>
      <c r="AD790" s="62"/>
      <c r="AE790" s="62"/>
    </row>
    <row r="791" spans="1:31" x14ac:dyDescent="0.25">
      <c r="A791" s="17" t="s">
        <v>11</v>
      </c>
      <c r="B791" s="17" t="s">
        <v>156</v>
      </c>
      <c r="C791" s="17" t="s">
        <v>157</v>
      </c>
      <c r="D791" s="17" t="s">
        <v>157</v>
      </c>
      <c r="E791" s="17" t="s">
        <v>221</v>
      </c>
      <c r="F791" s="17" t="s">
        <v>224</v>
      </c>
      <c r="G791" s="27" t="s">
        <v>265</v>
      </c>
      <c r="H791" s="17" t="s">
        <v>160</v>
      </c>
      <c r="I791" s="17" t="s">
        <v>17</v>
      </c>
      <c r="J791" s="17" t="s">
        <v>317</v>
      </c>
      <c r="K791" s="17"/>
      <c r="L791" s="66">
        <v>1634.2125000000001</v>
      </c>
      <c r="M791" s="66">
        <v>4567.88</v>
      </c>
      <c r="N791" s="66">
        <v>2702.7174999999997</v>
      </c>
      <c r="O791" s="66">
        <v>2920.2400000000002</v>
      </c>
      <c r="P791" s="66">
        <v>4586.7250000000004</v>
      </c>
      <c r="Q791" s="66">
        <v>480811.25</v>
      </c>
      <c r="R791" s="18"/>
      <c r="Z791" s="62"/>
      <c r="AA791" s="62"/>
      <c r="AB791" s="62"/>
      <c r="AC791" s="62"/>
      <c r="AD791" s="62"/>
      <c r="AE791" s="62"/>
    </row>
    <row r="792" spans="1:31" x14ac:dyDescent="0.25">
      <c r="A792" s="17" t="s">
        <v>11</v>
      </c>
      <c r="B792" s="17" t="s">
        <v>156</v>
      </c>
      <c r="C792" s="17" t="s">
        <v>157</v>
      </c>
      <c r="D792" s="17" t="s">
        <v>157</v>
      </c>
      <c r="E792" s="17" t="s">
        <v>221</v>
      </c>
      <c r="F792" s="17" t="s">
        <v>224</v>
      </c>
      <c r="G792" s="27" t="s">
        <v>265</v>
      </c>
      <c r="H792" s="17" t="s">
        <v>161</v>
      </c>
      <c r="I792" s="17" t="s">
        <v>17</v>
      </c>
      <c r="J792" s="17" t="s">
        <v>317</v>
      </c>
      <c r="K792" s="17"/>
      <c r="L792" s="66">
        <v>1635.8</v>
      </c>
      <c r="M792" s="66">
        <v>4572.3125</v>
      </c>
      <c r="N792" s="66">
        <v>2705.335</v>
      </c>
      <c r="O792" s="66">
        <v>2923.07</v>
      </c>
      <c r="P792" s="66">
        <v>4591.165</v>
      </c>
      <c r="Q792" s="66">
        <v>481277.46250000002</v>
      </c>
      <c r="R792" s="18"/>
      <c r="Z792" s="62"/>
      <c r="AA792" s="62"/>
      <c r="AB792" s="62"/>
      <c r="AC792" s="62"/>
      <c r="AD792" s="62"/>
      <c r="AE792" s="62"/>
    </row>
    <row r="793" spans="1:31" x14ac:dyDescent="0.25">
      <c r="A793" s="17" t="s">
        <v>11</v>
      </c>
      <c r="B793" s="17" t="s">
        <v>156</v>
      </c>
      <c r="C793" s="17" t="s">
        <v>157</v>
      </c>
      <c r="D793" s="17" t="s">
        <v>157</v>
      </c>
      <c r="E793" s="17" t="s">
        <v>221</v>
      </c>
      <c r="F793" s="17" t="s">
        <v>224</v>
      </c>
      <c r="G793" s="27" t="s">
        <v>265</v>
      </c>
      <c r="H793" s="17" t="s">
        <v>75</v>
      </c>
      <c r="I793" s="17" t="s">
        <v>17</v>
      </c>
      <c r="J793" s="17" t="s">
        <v>317</v>
      </c>
      <c r="K793" s="17"/>
      <c r="L793" s="66">
        <v>1.3201250000000001E-2</v>
      </c>
      <c r="M793" s="66">
        <v>3.6898750000000001E-2</v>
      </c>
      <c r="N793" s="66">
        <v>2.1832000000000001E-2</v>
      </c>
      <c r="O793" s="66">
        <v>2.3589249999999999E-2</v>
      </c>
      <c r="P793" s="66">
        <v>3.705075E-2</v>
      </c>
      <c r="Q793" s="66">
        <v>3.8839314999999996</v>
      </c>
      <c r="R793" s="18"/>
      <c r="Z793" s="62"/>
      <c r="AA793" s="62"/>
      <c r="AB793" s="62"/>
      <c r="AC793" s="62"/>
      <c r="AD793" s="62"/>
      <c r="AE793" s="62"/>
    </row>
    <row r="794" spans="1:31" x14ac:dyDescent="0.25">
      <c r="A794" s="17" t="s">
        <v>11</v>
      </c>
      <c r="B794" s="17" t="s">
        <v>156</v>
      </c>
      <c r="C794" s="17" t="s">
        <v>157</v>
      </c>
      <c r="D794" s="17" t="s">
        <v>157</v>
      </c>
      <c r="E794" s="17" t="s">
        <v>221</v>
      </c>
      <c r="F794" s="17" t="s">
        <v>37</v>
      </c>
      <c r="G794" s="27" t="s">
        <v>265</v>
      </c>
      <c r="H794" s="17" t="s">
        <v>32</v>
      </c>
      <c r="I794" s="17" t="s">
        <v>17</v>
      </c>
      <c r="J794" s="17" t="s">
        <v>317</v>
      </c>
      <c r="K794" s="17"/>
      <c r="L794" s="66">
        <v>29.192925000000002</v>
      </c>
      <c r="M794" s="66">
        <v>19.222474999999999</v>
      </c>
      <c r="N794" s="66">
        <v>17.255299999999998</v>
      </c>
      <c r="O794" s="66">
        <v>23.3324</v>
      </c>
      <c r="P794" s="66">
        <v>11.93655</v>
      </c>
      <c r="Q794" s="66">
        <v>7.3182425000000002</v>
      </c>
      <c r="R794" s="18"/>
      <c r="Z794" s="62"/>
      <c r="AA794" s="62"/>
      <c r="AB794" s="62"/>
      <c r="AC794" s="62"/>
      <c r="AD794" s="62"/>
      <c r="AE794" s="62"/>
    </row>
    <row r="795" spans="1:31" x14ac:dyDescent="0.25">
      <c r="A795" s="17" t="s">
        <v>11</v>
      </c>
      <c r="B795" s="17" t="s">
        <v>156</v>
      </c>
      <c r="C795" s="17" t="s">
        <v>157</v>
      </c>
      <c r="D795" s="17" t="s">
        <v>157</v>
      </c>
      <c r="E795" s="17" t="s">
        <v>221</v>
      </c>
      <c r="F795" s="17" t="s">
        <v>37</v>
      </c>
      <c r="G795" s="27" t="s">
        <v>265</v>
      </c>
      <c r="H795" s="17" t="s">
        <v>16</v>
      </c>
      <c r="I795" s="17" t="s">
        <v>17</v>
      </c>
      <c r="J795" s="17" t="s">
        <v>317</v>
      </c>
      <c r="K795" s="17"/>
      <c r="L795" s="66">
        <v>699656.75</v>
      </c>
      <c r="M795" s="66">
        <v>460698.5</v>
      </c>
      <c r="N795" s="66">
        <v>413552</v>
      </c>
      <c r="O795" s="66">
        <v>559199.75</v>
      </c>
      <c r="P795" s="66">
        <v>286079.25</v>
      </c>
      <c r="Q795" s="66">
        <v>175394</v>
      </c>
      <c r="R795" s="18"/>
      <c r="Z795" s="62"/>
      <c r="AA795" s="62"/>
      <c r="AB795" s="62"/>
      <c r="AC795" s="62"/>
      <c r="AD795" s="62"/>
      <c r="AE795" s="62"/>
    </row>
    <row r="796" spans="1:31" x14ac:dyDescent="0.25">
      <c r="A796" s="17" t="s">
        <v>11</v>
      </c>
      <c r="B796" s="17" t="s">
        <v>156</v>
      </c>
      <c r="C796" s="17" t="s">
        <v>157</v>
      </c>
      <c r="D796" s="17" t="s">
        <v>157</v>
      </c>
      <c r="E796" s="17" t="s">
        <v>221</v>
      </c>
      <c r="F796" s="17" t="s">
        <v>37</v>
      </c>
      <c r="G796" s="27" t="s">
        <v>265</v>
      </c>
      <c r="H796" s="17" t="s">
        <v>160</v>
      </c>
      <c r="I796" s="17" t="s">
        <v>17</v>
      </c>
      <c r="J796" s="17" t="s">
        <v>317</v>
      </c>
      <c r="K796" s="17"/>
      <c r="L796" s="66">
        <v>701378.75</v>
      </c>
      <c r="M796" s="66">
        <v>461832.5</v>
      </c>
      <c r="N796" s="66">
        <v>414570</v>
      </c>
      <c r="O796" s="66">
        <v>560576.25</v>
      </c>
      <c r="P796" s="66">
        <v>286783.25</v>
      </c>
      <c r="Q796" s="66">
        <v>175825.75</v>
      </c>
      <c r="R796" s="18"/>
      <c r="Z796" s="62"/>
      <c r="AA796" s="62"/>
      <c r="AB796" s="62"/>
      <c r="AC796" s="62"/>
      <c r="AD796" s="62"/>
      <c r="AE796" s="62"/>
    </row>
    <row r="797" spans="1:31" x14ac:dyDescent="0.25">
      <c r="A797" s="17" t="s">
        <v>11</v>
      </c>
      <c r="B797" s="17" t="s">
        <v>156</v>
      </c>
      <c r="C797" s="17" t="s">
        <v>157</v>
      </c>
      <c r="D797" s="17" t="s">
        <v>157</v>
      </c>
      <c r="E797" s="17" t="s">
        <v>221</v>
      </c>
      <c r="F797" s="17" t="s">
        <v>37</v>
      </c>
      <c r="G797" s="27" t="s">
        <v>265</v>
      </c>
      <c r="H797" s="17" t="s">
        <v>161</v>
      </c>
      <c r="I797" s="17" t="s">
        <v>17</v>
      </c>
      <c r="J797" s="17" t="s">
        <v>317</v>
      </c>
      <c r="K797" s="17"/>
      <c r="L797" s="66">
        <v>702079.5</v>
      </c>
      <c r="M797" s="66">
        <v>462294.5</v>
      </c>
      <c r="N797" s="66">
        <v>414985</v>
      </c>
      <c r="O797" s="66">
        <v>561136.75</v>
      </c>
      <c r="P797" s="66">
        <v>287069.75</v>
      </c>
      <c r="Q797" s="66">
        <v>176001</v>
      </c>
      <c r="R797" s="18"/>
      <c r="Z797" s="62"/>
      <c r="AA797" s="62"/>
      <c r="AB797" s="62"/>
      <c r="AC797" s="62"/>
      <c r="AD797" s="62"/>
      <c r="AE797" s="62"/>
    </row>
    <row r="798" spans="1:31" x14ac:dyDescent="0.25">
      <c r="A798" s="17" t="s">
        <v>11</v>
      </c>
      <c r="B798" s="17" t="s">
        <v>156</v>
      </c>
      <c r="C798" s="17" t="s">
        <v>157</v>
      </c>
      <c r="D798" s="17" t="s">
        <v>157</v>
      </c>
      <c r="E798" s="17" t="s">
        <v>221</v>
      </c>
      <c r="F798" s="17" t="s">
        <v>37</v>
      </c>
      <c r="G798" s="27" t="s">
        <v>265</v>
      </c>
      <c r="H798" s="17" t="s">
        <v>75</v>
      </c>
      <c r="I798" s="17" t="s">
        <v>17</v>
      </c>
      <c r="J798" s="17" t="s">
        <v>317</v>
      </c>
      <c r="K798" s="17"/>
      <c r="L798" s="66">
        <v>5.8385775000000004</v>
      </c>
      <c r="M798" s="66">
        <v>3.8444925000000003</v>
      </c>
      <c r="N798" s="66">
        <v>3.45106</v>
      </c>
      <c r="O798" s="66">
        <v>4.66648</v>
      </c>
      <c r="P798" s="66">
        <v>2.3873100000000003</v>
      </c>
      <c r="Q798" s="66">
        <v>1.4636500000000001</v>
      </c>
      <c r="R798" s="18"/>
      <c r="Z798" s="62"/>
      <c r="AA798" s="62"/>
      <c r="AB798" s="62"/>
      <c r="AC798" s="62"/>
      <c r="AD798" s="62"/>
      <c r="AE798" s="62"/>
    </row>
    <row r="799" spans="1:31" x14ac:dyDescent="0.25">
      <c r="A799" s="17" t="s">
        <v>11</v>
      </c>
      <c r="B799" s="17" t="s">
        <v>156</v>
      </c>
      <c r="C799" s="17" t="s">
        <v>157</v>
      </c>
      <c r="D799" s="17" t="s">
        <v>157</v>
      </c>
      <c r="E799" s="17" t="s">
        <v>221</v>
      </c>
      <c r="F799" s="17" t="s">
        <v>225</v>
      </c>
      <c r="G799" s="27" t="s">
        <v>265</v>
      </c>
      <c r="H799" s="17" t="s">
        <v>32</v>
      </c>
      <c r="I799" s="17" t="s">
        <v>17</v>
      </c>
      <c r="J799" s="17" t="s">
        <v>317</v>
      </c>
      <c r="K799" s="17"/>
      <c r="L799" s="66">
        <v>0</v>
      </c>
      <c r="M799" s="66">
        <v>0</v>
      </c>
      <c r="N799" s="66">
        <v>0</v>
      </c>
      <c r="O799" s="66">
        <v>405.48824999999999</v>
      </c>
      <c r="P799" s="66">
        <v>135.16274999999999</v>
      </c>
      <c r="Q799" s="66">
        <v>0</v>
      </c>
      <c r="R799" s="18"/>
      <c r="Z799" s="62"/>
      <c r="AA799" s="62"/>
      <c r="AB799" s="62"/>
      <c r="AC799" s="62"/>
      <c r="AD799" s="62"/>
      <c r="AE799" s="62"/>
    </row>
    <row r="800" spans="1:31" x14ac:dyDescent="0.25">
      <c r="A800" s="17" t="s">
        <v>11</v>
      </c>
      <c r="B800" s="17" t="s">
        <v>156</v>
      </c>
      <c r="C800" s="17" t="s">
        <v>157</v>
      </c>
      <c r="D800" s="17" t="s">
        <v>157</v>
      </c>
      <c r="E800" s="17" t="s">
        <v>221</v>
      </c>
      <c r="F800" s="17" t="s">
        <v>225</v>
      </c>
      <c r="G800" s="27" t="s">
        <v>265</v>
      </c>
      <c r="H800" s="17" t="s">
        <v>16</v>
      </c>
      <c r="I800" s="17" t="s">
        <v>17</v>
      </c>
      <c r="J800" s="17" t="s">
        <v>317</v>
      </c>
      <c r="K800" s="17"/>
      <c r="L800" s="66">
        <v>0</v>
      </c>
      <c r="M800" s="66">
        <v>0</v>
      </c>
      <c r="N800" s="66">
        <v>0</v>
      </c>
      <c r="O800" s="66">
        <v>9750000</v>
      </c>
      <c r="P800" s="66">
        <v>3250000</v>
      </c>
      <c r="Q800" s="66">
        <v>0</v>
      </c>
      <c r="R800" s="18"/>
      <c r="Z800" s="62"/>
      <c r="AA800" s="62"/>
      <c r="AB800" s="62"/>
      <c r="AC800" s="62"/>
      <c r="AD800" s="62"/>
      <c r="AE800" s="62"/>
    </row>
    <row r="801" spans="1:31" x14ac:dyDescent="0.25">
      <c r="A801" s="17" t="s">
        <v>11</v>
      </c>
      <c r="B801" s="17" t="s">
        <v>156</v>
      </c>
      <c r="C801" s="17" t="s">
        <v>157</v>
      </c>
      <c r="D801" s="17" t="s">
        <v>157</v>
      </c>
      <c r="E801" s="17" t="s">
        <v>221</v>
      </c>
      <c r="F801" s="17" t="s">
        <v>225</v>
      </c>
      <c r="G801" s="27" t="s">
        <v>265</v>
      </c>
      <c r="H801" s="17" t="s">
        <v>160</v>
      </c>
      <c r="I801" s="17" t="s">
        <v>17</v>
      </c>
      <c r="J801" s="17" t="s">
        <v>317</v>
      </c>
      <c r="K801" s="17"/>
      <c r="L801" s="66">
        <v>0</v>
      </c>
      <c r="M801" s="66">
        <v>0</v>
      </c>
      <c r="N801" s="66">
        <v>0</v>
      </c>
      <c r="O801" s="66">
        <v>9750000</v>
      </c>
      <c r="P801" s="66">
        <v>3250000</v>
      </c>
      <c r="Q801" s="66">
        <v>0</v>
      </c>
      <c r="R801" s="18"/>
      <c r="Z801" s="62"/>
      <c r="AA801" s="62"/>
      <c r="AB801" s="62"/>
      <c r="AC801" s="62"/>
      <c r="AD801" s="62"/>
      <c r="AE801" s="62"/>
    </row>
    <row r="802" spans="1:31" x14ac:dyDescent="0.25">
      <c r="A802" s="17" t="s">
        <v>11</v>
      </c>
      <c r="B802" s="17" t="s">
        <v>156</v>
      </c>
      <c r="C802" s="17" t="s">
        <v>157</v>
      </c>
      <c r="D802" s="17" t="s">
        <v>157</v>
      </c>
      <c r="E802" s="17" t="s">
        <v>221</v>
      </c>
      <c r="F802" s="17" t="s">
        <v>225</v>
      </c>
      <c r="G802" s="27" t="s">
        <v>265</v>
      </c>
      <c r="H802" s="17" t="s">
        <v>161</v>
      </c>
      <c r="I802" s="17" t="s">
        <v>17</v>
      </c>
      <c r="J802" s="17" t="s">
        <v>317</v>
      </c>
      <c r="K802" s="17"/>
      <c r="L802" s="66">
        <v>0</v>
      </c>
      <c r="M802" s="66">
        <v>0</v>
      </c>
      <c r="N802" s="66">
        <v>0</v>
      </c>
      <c r="O802" s="66">
        <v>9750000</v>
      </c>
      <c r="P802" s="66">
        <v>3250000</v>
      </c>
      <c r="Q802" s="66">
        <v>0</v>
      </c>
      <c r="R802" s="18"/>
      <c r="Z802" s="62"/>
      <c r="AA802" s="62"/>
      <c r="AB802" s="62"/>
      <c r="AC802" s="62"/>
      <c r="AD802" s="62"/>
      <c r="AE802" s="62"/>
    </row>
    <row r="803" spans="1:31" x14ac:dyDescent="0.25">
      <c r="A803" s="17" t="s">
        <v>11</v>
      </c>
      <c r="B803" s="17" t="s">
        <v>156</v>
      </c>
      <c r="C803" s="17" t="s">
        <v>157</v>
      </c>
      <c r="D803" s="17" t="s">
        <v>157</v>
      </c>
      <c r="E803" s="17" t="s">
        <v>221</v>
      </c>
      <c r="F803" s="17" t="s">
        <v>225</v>
      </c>
      <c r="G803" s="27" t="s">
        <v>265</v>
      </c>
      <c r="H803" s="17" t="s">
        <v>75</v>
      </c>
      <c r="I803" s="17" t="s">
        <v>17</v>
      </c>
      <c r="J803" s="17" t="s">
        <v>317</v>
      </c>
      <c r="K803" s="17"/>
      <c r="L803" s="66">
        <v>0</v>
      </c>
      <c r="M803" s="66">
        <v>0</v>
      </c>
      <c r="N803" s="66">
        <v>0</v>
      </c>
      <c r="O803" s="66">
        <v>81.097499999999997</v>
      </c>
      <c r="P803" s="66">
        <v>27.032499999999999</v>
      </c>
      <c r="Q803" s="66">
        <v>0</v>
      </c>
      <c r="R803" s="18"/>
      <c r="Z803" s="62"/>
      <c r="AA803" s="62"/>
      <c r="AB803" s="62"/>
      <c r="AC803" s="62"/>
      <c r="AD803" s="62"/>
      <c r="AE803" s="62"/>
    </row>
    <row r="804" spans="1:31" x14ac:dyDescent="0.25">
      <c r="A804" s="17" t="s">
        <v>11</v>
      </c>
      <c r="B804" s="17" t="s">
        <v>156</v>
      </c>
      <c r="C804" s="17" t="s">
        <v>157</v>
      </c>
      <c r="D804" s="17" t="s">
        <v>157</v>
      </c>
      <c r="E804" s="17" t="s">
        <v>221</v>
      </c>
      <c r="F804" s="17" t="s">
        <v>226</v>
      </c>
      <c r="G804" s="27" t="s">
        <v>265</v>
      </c>
      <c r="H804" s="17" t="s">
        <v>32</v>
      </c>
      <c r="I804" s="17" t="s">
        <v>17</v>
      </c>
      <c r="J804" s="17" t="s">
        <v>317</v>
      </c>
      <c r="K804" s="17"/>
      <c r="L804" s="66">
        <v>0</v>
      </c>
      <c r="M804" s="66">
        <v>0</v>
      </c>
      <c r="N804" s="66">
        <v>0</v>
      </c>
      <c r="O804" s="66">
        <v>0</v>
      </c>
      <c r="P804" s="66">
        <v>6.6141749999999999E-2</v>
      </c>
      <c r="Q804" s="66">
        <v>2.2047250000000001E-2</v>
      </c>
      <c r="R804" s="18"/>
      <c r="Z804" s="62"/>
      <c r="AA804" s="62"/>
      <c r="AB804" s="62"/>
      <c r="AC804" s="62"/>
      <c r="AD804" s="62"/>
      <c r="AE804" s="62"/>
    </row>
    <row r="805" spans="1:31" x14ac:dyDescent="0.25">
      <c r="A805" s="17" t="s">
        <v>11</v>
      </c>
      <c r="B805" s="17" t="s">
        <v>156</v>
      </c>
      <c r="C805" s="17" t="s">
        <v>157</v>
      </c>
      <c r="D805" s="17" t="s">
        <v>157</v>
      </c>
      <c r="E805" s="17" t="s">
        <v>221</v>
      </c>
      <c r="F805" s="17" t="s">
        <v>226</v>
      </c>
      <c r="G805" s="27" t="s">
        <v>265</v>
      </c>
      <c r="H805" s="17" t="s">
        <v>16</v>
      </c>
      <c r="I805" s="17" t="s">
        <v>17</v>
      </c>
      <c r="J805" s="17" t="s">
        <v>317</v>
      </c>
      <c r="K805" s="17"/>
      <c r="L805" s="66">
        <v>0</v>
      </c>
      <c r="M805" s="66">
        <v>0</v>
      </c>
      <c r="N805" s="66">
        <v>0</v>
      </c>
      <c r="O805" s="66">
        <v>0</v>
      </c>
      <c r="P805" s="66">
        <v>1616.0625</v>
      </c>
      <c r="Q805" s="66">
        <v>538.6875</v>
      </c>
      <c r="R805" s="18"/>
      <c r="Z805" s="62"/>
      <c r="AA805" s="62"/>
      <c r="AB805" s="62"/>
      <c r="AC805" s="62"/>
      <c r="AD805" s="62"/>
      <c r="AE805" s="62"/>
    </row>
    <row r="806" spans="1:31" x14ac:dyDescent="0.25">
      <c r="A806" s="17" t="s">
        <v>11</v>
      </c>
      <c r="B806" s="17" t="s">
        <v>156</v>
      </c>
      <c r="C806" s="17" t="s">
        <v>157</v>
      </c>
      <c r="D806" s="17" t="s">
        <v>157</v>
      </c>
      <c r="E806" s="17" t="s">
        <v>221</v>
      </c>
      <c r="F806" s="17" t="s">
        <v>226</v>
      </c>
      <c r="G806" s="27" t="s">
        <v>265</v>
      </c>
      <c r="H806" s="17" t="s">
        <v>160</v>
      </c>
      <c r="I806" s="17" t="s">
        <v>17</v>
      </c>
      <c r="J806" s="17" t="s">
        <v>317</v>
      </c>
      <c r="K806" s="17"/>
      <c r="L806" s="66">
        <v>0</v>
      </c>
      <c r="M806" s="66">
        <v>0</v>
      </c>
      <c r="N806" s="66">
        <v>0</v>
      </c>
      <c r="O806" s="66">
        <v>0</v>
      </c>
      <c r="P806" s="66">
        <v>1619.9624999999999</v>
      </c>
      <c r="Q806" s="66">
        <v>539.98749999999995</v>
      </c>
      <c r="R806" s="18"/>
      <c r="Z806" s="62"/>
      <c r="AA806" s="62"/>
      <c r="AB806" s="62"/>
      <c r="AC806" s="62"/>
      <c r="AD806" s="62"/>
      <c r="AE806" s="62"/>
    </row>
    <row r="807" spans="1:31" x14ac:dyDescent="0.25">
      <c r="A807" s="17" t="s">
        <v>11</v>
      </c>
      <c r="B807" s="17" t="s">
        <v>156</v>
      </c>
      <c r="C807" s="17" t="s">
        <v>157</v>
      </c>
      <c r="D807" s="17" t="s">
        <v>157</v>
      </c>
      <c r="E807" s="17" t="s">
        <v>221</v>
      </c>
      <c r="F807" s="17" t="s">
        <v>226</v>
      </c>
      <c r="G807" s="27" t="s">
        <v>265</v>
      </c>
      <c r="H807" s="17" t="s">
        <v>161</v>
      </c>
      <c r="I807" s="17" t="s">
        <v>17</v>
      </c>
      <c r="J807" s="17" t="s">
        <v>317</v>
      </c>
      <c r="K807" s="17"/>
      <c r="L807" s="66">
        <v>0</v>
      </c>
      <c r="M807" s="66">
        <v>0</v>
      </c>
      <c r="N807" s="66">
        <v>0</v>
      </c>
      <c r="O807" s="66">
        <v>0</v>
      </c>
      <c r="P807" s="66">
        <v>1621.5525000000002</v>
      </c>
      <c r="Q807" s="66">
        <v>540.51750000000004</v>
      </c>
      <c r="R807" s="18"/>
      <c r="Z807" s="62"/>
      <c r="AA807" s="62"/>
      <c r="AB807" s="62"/>
      <c r="AC807" s="62"/>
      <c r="AD807" s="62"/>
      <c r="AE807" s="62"/>
    </row>
    <row r="808" spans="1:31" x14ac:dyDescent="0.25">
      <c r="A808" s="17" t="s">
        <v>11</v>
      </c>
      <c r="B808" s="17" t="s">
        <v>156</v>
      </c>
      <c r="C808" s="17" t="s">
        <v>157</v>
      </c>
      <c r="D808" s="17" t="s">
        <v>157</v>
      </c>
      <c r="E808" s="17" t="s">
        <v>221</v>
      </c>
      <c r="F808" s="17" t="s">
        <v>226</v>
      </c>
      <c r="G808" s="27" t="s">
        <v>265</v>
      </c>
      <c r="H808" s="17" t="s">
        <v>75</v>
      </c>
      <c r="I808" s="17" t="s">
        <v>17</v>
      </c>
      <c r="J808" s="17" t="s">
        <v>317</v>
      </c>
      <c r="K808" s="17"/>
      <c r="L808" s="66">
        <v>0</v>
      </c>
      <c r="M808" s="66">
        <v>0</v>
      </c>
      <c r="N808" s="66">
        <v>0</v>
      </c>
      <c r="O808" s="66">
        <v>0</v>
      </c>
      <c r="P808" s="66">
        <v>1.3228500000000001E-2</v>
      </c>
      <c r="Q808" s="66">
        <v>4.4095000000000002E-3</v>
      </c>
      <c r="R808" s="18"/>
      <c r="Z808" s="62"/>
      <c r="AA808" s="62"/>
      <c r="AB808" s="62"/>
      <c r="AC808" s="62"/>
      <c r="AD808" s="62"/>
      <c r="AE808" s="62"/>
    </row>
    <row r="809" spans="1:31" x14ac:dyDescent="0.25">
      <c r="A809" s="17" t="s">
        <v>11</v>
      </c>
      <c r="B809" s="17" t="s">
        <v>156</v>
      </c>
      <c r="C809" s="17" t="s">
        <v>157</v>
      </c>
      <c r="D809" s="17" t="s">
        <v>157</v>
      </c>
      <c r="E809" s="17" t="s">
        <v>221</v>
      </c>
      <c r="F809" s="17" t="s">
        <v>227</v>
      </c>
      <c r="G809" s="27" t="s">
        <v>265</v>
      </c>
      <c r="H809" s="17" t="s">
        <v>32</v>
      </c>
      <c r="I809" s="17" t="s">
        <v>17</v>
      </c>
      <c r="J809" s="17" t="s">
        <v>317</v>
      </c>
      <c r="K809" s="17"/>
      <c r="L809" s="66">
        <v>4.5451500000000006E-2</v>
      </c>
      <c r="M809" s="66">
        <v>1.5150500000000001E-2</v>
      </c>
      <c r="N809" s="66">
        <v>1.9725E-4</v>
      </c>
      <c r="O809" s="66">
        <v>6.5749999999999999E-5</v>
      </c>
      <c r="P809" s="66">
        <v>0.28040175000000001</v>
      </c>
      <c r="Q809" s="66">
        <v>4.4713147499999994</v>
      </c>
      <c r="R809" s="18"/>
      <c r="Z809" s="62"/>
      <c r="AA809" s="62"/>
      <c r="AB809" s="62"/>
      <c r="AC809" s="62"/>
      <c r="AD809" s="62"/>
      <c r="AE809" s="62"/>
    </row>
    <row r="810" spans="1:31" x14ac:dyDescent="0.25">
      <c r="A810" s="17" t="s">
        <v>11</v>
      </c>
      <c r="B810" s="17" t="s">
        <v>156</v>
      </c>
      <c r="C810" s="17" t="s">
        <v>157</v>
      </c>
      <c r="D810" s="17" t="s">
        <v>157</v>
      </c>
      <c r="E810" s="17" t="s">
        <v>221</v>
      </c>
      <c r="F810" s="17" t="s">
        <v>227</v>
      </c>
      <c r="G810" s="27" t="s">
        <v>265</v>
      </c>
      <c r="H810" s="17" t="s">
        <v>16</v>
      </c>
      <c r="I810" s="17" t="s">
        <v>17</v>
      </c>
      <c r="J810" s="17" t="s">
        <v>317</v>
      </c>
      <c r="K810" s="17"/>
      <c r="L810" s="66">
        <v>1110.519</v>
      </c>
      <c r="M810" s="66">
        <v>370.173</v>
      </c>
      <c r="N810" s="66">
        <v>4.8180240000000003</v>
      </c>
      <c r="O810" s="66">
        <v>1.6060080000000001</v>
      </c>
      <c r="P810" s="66">
        <v>6851.1450000000004</v>
      </c>
      <c r="Q810" s="66">
        <v>109249.465</v>
      </c>
      <c r="R810" s="18"/>
      <c r="Z810" s="62"/>
      <c r="AA810" s="62"/>
      <c r="AB810" s="62"/>
      <c r="AC810" s="62"/>
      <c r="AD810" s="62"/>
      <c r="AE810" s="62"/>
    </row>
    <row r="811" spans="1:31" x14ac:dyDescent="0.25">
      <c r="A811" s="17" t="s">
        <v>11</v>
      </c>
      <c r="B811" s="17" t="s">
        <v>156</v>
      </c>
      <c r="C811" s="17" t="s">
        <v>157</v>
      </c>
      <c r="D811" s="17" t="s">
        <v>157</v>
      </c>
      <c r="E811" s="17" t="s">
        <v>221</v>
      </c>
      <c r="F811" s="17" t="s">
        <v>227</v>
      </c>
      <c r="G811" s="27" t="s">
        <v>265</v>
      </c>
      <c r="H811" s="17" t="s">
        <v>160</v>
      </c>
      <c r="I811" s="17" t="s">
        <v>17</v>
      </c>
      <c r="J811" s="17" t="s">
        <v>317</v>
      </c>
      <c r="K811" s="17"/>
      <c r="L811" s="66">
        <v>1113.1957499999999</v>
      </c>
      <c r="M811" s="66">
        <v>371.06524999999999</v>
      </c>
      <c r="N811" s="66">
        <v>4.8296512500000004</v>
      </c>
      <c r="O811" s="66">
        <v>1.6098837500000001</v>
      </c>
      <c r="P811" s="66">
        <v>6867.6900000000005</v>
      </c>
      <c r="Q811" s="66">
        <v>109512.98</v>
      </c>
      <c r="R811" s="18"/>
      <c r="Z811" s="62"/>
      <c r="AA811" s="62"/>
      <c r="AB811" s="62"/>
      <c r="AC811" s="62"/>
      <c r="AD811" s="62"/>
      <c r="AE811" s="62"/>
    </row>
    <row r="812" spans="1:31" x14ac:dyDescent="0.25">
      <c r="A812" s="17" t="s">
        <v>11</v>
      </c>
      <c r="B812" s="17" t="s">
        <v>156</v>
      </c>
      <c r="C812" s="17" t="s">
        <v>157</v>
      </c>
      <c r="D812" s="17" t="s">
        <v>157</v>
      </c>
      <c r="E812" s="17" t="s">
        <v>221</v>
      </c>
      <c r="F812" s="17" t="s">
        <v>227</v>
      </c>
      <c r="G812" s="27" t="s">
        <v>265</v>
      </c>
      <c r="H812" s="17" t="s">
        <v>161</v>
      </c>
      <c r="I812" s="17" t="s">
        <v>17</v>
      </c>
      <c r="J812" s="17" t="s">
        <v>317</v>
      </c>
      <c r="K812" s="17"/>
      <c r="L812" s="66">
        <v>1114.28925</v>
      </c>
      <c r="M812" s="66">
        <v>371.42975000000001</v>
      </c>
      <c r="N812" s="66">
        <v>4.8343882499999999</v>
      </c>
      <c r="O812" s="66">
        <v>1.6114627500000001</v>
      </c>
      <c r="P812" s="66">
        <v>6874.4174999999996</v>
      </c>
      <c r="Q812" s="66">
        <v>109620.2225</v>
      </c>
      <c r="R812" s="18"/>
      <c r="Z812" s="62"/>
      <c r="AA812" s="62"/>
      <c r="AB812" s="62"/>
      <c r="AC812" s="62"/>
      <c r="AD812" s="62"/>
      <c r="AE812" s="62"/>
    </row>
    <row r="813" spans="1:31" x14ac:dyDescent="0.25">
      <c r="A813" s="17" t="s">
        <v>11</v>
      </c>
      <c r="B813" s="17" t="s">
        <v>156</v>
      </c>
      <c r="C813" s="17" t="s">
        <v>157</v>
      </c>
      <c r="D813" s="17" t="s">
        <v>157</v>
      </c>
      <c r="E813" s="17" t="s">
        <v>221</v>
      </c>
      <c r="F813" s="17" t="s">
        <v>227</v>
      </c>
      <c r="G813" s="27" t="s">
        <v>265</v>
      </c>
      <c r="H813" s="17" t="s">
        <v>75</v>
      </c>
      <c r="I813" s="17" t="s">
        <v>17</v>
      </c>
      <c r="J813" s="17" t="s">
        <v>317</v>
      </c>
      <c r="K813" s="17"/>
      <c r="L813" s="66">
        <v>9.0900000000000009E-3</v>
      </c>
      <c r="M813" s="66">
        <v>3.0300000000000001E-3</v>
      </c>
      <c r="N813" s="66">
        <v>3.9449999999999997E-5</v>
      </c>
      <c r="O813" s="66">
        <v>1.3149999999999999E-5</v>
      </c>
      <c r="P813" s="66">
        <v>5.6080499999999991E-2</v>
      </c>
      <c r="Q813" s="66">
        <v>0.89426600000000001</v>
      </c>
      <c r="R813" s="18"/>
      <c r="Z813" s="62"/>
      <c r="AA813" s="62"/>
      <c r="AB813" s="62"/>
      <c r="AC813" s="62"/>
      <c r="AD813" s="62"/>
      <c r="AE813" s="62"/>
    </row>
    <row r="814" spans="1:31" x14ac:dyDescent="0.25">
      <c r="A814" s="17" t="s">
        <v>11</v>
      </c>
      <c r="B814" s="17" t="s">
        <v>156</v>
      </c>
      <c r="C814" s="17" t="s">
        <v>157</v>
      </c>
      <c r="D814" s="17" t="s">
        <v>157</v>
      </c>
      <c r="E814" s="17" t="s">
        <v>221</v>
      </c>
      <c r="F814" s="17" t="s">
        <v>228</v>
      </c>
      <c r="G814" s="27" t="s">
        <v>265</v>
      </c>
      <c r="H814" s="17" t="s">
        <v>32</v>
      </c>
      <c r="I814" s="17" t="s">
        <v>17</v>
      </c>
      <c r="J814" s="17" t="s">
        <v>317</v>
      </c>
      <c r="K814" s="17"/>
      <c r="L814" s="66">
        <v>0</v>
      </c>
      <c r="M814" s="66">
        <v>5.7229500000000003E-2</v>
      </c>
      <c r="N814" s="66">
        <v>1.90765E-2</v>
      </c>
      <c r="O814" s="66">
        <v>0</v>
      </c>
      <c r="P814" s="66">
        <v>0</v>
      </c>
      <c r="Q814" s="66">
        <v>0</v>
      </c>
      <c r="R814" s="18"/>
      <c r="Z814" s="62"/>
      <c r="AA814" s="62"/>
      <c r="AB814" s="62"/>
      <c r="AC814" s="62"/>
      <c r="AD814" s="62"/>
      <c r="AE814" s="62"/>
    </row>
    <row r="815" spans="1:31" x14ac:dyDescent="0.25">
      <c r="A815" s="17" t="s">
        <v>11</v>
      </c>
      <c r="B815" s="17" t="s">
        <v>156</v>
      </c>
      <c r="C815" s="17" t="s">
        <v>157</v>
      </c>
      <c r="D815" s="17" t="s">
        <v>157</v>
      </c>
      <c r="E815" s="17" t="s">
        <v>221</v>
      </c>
      <c r="F815" s="17" t="s">
        <v>228</v>
      </c>
      <c r="G815" s="27" t="s">
        <v>265</v>
      </c>
      <c r="H815" s="17" t="s">
        <v>16</v>
      </c>
      <c r="I815" s="17" t="s">
        <v>17</v>
      </c>
      <c r="J815" s="17" t="s">
        <v>317</v>
      </c>
      <c r="K815" s="17"/>
      <c r="L815" s="66">
        <v>0</v>
      </c>
      <c r="M815" s="66">
        <v>1322.01</v>
      </c>
      <c r="N815" s="66">
        <v>440.67</v>
      </c>
      <c r="O815" s="66">
        <v>0</v>
      </c>
      <c r="P815" s="66">
        <v>0</v>
      </c>
      <c r="Q815" s="66">
        <v>0</v>
      </c>
      <c r="R815" s="18"/>
      <c r="Z815" s="62"/>
      <c r="AA815" s="62"/>
      <c r="AB815" s="62"/>
      <c r="AC815" s="62"/>
      <c r="AD815" s="62"/>
      <c r="AE815" s="62"/>
    </row>
    <row r="816" spans="1:31" x14ac:dyDescent="0.25">
      <c r="A816" s="17" t="s">
        <v>11</v>
      </c>
      <c r="B816" s="17" t="s">
        <v>156</v>
      </c>
      <c r="C816" s="17" t="s">
        <v>157</v>
      </c>
      <c r="D816" s="17" t="s">
        <v>157</v>
      </c>
      <c r="E816" s="17" t="s">
        <v>221</v>
      </c>
      <c r="F816" s="17" t="s">
        <v>228</v>
      </c>
      <c r="G816" s="27" t="s">
        <v>265</v>
      </c>
      <c r="H816" s="17" t="s">
        <v>160</v>
      </c>
      <c r="I816" s="17" t="s">
        <v>17</v>
      </c>
      <c r="J816" s="17" t="s">
        <v>317</v>
      </c>
      <c r="K816" s="17"/>
      <c r="L816" s="66">
        <v>0</v>
      </c>
      <c r="M816" s="66">
        <v>1325.385</v>
      </c>
      <c r="N816" s="66">
        <v>441.79500000000002</v>
      </c>
      <c r="O816" s="66">
        <v>0</v>
      </c>
      <c r="P816" s="66">
        <v>0</v>
      </c>
      <c r="Q816" s="66">
        <v>0</v>
      </c>
      <c r="R816" s="18"/>
      <c r="Z816" s="62"/>
      <c r="AA816" s="62"/>
      <c r="AB816" s="62"/>
      <c r="AC816" s="62"/>
      <c r="AD816" s="62"/>
      <c r="AE816" s="62"/>
    </row>
    <row r="817" spans="1:31" x14ac:dyDescent="0.25">
      <c r="A817" s="17" t="s">
        <v>11</v>
      </c>
      <c r="B817" s="17" t="s">
        <v>156</v>
      </c>
      <c r="C817" s="17" t="s">
        <v>157</v>
      </c>
      <c r="D817" s="17" t="s">
        <v>157</v>
      </c>
      <c r="E817" s="17" t="s">
        <v>221</v>
      </c>
      <c r="F817" s="17" t="s">
        <v>228</v>
      </c>
      <c r="G817" s="27" t="s">
        <v>265</v>
      </c>
      <c r="H817" s="17" t="s">
        <v>161</v>
      </c>
      <c r="I817" s="17" t="s">
        <v>17</v>
      </c>
      <c r="J817" s="17" t="s">
        <v>317</v>
      </c>
      <c r="K817" s="17"/>
      <c r="L817" s="66">
        <v>0</v>
      </c>
      <c r="M817" s="66">
        <v>1326.7574999999999</v>
      </c>
      <c r="N817" s="66">
        <v>442.2525</v>
      </c>
      <c r="O817" s="66">
        <v>0</v>
      </c>
      <c r="P817" s="66">
        <v>0</v>
      </c>
      <c r="Q817" s="66">
        <v>0</v>
      </c>
      <c r="R817" s="18"/>
      <c r="Z817" s="62"/>
      <c r="AA817" s="62"/>
      <c r="AB817" s="62"/>
      <c r="AC817" s="62"/>
      <c r="AD817" s="62"/>
      <c r="AE817" s="62"/>
    </row>
    <row r="818" spans="1:31" x14ac:dyDescent="0.25">
      <c r="A818" s="17" t="s">
        <v>11</v>
      </c>
      <c r="B818" s="17" t="s">
        <v>156</v>
      </c>
      <c r="C818" s="17" t="s">
        <v>157</v>
      </c>
      <c r="D818" s="17" t="s">
        <v>157</v>
      </c>
      <c r="E818" s="17" t="s">
        <v>221</v>
      </c>
      <c r="F818" s="17" t="s">
        <v>228</v>
      </c>
      <c r="G818" s="27" t="s">
        <v>265</v>
      </c>
      <c r="H818" s="17" t="s">
        <v>75</v>
      </c>
      <c r="I818" s="17" t="s">
        <v>17</v>
      </c>
      <c r="J818" s="17" t="s">
        <v>317</v>
      </c>
      <c r="K818" s="17"/>
      <c r="L818" s="66">
        <v>0</v>
      </c>
      <c r="M818" s="66">
        <v>1.1445750000000001E-2</v>
      </c>
      <c r="N818" s="66">
        <v>3.8152500000000001E-3</v>
      </c>
      <c r="O818" s="66">
        <v>0</v>
      </c>
      <c r="P818" s="66">
        <v>0</v>
      </c>
      <c r="Q818" s="66">
        <v>0</v>
      </c>
      <c r="R818" s="18"/>
      <c r="Z818" s="62"/>
      <c r="AA818" s="62"/>
      <c r="AB818" s="62"/>
      <c r="AC818" s="62"/>
      <c r="AD818" s="62"/>
      <c r="AE818" s="62"/>
    </row>
    <row r="819" spans="1:31" x14ac:dyDescent="0.25">
      <c r="A819" s="17" t="s">
        <v>11</v>
      </c>
      <c r="B819" s="17" t="s">
        <v>156</v>
      </c>
      <c r="C819" s="17" t="s">
        <v>157</v>
      </c>
      <c r="D819" s="17" t="s">
        <v>157</v>
      </c>
      <c r="E819" s="17" t="s">
        <v>221</v>
      </c>
      <c r="F819" s="17" t="s">
        <v>229</v>
      </c>
      <c r="G819" s="27" t="s">
        <v>265</v>
      </c>
      <c r="H819" s="17" t="s">
        <v>32</v>
      </c>
      <c r="I819" s="17" t="s">
        <v>17</v>
      </c>
      <c r="J819" s="17" t="s">
        <v>317</v>
      </c>
      <c r="K819" s="17"/>
      <c r="L819" s="66">
        <v>2.5071387500000002</v>
      </c>
      <c r="M819" s="66">
        <v>0.47155924999999999</v>
      </c>
      <c r="N819" s="66">
        <v>45.2152435</v>
      </c>
      <c r="O819" s="66">
        <v>15.02305</v>
      </c>
      <c r="P819" s="66">
        <v>4.4741249999999996E-2</v>
      </c>
      <c r="Q819" s="66">
        <v>69.162588749999998</v>
      </c>
      <c r="R819" s="18"/>
      <c r="Z819" s="62"/>
      <c r="AA819" s="62"/>
      <c r="AB819" s="62"/>
      <c r="AC819" s="62"/>
      <c r="AD819" s="62"/>
      <c r="AE819" s="62"/>
    </row>
    <row r="820" spans="1:31" x14ac:dyDescent="0.25">
      <c r="A820" s="17" t="s">
        <v>11</v>
      </c>
      <c r="B820" s="17" t="s">
        <v>156</v>
      </c>
      <c r="C820" s="17" t="s">
        <v>157</v>
      </c>
      <c r="D820" s="17" t="s">
        <v>157</v>
      </c>
      <c r="E820" s="17" t="s">
        <v>221</v>
      </c>
      <c r="F820" s="17" t="s">
        <v>229</v>
      </c>
      <c r="G820" s="27" t="s">
        <v>265</v>
      </c>
      <c r="H820" s="17" t="s">
        <v>16</v>
      </c>
      <c r="I820" s="17" t="s">
        <v>17</v>
      </c>
      <c r="J820" s="17" t="s">
        <v>317</v>
      </c>
      <c r="K820" s="17"/>
      <c r="L820" s="66">
        <v>61257.83</v>
      </c>
      <c r="M820" s="66">
        <v>11521.760000000002</v>
      </c>
      <c r="N820" s="66">
        <v>1128569.55</v>
      </c>
      <c r="O820" s="66">
        <v>375000</v>
      </c>
      <c r="P820" s="66">
        <v>1093.17</v>
      </c>
      <c r="Q820" s="66">
        <v>1725364.39</v>
      </c>
      <c r="R820" s="18"/>
      <c r="Z820" s="62"/>
      <c r="AA820" s="62"/>
      <c r="AB820" s="62"/>
      <c r="AC820" s="62"/>
      <c r="AD820" s="62"/>
      <c r="AE820" s="62"/>
    </row>
    <row r="821" spans="1:31" x14ac:dyDescent="0.25">
      <c r="A821" s="17" t="s">
        <v>11</v>
      </c>
      <c r="B821" s="17" t="s">
        <v>156</v>
      </c>
      <c r="C821" s="17" t="s">
        <v>157</v>
      </c>
      <c r="D821" s="17" t="s">
        <v>157</v>
      </c>
      <c r="E821" s="17" t="s">
        <v>221</v>
      </c>
      <c r="F821" s="17" t="s">
        <v>229</v>
      </c>
      <c r="G821" s="27" t="s">
        <v>265</v>
      </c>
      <c r="H821" s="17" t="s">
        <v>160</v>
      </c>
      <c r="I821" s="17" t="s">
        <v>17</v>
      </c>
      <c r="J821" s="17" t="s">
        <v>317</v>
      </c>
      <c r="K821" s="17"/>
      <c r="L821" s="66">
        <v>61405.717499999999</v>
      </c>
      <c r="M821" s="66">
        <v>11549.597500000002</v>
      </c>
      <c r="N821" s="66">
        <v>1128578.175</v>
      </c>
      <c r="O821" s="66">
        <v>375000</v>
      </c>
      <c r="P821" s="66">
        <v>1095.81</v>
      </c>
      <c r="Q821" s="66">
        <v>1725365.27</v>
      </c>
      <c r="R821" s="18"/>
      <c r="Z821" s="62"/>
      <c r="AA821" s="62"/>
      <c r="AB821" s="62"/>
      <c r="AC821" s="62"/>
      <c r="AD821" s="62"/>
      <c r="AE821" s="62"/>
    </row>
    <row r="822" spans="1:31" x14ac:dyDescent="0.25">
      <c r="A822" s="17" t="s">
        <v>11</v>
      </c>
      <c r="B822" s="17" t="s">
        <v>156</v>
      </c>
      <c r="C822" s="17" t="s">
        <v>157</v>
      </c>
      <c r="D822" s="17" t="s">
        <v>157</v>
      </c>
      <c r="E822" s="17" t="s">
        <v>221</v>
      </c>
      <c r="F822" s="17" t="s">
        <v>229</v>
      </c>
      <c r="G822" s="27" t="s">
        <v>265</v>
      </c>
      <c r="H822" s="17" t="s">
        <v>161</v>
      </c>
      <c r="I822" s="17" t="s">
        <v>17</v>
      </c>
      <c r="J822" s="17" t="s">
        <v>317</v>
      </c>
      <c r="K822" s="17"/>
      <c r="L822" s="66">
        <v>61465.86</v>
      </c>
      <c r="M822" s="66">
        <v>11560.895000000002</v>
      </c>
      <c r="N822" s="66">
        <v>1128581.675</v>
      </c>
      <c r="O822" s="66">
        <v>375000</v>
      </c>
      <c r="P822" s="66">
        <v>1096.8824999999999</v>
      </c>
      <c r="Q822" s="66">
        <v>1725365.6274999999</v>
      </c>
      <c r="R822" s="18"/>
      <c r="Z822" s="62"/>
      <c r="AA822" s="62"/>
      <c r="AB822" s="62"/>
      <c r="AC822" s="62"/>
      <c r="AD822" s="62"/>
      <c r="AE822" s="62"/>
    </row>
    <row r="823" spans="1:31" x14ac:dyDescent="0.25">
      <c r="A823" s="17" t="s">
        <v>11</v>
      </c>
      <c r="B823" s="17" t="s">
        <v>156</v>
      </c>
      <c r="C823" s="17" t="s">
        <v>157</v>
      </c>
      <c r="D823" s="17" t="s">
        <v>157</v>
      </c>
      <c r="E823" s="17" t="s">
        <v>221</v>
      </c>
      <c r="F823" s="17" t="s">
        <v>229</v>
      </c>
      <c r="G823" s="27" t="s">
        <v>265</v>
      </c>
      <c r="H823" s="17" t="s">
        <v>75</v>
      </c>
      <c r="I823" s="17" t="s">
        <v>17</v>
      </c>
      <c r="J823" s="17" t="s">
        <v>317</v>
      </c>
      <c r="K823" s="17"/>
      <c r="L823" s="66">
        <v>0.50142724999999999</v>
      </c>
      <c r="M823" s="66">
        <v>9.4312000000000007E-2</v>
      </c>
      <c r="N823" s="66">
        <v>9.0430187499999999</v>
      </c>
      <c r="O823" s="66">
        <v>3.0045999999999999</v>
      </c>
      <c r="P823" s="66">
        <v>8.9482500000000013E-3</v>
      </c>
      <c r="Q823" s="66">
        <v>13.832532749999999</v>
      </c>
      <c r="R823" s="18"/>
      <c r="Z823" s="62"/>
      <c r="AA823" s="62"/>
      <c r="AB823" s="62"/>
      <c r="AC823" s="62"/>
      <c r="AD823" s="62"/>
      <c r="AE823" s="62"/>
    </row>
    <row r="824" spans="1:31" x14ac:dyDescent="0.25">
      <c r="A824" s="17" t="s">
        <v>11</v>
      </c>
      <c r="B824" s="17" t="s">
        <v>156</v>
      </c>
      <c r="C824" s="17" t="s">
        <v>157</v>
      </c>
      <c r="D824" s="17" t="s">
        <v>157</v>
      </c>
      <c r="E824" s="17" t="s">
        <v>221</v>
      </c>
      <c r="F824" s="17" t="s">
        <v>230</v>
      </c>
      <c r="G824" s="27" t="s">
        <v>265</v>
      </c>
      <c r="H824" s="17" t="s">
        <v>32</v>
      </c>
      <c r="I824" s="17" t="s">
        <v>17</v>
      </c>
      <c r="J824" s="17" t="s">
        <v>317</v>
      </c>
      <c r="K824" s="17"/>
      <c r="L824" s="66">
        <v>6.8229750000000006E-2</v>
      </c>
      <c r="M824" s="66">
        <v>0</v>
      </c>
      <c r="N824" s="66">
        <v>0</v>
      </c>
      <c r="O824" s="66">
        <v>15.199575000000001</v>
      </c>
      <c r="P824" s="66">
        <v>5.0665250000000004</v>
      </c>
      <c r="Q824" s="66">
        <v>0</v>
      </c>
      <c r="R824" s="18"/>
      <c r="Z824" s="62"/>
      <c r="AA824" s="62"/>
      <c r="AB824" s="62"/>
      <c r="AC824" s="62"/>
      <c r="AD824" s="62"/>
      <c r="AE824" s="62"/>
    </row>
    <row r="825" spans="1:31" x14ac:dyDescent="0.25">
      <c r="A825" s="17" t="s">
        <v>11</v>
      </c>
      <c r="B825" s="17" t="s">
        <v>156</v>
      </c>
      <c r="C825" s="17" t="s">
        <v>157</v>
      </c>
      <c r="D825" s="17" t="s">
        <v>157</v>
      </c>
      <c r="E825" s="17" t="s">
        <v>221</v>
      </c>
      <c r="F825" s="17" t="s">
        <v>230</v>
      </c>
      <c r="G825" s="27" t="s">
        <v>265</v>
      </c>
      <c r="H825" s="17" t="s">
        <v>16</v>
      </c>
      <c r="I825" s="17" t="s">
        <v>17</v>
      </c>
      <c r="J825" s="17" t="s">
        <v>317</v>
      </c>
      <c r="K825" s="17"/>
      <c r="L825" s="66">
        <v>1576.11</v>
      </c>
      <c r="M825" s="66">
        <v>0</v>
      </c>
      <c r="N825" s="66">
        <v>0</v>
      </c>
      <c r="O825" s="66">
        <v>351110.25</v>
      </c>
      <c r="P825" s="66">
        <v>117036.75</v>
      </c>
      <c r="Q825" s="66">
        <v>0</v>
      </c>
      <c r="R825" s="18"/>
      <c r="Z825" s="62"/>
      <c r="AA825" s="62"/>
      <c r="AB825" s="62"/>
      <c r="AC825" s="62"/>
      <c r="AD825" s="62"/>
      <c r="AE825" s="62"/>
    </row>
    <row r="826" spans="1:31" x14ac:dyDescent="0.25">
      <c r="A826" s="17" t="s">
        <v>11</v>
      </c>
      <c r="B826" s="17" t="s">
        <v>156</v>
      </c>
      <c r="C826" s="17" t="s">
        <v>157</v>
      </c>
      <c r="D826" s="17" t="s">
        <v>157</v>
      </c>
      <c r="E826" s="17" t="s">
        <v>221</v>
      </c>
      <c r="F826" s="17" t="s">
        <v>230</v>
      </c>
      <c r="G826" s="27" t="s">
        <v>265</v>
      </c>
      <c r="H826" s="17" t="s">
        <v>160</v>
      </c>
      <c r="I826" s="17" t="s">
        <v>17</v>
      </c>
      <c r="J826" s="17" t="s">
        <v>317</v>
      </c>
      <c r="K826" s="17"/>
      <c r="L826" s="66">
        <v>1580.135</v>
      </c>
      <c r="M826" s="66">
        <v>0</v>
      </c>
      <c r="N826" s="66">
        <v>0</v>
      </c>
      <c r="O826" s="66">
        <v>352007.25</v>
      </c>
      <c r="P826" s="66">
        <v>117335.75</v>
      </c>
      <c r="Q826" s="66">
        <v>0</v>
      </c>
      <c r="R826" s="18"/>
      <c r="Z826" s="62"/>
      <c r="AA826" s="62"/>
      <c r="AB826" s="62"/>
      <c r="AC826" s="62"/>
      <c r="AD826" s="62"/>
      <c r="AE826" s="62"/>
    </row>
    <row r="827" spans="1:31" x14ac:dyDescent="0.25">
      <c r="A827" s="17" t="s">
        <v>11</v>
      </c>
      <c r="B827" s="17" t="s">
        <v>156</v>
      </c>
      <c r="C827" s="17" t="s">
        <v>157</v>
      </c>
      <c r="D827" s="17" t="s">
        <v>157</v>
      </c>
      <c r="E827" s="17" t="s">
        <v>221</v>
      </c>
      <c r="F827" s="17" t="s">
        <v>230</v>
      </c>
      <c r="G827" s="27" t="s">
        <v>265</v>
      </c>
      <c r="H827" s="17" t="s">
        <v>161</v>
      </c>
      <c r="I827" s="17" t="s">
        <v>17</v>
      </c>
      <c r="J827" s="17" t="s">
        <v>317</v>
      </c>
      <c r="K827" s="17"/>
      <c r="L827" s="66">
        <v>1581.7725</v>
      </c>
      <c r="M827" s="66">
        <v>0</v>
      </c>
      <c r="N827" s="66">
        <v>0</v>
      </c>
      <c r="O827" s="66">
        <v>352371.75</v>
      </c>
      <c r="P827" s="66">
        <v>117457.25</v>
      </c>
      <c r="Q827" s="66">
        <v>0</v>
      </c>
      <c r="R827" s="18"/>
      <c r="Z827" s="62"/>
      <c r="AA827" s="62"/>
      <c r="AB827" s="62"/>
      <c r="AC827" s="62"/>
      <c r="AD827" s="62"/>
      <c r="AE827" s="62"/>
    </row>
    <row r="828" spans="1:31" x14ac:dyDescent="0.25">
      <c r="A828" s="17" t="s">
        <v>11</v>
      </c>
      <c r="B828" s="17" t="s">
        <v>156</v>
      </c>
      <c r="C828" s="17" t="s">
        <v>157</v>
      </c>
      <c r="D828" s="17" t="s">
        <v>157</v>
      </c>
      <c r="E828" s="17" t="s">
        <v>221</v>
      </c>
      <c r="F828" s="17" t="s">
        <v>230</v>
      </c>
      <c r="G828" s="27" t="s">
        <v>265</v>
      </c>
      <c r="H828" s="17" t="s">
        <v>75</v>
      </c>
      <c r="I828" s="17" t="s">
        <v>17</v>
      </c>
      <c r="J828" s="17" t="s">
        <v>317</v>
      </c>
      <c r="K828" s="17"/>
      <c r="L828" s="66">
        <v>1.3646E-2</v>
      </c>
      <c r="M828" s="66">
        <v>0</v>
      </c>
      <c r="N828" s="66">
        <v>0</v>
      </c>
      <c r="O828" s="66">
        <v>3.0399149999999997</v>
      </c>
      <c r="P828" s="66">
        <v>1.0133049999999999</v>
      </c>
      <c r="Q828" s="66">
        <v>0</v>
      </c>
      <c r="R828" s="18"/>
      <c r="Z828" s="62"/>
      <c r="AA828" s="62"/>
      <c r="AB828" s="62"/>
      <c r="AC828" s="62"/>
      <c r="AD828" s="62"/>
      <c r="AE828" s="62"/>
    </row>
    <row r="829" spans="1:31" x14ac:dyDescent="0.25">
      <c r="A829" s="17" t="s">
        <v>11</v>
      </c>
      <c r="B829" s="17" t="s">
        <v>156</v>
      </c>
      <c r="C829" s="17" t="s">
        <v>157</v>
      </c>
      <c r="D829" s="17" t="s">
        <v>157</v>
      </c>
      <c r="E829" s="17" t="s">
        <v>221</v>
      </c>
      <c r="F829" s="17" t="s">
        <v>231</v>
      </c>
      <c r="G829" s="27" t="s">
        <v>265</v>
      </c>
      <c r="H829" s="17" t="s">
        <v>32</v>
      </c>
      <c r="I829" s="17" t="s">
        <v>17</v>
      </c>
      <c r="J829" s="17" t="s">
        <v>317</v>
      </c>
      <c r="K829" s="17"/>
      <c r="L829" s="66">
        <v>5.1288450000000001</v>
      </c>
      <c r="M829" s="66">
        <v>0.87540024999999999</v>
      </c>
      <c r="N829" s="66">
        <v>0.48996700000000004</v>
      </c>
      <c r="O829" s="66">
        <v>1.00339175</v>
      </c>
      <c r="P829" s="66">
        <v>0.84545000000000003</v>
      </c>
      <c r="Q829" s="66">
        <v>4.4127299999999998</v>
      </c>
      <c r="R829" s="18"/>
      <c r="Z829" s="62"/>
      <c r="AA829" s="62"/>
      <c r="AB829" s="62"/>
      <c r="AC829" s="62"/>
      <c r="AD829" s="62"/>
      <c r="AE829" s="62"/>
    </row>
    <row r="830" spans="1:31" x14ac:dyDescent="0.25">
      <c r="A830" s="17" t="s">
        <v>11</v>
      </c>
      <c r="B830" s="17" t="s">
        <v>156</v>
      </c>
      <c r="C830" s="17" t="s">
        <v>157</v>
      </c>
      <c r="D830" s="17" t="s">
        <v>157</v>
      </c>
      <c r="E830" s="17" t="s">
        <v>221</v>
      </c>
      <c r="F830" s="17" t="s">
        <v>231</v>
      </c>
      <c r="G830" s="27" t="s">
        <v>265</v>
      </c>
      <c r="H830" s="17" t="s">
        <v>16</v>
      </c>
      <c r="I830" s="17" t="s">
        <v>17</v>
      </c>
      <c r="J830" s="17" t="s">
        <v>317</v>
      </c>
      <c r="K830" s="17"/>
      <c r="L830" s="66">
        <v>166688.25</v>
      </c>
      <c r="M830" s="66">
        <v>28450.654999999999</v>
      </c>
      <c r="N830" s="66">
        <v>15923.910000000002</v>
      </c>
      <c r="O830" s="66">
        <v>32610.225000000002</v>
      </c>
      <c r="P830" s="66">
        <v>27477.125</v>
      </c>
      <c r="Q830" s="66">
        <v>143414.17499999999</v>
      </c>
      <c r="R830" s="18"/>
      <c r="Z830" s="62"/>
      <c r="AA830" s="62"/>
      <c r="AB830" s="62"/>
      <c r="AC830" s="62"/>
      <c r="AD830" s="62"/>
      <c r="AE830" s="62"/>
    </row>
    <row r="831" spans="1:31" x14ac:dyDescent="0.25">
      <c r="A831" s="17" t="s">
        <v>11</v>
      </c>
      <c r="B831" s="17" t="s">
        <v>156</v>
      </c>
      <c r="C831" s="17" t="s">
        <v>157</v>
      </c>
      <c r="D831" s="17" t="s">
        <v>157</v>
      </c>
      <c r="E831" s="17" t="s">
        <v>221</v>
      </c>
      <c r="F831" s="17" t="s">
        <v>231</v>
      </c>
      <c r="G831" s="27" t="s">
        <v>265</v>
      </c>
      <c r="H831" s="17" t="s">
        <v>160</v>
      </c>
      <c r="I831" s="17" t="s">
        <v>17</v>
      </c>
      <c r="J831" s="17" t="s">
        <v>317</v>
      </c>
      <c r="K831" s="17"/>
      <c r="L831" s="66">
        <v>166990.25</v>
      </c>
      <c r="M831" s="66">
        <v>28502.142500000002</v>
      </c>
      <c r="N831" s="66">
        <v>15952.847500000002</v>
      </c>
      <c r="O831" s="66">
        <v>32669.424999999996</v>
      </c>
      <c r="P831" s="66">
        <v>27527.025000000001</v>
      </c>
      <c r="Q831" s="66">
        <v>143674.25</v>
      </c>
      <c r="R831" s="18"/>
      <c r="Z831" s="62"/>
      <c r="AA831" s="62"/>
      <c r="AB831" s="62"/>
      <c r="AC831" s="62"/>
      <c r="AD831" s="62"/>
      <c r="AE831" s="62"/>
    </row>
    <row r="832" spans="1:31" x14ac:dyDescent="0.25">
      <c r="A832" s="17" t="s">
        <v>11</v>
      </c>
      <c r="B832" s="17" t="s">
        <v>156</v>
      </c>
      <c r="C832" s="17" t="s">
        <v>157</v>
      </c>
      <c r="D832" s="17" t="s">
        <v>157</v>
      </c>
      <c r="E832" s="17" t="s">
        <v>221</v>
      </c>
      <c r="F832" s="17" t="s">
        <v>231</v>
      </c>
      <c r="G832" s="27" t="s">
        <v>265</v>
      </c>
      <c r="H832" s="17" t="s">
        <v>161</v>
      </c>
      <c r="I832" s="17" t="s">
        <v>17</v>
      </c>
      <c r="J832" s="17" t="s">
        <v>317</v>
      </c>
      <c r="K832" s="17"/>
      <c r="L832" s="66">
        <v>167113.25</v>
      </c>
      <c r="M832" s="66">
        <v>28523.11</v>
      </c>
      <c r="N832" s="66">
        <v>15964.594999999999</v>
      </c>
      <c r="O832" s="66">
        <v>32693.474999999999</v>
      </c>
      <c r="P832" s="66">
        <v>27547.3</v>
      </c>
      <c r="Q832" s="66">
        <v>143780</v>
      </c>
      <c r="R832" s="18"/>
      <c r="Z832" s="62"/>
      <c r="AA832" s="62"/>
      <c r="AB832" s="62"/>
      <c r="AC832" s="62"/>
      <c r="AD832" s="62"/>
      <c r="AE832" s="62"/>
    </row>
    <row r="833" spans="1:31" x14ac:dyDescent="0.25">
      <c r="A833" s="17" t="s">
        <v>11</v>
      </c>
      <c r="B833" s="17" t="s">
        <v>156</v>
      </c>
      <c r="C833" s="17" t="s">
        <v>157</v>
      </c>
      <c r="D833" s="17" t="s">
        <v>157</v>
      </c>
      <c r="E833" s="17" t="s">
        <v>221</v>
      </c>
      <c r="F833" s="17" t="s">
        <v>231</v>
      </c>
      <c r="G833" s="27" t="s">
        <v>265</v>
      </c>
      <c r="H833" s="17" t="s">
        <v>75</v>
      </c>
      <c r="I833" s="17" t="s">
        <v>17</v>
      </c>
      <c r="J833" s="17" t="s">
        <v>317</v>
      </c>
      <c r="K833" s="17"/>
      <c r="L833" s="66">
        <v>1.0257714999999998</v>
      </c>
      <c r="M833" s="66">
        <v>0.17507974999999998</v>
      </c>
      <c r="N833" s="66">
        <v>9.7993000000000011E-2</v>
      </c>
      <c r="O833" s="66">
        <v>0.20067825</v>
      </c>
      <c r="P833" s="66">
        <v>0.16909000000000002</v>
      </c>
      <c r="Q833" s="66">
        <v>0.88255050000000013</v>
      </c>
      <c r="R833" s="18"/>
      <c r="Z833" s="62"/>
      <c r="AA833" s="62"/>
      <c r="AB833" s="62"/>
      <c r="AC833" s="62"/>
      <c r="AD833" s="62"/>
      <c r="AE833" s="62"/>
    </row>
    <row r="834" spans="1:31" x14ac:dyDescent="0.25">
      <c r="A834" s="17" t="s">
        <v>11</v>
      </c>
      <c r="B834" s="17" t="s">
        <v>156</v>
      </c>
      <c r="C834" s="17" t="s">
        <v>157</v>
      </c>
      <c r="D834" s="17" t="s">
        <v>157</v>
      </c>
      <c r="E834" s="17" t="s">
        <v>221</v>
      </c>
      <c r="F834" s="17" t="s">
        <v>232</v>
      </c>
      <c r="G834" s="27" t="s">
        <v>265</v>
      </c>
      <c r="H834" s="17" t="s">
        <v>32</v>
      </c>
      <c r="I834" s="17" t="s">
        <v>17</v>
      </c>
      <c r="J834" s="17" t="s">
        <v>317</v>
      </c>
      <c r="K834" s="17"/>
      <c r="L834" s="66">
        <v>0</v>
      </c>
      <c r="M834" s="66">
        <v>0</v>
      </c>
      <c r="N834" s="66">
        <v>0</v>
      </c>
      <c r="O834" s="66">
        <v>0.12592124999999998</v>
      </c>
      <c r="P834" s="66">
        <v>0.13074749999999999</v>
      </c>
      <c r="Q834" s="66">
        <v>2.9591249999999999E-2</v>
      </c>
      <c r="R834" s="18"/>
      <c r="Z834" s="62"/>
      <c r="AA834" s="62"/>
      <c r="AB834" s="62"/>
      <c r="AC834" s="62"/>
      <c r="AD834" s="62"/>
      <c r="AE834" s="62"/>
    </row>
    <row r="835" spans="1:31" x14ac:dyDescent="0.25">
      <c r="A835" s="17" t="s">
        <v>11</v>
      </c>
      <c r="B835" s="17" t="s">
        <v>156</v>
      </c>
      <c r="C835" s="17" t="s">
        <v>157</v>
      </c>
      <c r="D835" s="17" t="s">
        <v>157</v>
      </c>
      <c r="E835" s="17" t="s">
        <v>221</v>
      </c>
      <c r="F835" s="17" t="s">
        <v>232</v>
      </c>
      <c r="G835" s="27" t="s">
        <v>265</v>
      </c>
      <c r="H835" s="17" t="s">
        <v>16</v>
      </c>
      <c r="I835" s="17" t="s">
        <v>17</v>
      </c>
      <c r="J835" s="17" t="s">
        <v>317</v>
      </c>
      <c r="K835" s="17"/>
      <c r="L835" s="66">
        <v>0</v>
      </c>
      <c r="M835" s="66">
        <v>0</v>
      </c>
      <c r="N835" s="66">
        <v>0</v>
      </c>
      <c r="O835" s="66">
        <v>4092.4425000000001</v>
      </c>
      <c r="P835" s="66">
        <v>4249.2924999999996</v>
      </c>
      <c r="Q835" s="66">
        <v>961.71500000000003</v>
      </c>
      <c r="R835" s="18"/>
      <c r="Z835" s="62"/>
      <c r="AA835" s="62"/>
      <c r="AB835" s="62"/>
      <c r="AC835" s="62"/>
      <c r="AD835" s="62"/>
      <c r="AE835" s="62"/>
    </row>
    <row r="836" spans="1:31" x14ac:dyDescent="0.25">
      <c r="A836" s="17" t="s">
        <v>11</v>
      </c>
      <c r="B836" s="17" t="s">
        <v>156</v>
      </c>
      <c r="C836" s="17" t="s">
        <v>157</v>
      </c>
      <c r="D836" s="17" t="s">
        <v>157</v>
      </c>
      <c r="E836" s="17" t="s">
        <v>221</v>
      </c>
      <c r="F836" s="17" t="s">
        <v>232</v>
      </c>
      <c r="G836" s="27" t="s">
        <v>265</v>
      </c>
      <c r="H836" s="17" t="s">
        <v>160</v>
      </c>
      <c r="I836" s="17" t="s">
        <v>17</v>
      </c>
      <c r="J836" s="17" t="s">
        <v>317</v>
      </c>
      <c r="K836" s="17"/>
      <c r="L836" s="66">
        <v>0</v>
      </c>
      <c r="M836" s="66">
        <v>0</v>
      </c>
      <c r="N836" s="66">
        <v>0</v>
      </c>
      <c r="O836" s="66">
        <v>4099.8675000000003</v>
      </c>
      <c r="P836" s="66">
        <v>4257.01</v>
      </c>
      <c r="Q836" s="66">
        <v>963.46249999999998</v>
      </c>
      <c r="R836" s="18"/>
      <c r="Z836" s="62"/>
      <c r="AA836" s="62"/>
      <c r="AB836" s="62"/>
      <c r="AC836" s="62"/>
      <c r="AD836" s="62"/>
      <c r="AE836" s="62"/>
    </row>
    <row r="837" spans="1:31" x14ac:dyDescent="0.25">
      <c r="A837" s="17" t="s">
        <v>11</v>
      </c>
      <c r="B837" s="17" t="s">
        <v>156</v>
      </c>
      <c r="C837" s="17" t="s">
        <v>157</v>
      </c>
      <c r="D837" s="17" t="s">
        <v>157</v>
      </c>
      <c r="E837" s="17" t="s">
        <v>221</v>
      </c>
      <c r="F837" s="17" t="s">
        <v>232</v>
      </c>
      <c r="G837" s="27" t="s">
        <v>265</v>
      </c>
      <c r="H837" s="17" t="s">
        <v>161</v>
      </c>
      <c r="I837" s="17" t="s">
        <v>17</v>
      </c>
      <c r="J837" s="17" t="s">
        <v>317</v>
      </c>
      <c r="K837" s="17"/>
      <c r="L837" s="66">
        <v>0</v>
      </c>
      <c r="M837" s="66">
        <v>0</v>
      </c>
      <c r="N837" s="66">
        <v>0</v>
      </c>
      <c r="O837" s="66">
        <v>4102.8900000000003</v>
      </c>
      <c r="P837" s="66">
        <v>4260.1475</v>
      </c>
      <c r="Q837" s="66">
        <v>964.17250000000001</v>
      </c>
      <c r="R837" s="18"/>
      <c r="Z837" s="62"/>
      <c r="AA837" s="62"/>
      <c r="AB837" s="62"/>
      <c r="AC837" s="62"/>
      <c r="AD837" s="62"/>
      <c r="AE837" s="62"/>
    </row>
    <row r="838" spans="1:31" x14ac:dyDescent="0.25">
      <c r="A838" s="17" t="s">
        <v>11</v>
      </c>
      <c r="B838" s="17" t="s">
        <v>156</v>
      </c>
      <c r="C838" s="17" t="s">
        <v>157</v>
      </c>
      <c r="D838" s="17" t="s">
        <v>157</v>
      </c>
      <c r="E838" s="17" t="s">
        <v>221</v>
      </c>
      <c r="F838" s="17" t="s">
        <v>232</v>
      </c>
      <c r="G838" s="27" t="s">
        <v>265</v>
      </c>
      <c r="H838" s="17" t="s">
        <v>75</v>
      </c>
      <c r="I838" s="17" t="s">
        <v>17</v>
      </c>
      <c r="J838" s="17" t="s">
        <v>317</v>
      </c>
      <c r="K838" s="17"/>
      <c r="L838" s="66">
        <v>0</v>
      </c>
      <c r="M838" s="66">
        <v>0</v>
      </c>
      <c r="N838" s="66">
        <v>0</v>
      </c>
      <c r="O838" s="66">
        <v>2.5184249999999998E-2</v>
      </c>
      <c r="P838" s="66">
        <v>2.6149499999999999E-2</v>
      </c>
      <c r="Q838" s="66">
        <v>5.9182499999999999E-3</v>
      </c>
      <c r="R838" s="18"/>
      <c r="Z838" s="62"/>
      <c r="AA838" s="62"/>
      <c r="AB838" s="62"/>
      <c r="AC838" s="62"/>
      <c r="AD838" s="62"/>
      <c r="AE838" s="62"/>
    </row>
    <row r="839" spans="1:31" x14ac:dyDescent="0.25">
      <c r="A839" s="17" t="s">
        <v>11</v>
      </c>
      <c r="B839" s="17" t="s">
        <v>156</v>
      </c>
      <c r="C839" s="17" t="s">
        <v>157</v>
      </c>
      <c r="D839" s="17" t="s">
        <v>157</v>
      </c>
      <c r="E839" s="17" t="s">
        <v>221</v>
      </c>
      <c r="F839" s="17" t="s">
        <v>233</v>
      </c>
      <c r="G839" s="27" t="s">
        <v>265</v>
      </c>
      <c r="H839" s="17" t="s">
        <v>32</v>
      </c>
      <c r="I839" s="17" t="s">
        <v>17</v>
      </c>
      <c r="J839" s="17" t="s">
        <v>317</v>
      </c>
      <c r="K839" s="17"/>
      <c r="L839" s="66">
        <v>0</v>
      </c>
      <c r="M839" s="66">
        <v>0</v>
      </c>
      <c r="N839" s="66">
        <v>0</v>
      </c>
      <c r="O839" s="66">
        <v>3.72675E-3</v>
      </c>
      <c r="P839" s="66">
        <v>1.3682500000000001E-3</v>
      </c>
      <c r="Q839" s="66">
        <v>4.5018000000000002E-2</v>
      </c>
      <c r="R839" s="18"/>
      <c r="Z839" s="62"/>
      <c r="AA839" s="62"/>
      <c r="AB839" s="62"/>
      <c r="AC839" s="62"/>
      <c r="AD839" s="62"/>
      <c r="AE839" s="62"/>
    </row>
    <row r="840" spans="1:31" x14ac:dyDescent="0.25">
      <c r="A840" s="17" t="s">
        <v>11</v>
      </c>
      <c r="B840" s="17" t="s">
        <v>156</v>
      </c>
      <c r="C840" s="17" t="s">
        <v>157</v>
      </c>
      <c r="D840" s="17" t="s">
        <v>157</v>
      </c>
      <c r="E840" s="17" t="s">
        <v>221</v>
      </c>
      <c r="F840" s="17" t="s">
        <v>233</v>
      </c>
      <c r="G840" s="27" t="s">
        <v>265</v>
      </c>
      <c r="H840" s="17" t="s">
        <v>16</v>
      </c>
      <c r="I840" s="17" t="s">
        <v>17</v>
      </c>
      <c r="J840" s="17" t="s">
        <v>317</v>
      </c>
      <c r="K840" s="17"/>
      <c r="L840" s="66">
        <v>0</v>
      </c>
      <c r="M840" s="66">
        <v>0</v>
      </c>
      <c r="N840" s="66">
        <v>0</v>
      </c>
      <c r="O840" s="66">
        <v>132.9315</v>
      </c>
      <c r="P840" s="66">
        <v>48.815614999999994</v>
      </c>
      <c r="Q840" s="66">
        <v>1605.6542049999998</v>
      </c>
      <c r="R840" s="18"/>
      <c r="Z840" s="62"/>
      <c r="AA840" s="62"/>
      <c r="AB840" s="62"/>
      <c r="AC840" s="62"/>
      <c r="AD840" s="62"/>
      <c r="AE840" s="62"/>
    </row>
    <row r="841" spans="1:31" x14ac:dyDescent="0.25">
      <c r="A841" s="17" t="s">
        <v>11</v>
      </c>
      <c r="B841" s="17" t="s">
        <v>156</v>
      </c>
      <c r="C841" s="17" t="s">
        <v>157</v>
      </c>
      <c r="D841" s="17" t="s">
        <v>157</v>
      </c>
      <c r="E841" s="17" t="s">
        <v>221</v>
      </c>
      <c r="F841" s="17" t="s">
        <v>233</v>
      </c>
      <c r="G841" s="27" t="s">
        <v>265</v>
      </c>
      <c r="H841" s="17" t="s">
        <v>160</v>
      </c>
      <c r="I841" s="17" t="s">
        <v>17</v>
      </c>
      <c r="J841" s="17" t="s">
        <v>317</v>
      </c>
      <c r="K841" s="17"/>
      <c r="L841" s="66">
        <v>0</v>
      </c>
      <c r="M841" s="66">
        <v>0</v>
      </c>
      <c r="N841" s="66">
        <v>0</v>
      </c>
      <c r="O841" s="66">
        <v>133.15125</v>
      </c>
      <c r="P841" s="66">
        <v>48.896320000000003</v>
      </c>
      <c r="Q841" s="66">
        <v>1608.3041900000003</v>
      </c>
      <c r="R841" s="18"/>
      <c r="Z841" s="62"/>
      <c r="AA841" s="62"/>
      <c r="AB841" s="62"/>
      <c r="AC841" s="62"/>
      <c r="AD841" s="62"/>
      <c r="AE841" s="62"/>
    </row>
    <row r="842" spans="1:31" x14ac:dyDescent="0.25">
      <c r="A842" s="17" t="s">
        <v>11</v>
      </c>
      <c r="B842" s="17" t="s">
        <v>156</v>
      </c>
      <c r="C842" s="17" t="s">
        <v>157</v>
      </c>
      <c r="D842" s="17" t="s">
        <v>157</v>
      </c>
      <c r="E842" s="17" t="s">
        <v>221</v>
      </c>
      <c r="F842" s="17" t="s">
        <v>233</v>
      </c>
      <c r="G842" s="27" t="s">
        <v>265</v>
      </c>
      <c r="H842" s="17" t="s">
        <v>161</v>
      </c>
      <c r="I842" s="17" t="s">
        <v>17</v>
      </c>
      <c r="J842" s="17" t="s">
        <v>317</v>
      </c>
      <c r="K842" s="17"/>
      <c r="L842" s="66">
        <v>0</v>
      </c>
      <c r="M842" s="66">
        <v>0</v>
      </c>
      <c r="N842" s="66">
        <v>0</v>
      </c>
      <c r="O842" s="66">
        <v>133.2405</v>
      </c>
      <c r="P842" s="66">
        <v>48.929099999999998</v>
      </c>
      <c r="Q842" s="66">
        <v>1609.3852000000002</v>
      </c>
      <c r="R842" s="18"/>
      <c r="Z842" s="62"/>
      <c r="AA842" s="62"/>
      <c r="AB842" s="62"/>
      <c r="AC842" s="62"/>
      <c r="AD842" s="62"/>
      <c r="AE842" s="62"/>
    </row>
    <row r="843" spans="1:31" x14ac:dyDescent="0.25">
      <c r="A843" s="17" t="s">
        <v>11</v>
      </c>
      <c r="B843" s="17" t="s">
        <v>156</v>
      </c>
      <c r="C843" s="17" t="s">
        <v>157</v>
      </c>
      <c r="D843" s="17" t="s">
        <v>157</v>
      </c>
      <c r="E843" s="17" t="s">
        <v>221</v>
      </c>
      <c r="F843" s="17" t="s">
        <v>233</v>
      </c>
      <c r="G843" s="27" t="s">
        <v>265</v>
      </c>
      <c r="H843" s="17" t="s">
        <v>75</v>
      </c>
      <c r="I843" s="17" t="s">
        <v>17</v>
      </c>
      <c r="J843" s="17" t="s">
        <v>317</v>
      </c>
      <c r="K843" s="17"/>
      <c r="L843" s="66">
        <v>0</v>
      </c>
      <c r="M843" s="66">
        <v>0</v>
      </c>
      <c r="N843" s="66">
        <v>0</v>
      </c>
      <c r="O843" s="66">
        <v>7.4550000000000007E-4</v>
      </c>
      <c r="P843" s="66">
        <v>2.7400000000000005E-4</v>
      </c>
      <c r="Q843" s="66">
        <v>9.0039999999999999E-3</v>
      </c>
      <c r="R843" s="18"/>
      <c r="Z843" s="62"/>
      <c r="AA843" s="62"/>
      <c r="AB843" s="62"/>
      <c r="AC843" s="62"/>
      <c r="AD843" s="62"/>
      <c r="AE843" s="62"/>
    </row>
    <row r="844" spans="1:31" x14ac:dyDescent="0.25">
      <c r="A844" s="17" t="s">
        <v>11</v>
      </c>
      <c r="B844" s="17" t="s">
        <v>156</v>
      </c>
      <c r="C844" s="17" t="s">
        <v>157</v>
      </c>
      <c r="D844" s="17" t="s">
        <v>157</v>
      </c>
      <c r="E844" s="17" t="s">
        <v>221</v>
      </c>
      <c r="F844" s="17" t="s">
        <v>234</v>
      </c>
      <c r="G844" s="27" t="s">
        <v>265</v>
      </c>
      <c r="H844" s="17" t="s">
        <v>32</v>
      </c>
      <c r="I844" s="17" t="s">
        <v>17</v>
      </c>
      <c r="J844" s="17" t="s">
        <v>317</v>
      </c>
      <c r="K844" s="17"/>
      <c r="L844" s="66">
        <v>0</v>
      </c>
      <c r="M844" s="66">
        <v>0</v>
      </c>
      <c r="N844" s="66">
        <v>0</v>
      </c>
      <c r="O844" s="66">
        <v>3.5448750000000001E-2</v>
      </c>
      <c r="P844" s="66">
        <v>0.31490774999999993</v>
      </c>
      <c r="Q844" s="66">
        <v>0.1010305</v>
      </c>
      <c r="R844" s="18"/>
      <c r="Z844" s="62"/>
      <c r="AA844" s="62"/>
      <c r="AB844" s="62"/>
      <c r="AC844" s="62"/>
      <c r="AD844" s="62"/>
      <c r="AE844" s="62"/>
    </row>
    <row r="845" spans="1:31" x14ac:dyDescent="0.25">
      <c r="A845" s="17" t="s">
        <v>11</v>
      </c>
      <c r="B845" s="17" t="s">
        <v>156</v>
      </c>
      <c r="C845" s="17" t="s">
        <v>157</v>
      </c>
      <c r="D845" s="17" t="s">
        <v>157</v>
      </c>
      <c r="E845" s="17" t="s">
        <v>221</v>
      </c>
      <c r="F845" s="17" t="s">
        <v>234</v>
      </c>
      <c r="G845" s="27" t="s">
        <v>265</v>
      </c>
      <c r="H845" s="17" t="s">
        <v>16</v>
      </c>
      <c r="I845" s="17" t="s">
        <v>17</v>
      </c>
      <c r="J845" s="17" t="s">
        <v>317</v>
      </c>
      <c r="K845" s="17"/>
      <c r="L845" s="66">
        <v>0</v>
      </c>
      <c r="M845" s="66">
        <v>0</v>
      </c>
      <c r="N845" s="66">
        <v>0</v>
      </c>
      <c r="O845" s="66">
        <v>818.87249999999995</v>
      </c>
      <c r="P845" s="66">
        <v>7274.3649999999998</v>
      </c>
      <c r="Q845" s="66">
        <v>2333.8024999999998</v>
      </c>
      <c r="R845" s="18"/>
      <c r="Z845" s="62"/>
      <c r="AA845" s="62"/>
      <c r="AB845" s="62"/>
      <c r="AC845" s="62"/>
      <c r="AD845" s="62"/>
      <c r="AE845" s="62"/>
    </row>
    <row r="846" spans="1:31" x14ac:dyDescent="0.25">
      <c r="A846" s="17" t="s">
        <v>11</v>
      </c>
      <c r="B846" s="17" t="s">
        <v>156</v>
      </c>
      <c r="C846" s="17" t="s">
        <v>157</v>
      </c>
      <c r="D846" s="17" t="s">
        <v>157</v>
      </c>
      <c r="E846" s="17" t="s">
        <v>221</v>
      </c>
      <c r="F846" s="17" t="s">
        <v>234</v>
      </c>
      <c r="G846" s="27" t="s">
        <v>265</v>
      </c>
      <c r="H846" s="17" t="s">
        <v>160</v>
      </c>
      <c r="I846" s="17" t="s">
        <v>17</v>
      </c>
      <c r="J846" s="17" t="s">
        <v>317</v>
      </c>
      <c r="K846" s="17"/>
      <c r="L846" s="66">
        <v>0</v>
      </c>
      <c r="M846" s="66">
        <v>0</v>
      </c>
      <c r="N846" s="66">
        <v>0</v>
      </c>
      <c r="O846" s="66">
        <v>820.96499999999992</v>
      </c>
      <c r="P846" s="66">
        <v>7292.95</v>
      </c>
      <c r="Q846" s="66">
        <v>2339.7649999999999</v>
      </c>
      <c r="R846" s="18"/>
      <c r="Z846" s="62"/>
      <c r="AA846" s="62"/>
      <c r="AB846" s="62"/>
      <c r="AC846" s="62"/>
      <c r="AD846" s="62"/>
      <c r="AE846" s="62"/>
    </row>
    <row r="847" spans="1:31" x14ac:dyDescent="0.25">
      <c r="A847" s="17" t="s">
        <v>11</v>
      </c>
      <c r="B847" s="17" t="s">
        <v>156</v>
      </c>
      <c r="C847" s="17" t="s">
        <v>157</v>
      </c>
      <c r="D847" s="17" t="s">
        <v>157</v>
      </c>
      <c r="E847" s="17" t="s">
        <v>221</v>
      </c>
      <c r="F847" s="17" t="s">
        <v>234</v>
      </c>
      <c r="G847" s="27" t="s">
        <v>265</v>
      </c>
      <c r="H847" s="17" t="s">
        <v>161</v>
      </c>
      <c r="I847" s="17" t="s">
        <v>17</v>
      </c>
      <c r="J847" s="17" t="s">
        <v>317</v>
      </c>
      <c r="K847" s="17"/>
      <c r="L847" s="66">
        <v>0</v>
      </c>
      <c r="M847" s="66">
        <v>0</v>
      </c>
      <c r="N847" s="66">
        <v>0</v>
      </c>
      <c r="O847" s="66">
        <v>821.81999999999994</v>
      </c>
      <c r="P847" s="66">
        <v>7300.5099999999993</v>
      </c>
      <c r="Q847" s="66">
        <v>2342.19</v>
      </c>
      <c r="R847" s="18"/>
      <c r="Z847" s="62"/>
      <c r="AA847" s="62"/>
      <c r="AB847" s="62"/>
      <c r="AC847" s="62"/>
      <c r="AD847" s="62"/>
      <c r="AE847" s="62"/>
    </row>
    <row r="848" spans="1:31" x14ac:dyDescent="0.25">
      <c r="A848" s="17" t="s">
        <v>11</v>
      </c>
      <c r="B848" s="17" t="s">
        <v>156</v>
      </c>
      <c r="C848" s="17" t="s">
        <v>157</v>
      </c>
      <c r="D848" s="17" t="s">
        <v>157</v>
      </c>
      <c r="E848" s="17" t="s">
        <v>221</v>
      </c>
      <c r="F848" s="17" t="s">
        <v>234</v>
      </c>
      <c r="G848" s="27" t="s">
        <v>265</v>
      </c>
      <c r="H848" s="17" t="s">
        <v>75</v>
      </c>
      <c r="I848" s="17" t="s">
        <v>17</v>
      </c>
      <c r="J848" s="17" t="s">
        <v>317</v>
      </c>
      <c r="K848" s="17"/>
      <c r="L848" s="66">
        <v>0</v>
      </c>
      <c r="M848" s="66">
        <v>0</v>
      </c>
      <c r="N848" s="66">
        <v>0</v>
      </c>
      <c r="O848" s="66">
        <v>7.0897499999999997E-3</v>
      </c>
      <c r="P848" s="66">
        <v>6.2981249999999989E-2</v>
      </c>
      <c r="Q848" s="66">
        <v>2.0205999999999998E-2</v>
      </c>
      <c r="R848" s="18"/>
      <c r="Z848" s="62"/>
      <c r="AA848" s="62"/>
      <c r="AB848" s="62"/>
      <c r="AC848" s="62"/>
      <c r="AD848" s="62"/>
      <c r="AE848" s="62"/>
    </row>
    <row r="849" spans="1:31" x14ac:dyDescent="0.25">
      <c r="A849" s="17" t="s">
        <v>11</v>
      </c>
      <c r="B849" s="17" t="s">
        <v>156</v>
      </c>
      <c r="C849" s="17" t="s">
        <v>157</v>
      </c>
      <c r="D849" s="17" t="s">
        <v>157</v>
      </c>
      <c r="E849" s="17" t="s">
        <v>221</v>
      </c>
      <c r="F849" s="17" t="s">
        <v>235</v>
      </c>
      <c r="G849" s="27" t="s">
        <v>265</v>
      </c>
      <c r="H849" s="17" t="s">
        <v>32</v>
      </c>
      <c r="I849" s="17" t="s">
        <v>17</v>
      </c>
      <c r="J849" s="17" t="s">
        <v>317</v>
      </c>
      <c r="K849" s="17"/>
      <c r="L849" s="66">
        <v>0</v>
      </c>
      <c r="M849" s="66">
        <v>3.7092E-2</v>
      </c>
      <c r="N849" s="66">
        <v>1.2364E-2</v>
      </c>
      <c r="O849" s="66">
        <v>0</v>
      </c>
      <c r="P849" s="66">
        <v>0</v>
      </c>
      <c r="Q849" s="66">
        <v>0</v>
      </c>
      <c r="R849" s="18"/>
      <c r="Z849" s="62"/>
      <c r="AA849" s="62"/>
      <c r="AB849" s="62"/>
      <c r="AC849" s="62"/>
      <c r="AD849" s="62"/>
      <c r="AE849" s="62"/>
    </row>
    <row r="850" spans="1:31" x14ac:dyDescent="0.25">
      <c r="A850" s="17" t="s">
        <v>11</v>
      </c>
      <c r="B850" s="17" t="s">
        <v>156</v>
      </c>
      <c r="C850" s="17" t="s">
        <v>157</v>
      </c>
      <c r="D850" s="17" t="s">
        <v>157</v>
      </c>
      <c r="E850" s="17" t="s">
        <v>221</v>
      </c>
      <c r="F850" s="17" t="s">
        <v>235</v>
      </c>
      <c r="G850" s="27" t="s">
        <v>265</v>
      </c>
      <c r="H850" s="17" t="s">
        <v>16</v>
      </c>
      <c r="I850" s="17" t="s">
        <v>17</v>
      </c>
      <c r="J850" s="17" t="s">
        <v>317</v>
      </c>
      <c r="K850" s="17"/>
      <c r="L850" s="66">
        <v>0</v>
      </c>
      <c r="M850" s="66">
        <v>885.26249999999993</v>
      </c>
      <c r="N850" s="66">
        <v>295.08749999999998</v>
      </c>
      <c r="O850" s="66">
        <v>0</v>
      </c>
      <c r="P850" s="66">
        <v>0</v>
      </c>
      <c r="Q850" s="66">
        <v>0</v>
      </c>
      <c r="R850" s="18"/>
      <c r="Z850" s="62"/>
      <c r="AA850" s="62"/>
      <c r="AB850" s="62"/>
      <c r="AC850" s="62"/>
      <c r="AD850" s="62"/>
      <c r="AE850" s="62"/>
    </row>
    <row r="851" spans="1:31" x14ac:dyDescent="0.25">
      <c r="A851" s="17" t="s">
        <v>11</v>
      </c>
      <c r="B851" s="17" t="s">
        <v>156</v>
      </c>
      <c r="C851" s="17" t="s">
        <v>157</v>
      </c>
      <c r="D851" s="17" t="s">
        <v>157</v>
      </c>
      <c r="E851" s="17" t="s">
        <v>221</v>
      </c>
      <c r="F851" s="17" t="s">
        <v>235</v>
      </c>
      <c r="G851" s="27" t="s">
        <v>265</v>
      </c>
      <c r="H851" s="17" t="s">
        <v>160</v>
      </c>
      <c r="I851" s="17" t="s">
        <v>17</v>
      </c>
      <c r="J851" s="17" t="s">
        <v>317</v>
      </c>
      <c r="K851" s="17"/>
      <c r="L851" s="66">
        <v>0</v>
      </c>
      <c r="M851" s="66">
        <v>887.45249999999999</v>
      </c>
      <c r="N851" s="66">
        <v>295.8175</v>
      </c>
      <c r="O851" s="66">
        <v>0</v>
      </c>
      <c r="P851" s="66">
        <v>0</v>
      </c>
      <c r="Q851" s="66">
        <v>0</v>
      </c>
      <c r="R851" s="18"/>
      <c r="Z851" s="62"/>
      <c r="AA851" s="62"/>
      <c r="AB851" s="62"/>
      <c r="AC851" s="62"/>
      <c r="AD851" s="62"/>
      <c r="AE851" s="62"/>
    </row>
    <row r="852" spans="1:31" x14ac:dyDescent="0.25">
      <c r="A852" s="17" t="s">
        <v>11</v>
      </c>
      <c r="B852" s="17" t="s">
        <v>156</v>
      </c>
      <c r="C852" s="17" t="s">
        <v>157</v>
      </c>
      <c r="D852" s="17" t="s">
        <v>157</v>
      </c>
      <c r="E852" s="17" t="s">
        <v>221</v>
      </c>
      <c r="F852" s="17" t="s">
        <v>235</v>
      </c>
      <c r="G852" s="27" t="s">
        <v>265</v>
      </c>
      <c r="H852" s="17" t="s">
        <v>161</v>
      </c>
      <c r="I852" s="17" t="s">
        <v>17</v>
      </c>
      <c r="J852" s="17" t="s">
        <v>317</v>
      </c>
      <c r="K852" s="17"/>
      <c r="L852" s="66">
        <v>0</v>
      </c>
      <c r="M852" s="66">
        <v>888.33750000000009</v>
      </c>
      <c r="N852" s="66">
        <v>296.11250000000001</v>
      </c>
      <c r="O852" s="66">
        <v>0</v>
      </c>
      <c r="P852" s="66">
        <v>0</v>
      </c>
      <c r="Q852" s="66">
        <v>0</v>
      </c>
      <c r="R852" s="18"/>
      <c r="Z852" s="62"/>
      <c r="AA852" s="62"/>
      <c r="AB852" s="62"/>
      <c r="AC852" s="62"/>
      <c r="AD852" s="62"/>
      <c r="AE852" s="62"/>
    </row>
    <row r="853" spans="1:31" x14ac:dyDescent="0.25">
      <c r="A853" s="17" t="s">
        <v>11</v>
      </c>
      <c r="B853" s="17" t="s">
        <v>156</v>
      </c>
      <c r="C853" s="17" t="s">
        <v>157</v>
      </c>
      <c r="D853" s="17" t="s">
        <v>157</v>
      </c>
      <c r="E853" s="17" t="s">
        <v>221</v>
      </c>
      <c r="F853" s="17" t="s">
        <v>235</v>
      </c>
      <c r="G853" s="27" t="s">
        <v>265</v>
      </c>
      <c r="H853" s="17" t="s">
        <v>75</v>
      </c>
      <c r="I853" s="17" t="s">
        <v>17</v>
      </c>
      <c r="J853" s="17" t="s">
        <v>236</v>
      </c>
      <c r="K853" s="17"/>
      <c r="L853" s="66">
        <v>0</v>
      </c>
      <c r="M853" s="66">
        <v>7.4182500000000004E-3</v>
      </c>
      <c r="N853" s="66">
        <v>2.4727500000000001E-3</v>
      </c>
      <c r="O853" s="66">
        <v>0</v>
      </c>
      <c r="P853" s="66">
        <v>0</v>
      </c>
      <c r="Q853" s="66">
        <v>0</v>
      </c>
      <c r="R853" s="18"/>
      <c r="Z853" s="62"/>
      <c r="AA853" s="62"/>
      <c r="AB853" s="62"/>
      <c r="AC853" s="62"/>
      <c r="AD853" s="62"/>
      <c r="AE853" s="62"/>
    </row>
    <row r="854" spans="1:31" x14ac:dyDescent="0.25">
      <c r="A854" s="17" t="s">
        <v>11</v>
      </c>
      <c r="B854" s="17" t="s">
        <v>156</v>
      </c>
      <c r="C854" s="17" t="s">
        <v>236</v>
      </c>
      <c r="D854" s="17" t="s">
        <v>236</v>
      </c>
      <c r="E854" s="17" t="s">
        <v>158</v>
      </c>
      <c r="F854" s="17" t="s">
        <v>72</v>
      </c>
      <c r="G854" s="27" t="s">
        <v>265</v>
      </c>
      <c r="H854" s="17" t="s">
        <v>32</v>
      </c>
      <c r="I854" s="17" t="s">
        <v>17</v>
      </c>
      <c r="J854" s="17" t="s">
        <v>236</v>
      </c>
      <c r="K854" s="17"/>
      <c r="L854" s="66">
        <v>0</v>
      </c>
      <c r="M854" s="66">
        <v>0</v>
      </c>
      <c r="N854" s="66">
        <v>0</v>
      </c>
      <c r="O854" s="66">
        <v>0</v>
      </c>
      <c r="P854" s="66">
        <v>0</v>
      </c>
      <c r="Q854" s="66">
        <v>1.5000000000000002E-5</v>
      </c>
      <c r="R854" s="18"/>
      <c r="Z854" s="62"/>
      <c r="AA854" s="62"/>
      <c r="AB854" s="62"/>
      <c r="AC854" s="62"/>
      <c r="AD854" s="62"/>
      <c r="AE854" s="62"/>
    </row>
    <row r="855" spans="1:31" x14ac:dyDescent="0.25">
      <c r="A855" s="17" t="s">
        <v>11</v>
      </c>
      <c r="B855" s="17" t="s">
        <v>156</v>
      </c>
      <c r="C855" s="17" t="s">
        <v>236</v>
      </c>
      <c r="D855" s="17" t="s">
        <v>236</v>
      </c>
      <c r="E855" s="17" t="s">
        <v>158</v>
      </c>
      <c r="F855" s="17" t="s">
        <v>72</v>
      </c>
      <c r="G855" s="27" t="s">
        <v>265</v>
      </c>
      <c r="H855" s="17" t="s">
        <v>16</v>
      </c>
      <c r="I855" s="17" t="s">
        <v>17</v>
      </c>
      <c r="J855" s="17" t="s">
        <v>236</v>
      </c>
      <c r="K855" s="17"/>
      <c r="L855" s="66">
        <v>0</v>
      </c>
      <c r="M855" s="66">
        <v>0</v>
      </c>
      <c r="N855" s="66">
        <v>0</v>
      </c>
      <c r="O855" s="66">
        <v>0</v>
      </c>
      <c r="P855" s="66">
        <v>0</v>
      </c>
      <c r="Q855" s="66">
        <v>0.84015749999999989</v>
      </c>
      <c r="R855" s="18"/>
      <c r="Z855" s="62"/>
      <c r="AA855" s="62"/>
      <c r="AB855" s="62"/>
      <c r="AC855" s="62"/>
      <c r="AD855" s="62"/>
      <c r="AE855" s="62"/>
    </row>
    <row r="856" spans="1:31" x14ac:dyDescent="0.25">
      <c r="A856" s="17" t="s">
        <v>11</v>
      </c>
      <c r="B856" s="17" t="s">
        <v>156</v>
      </c>
      <c r="C856" s="17" t="s">
        <v>236</v>
      </c>
      <c r="D856" s="17" t="s">
        <v>236</v>
      </c>
      <c r="E856" s="17" t="s">
        <v>158</v>
      </c>
      <c r="F856" s="17" t="s">
        <v>72</v>
      </c>
      <c r="G856" s="27" t="s">
        <v>265</v>
      </c>
      <c r="H856" s="17" t="s">
        <v>160</v>
      </c>
      <c r="I856" s="17" t="s">
        <v>17</v>
      </c>
      <c r="J856" s="17" t="s">
        <v>236</v>
      </c>
      <c r="K856" s="17"/>
      <c r="L856" s="66">
        <v>0</v>
      </c>
      <c r="M856" s="66">
        <v>0</v>
      </c>
      <c r="N856" s="66">
        <v>0</v>
      </c>
      <c r="O856" s="66">
        <v>0</v>
      </c>
      <c r="P856" s="66">
        <v>0</v>
      </c>
      <c r="Q856" s="66">
        <v>0.84062999999999999</v>
      </c>
      <c r="R856" s="18"/>
      <c r="Z856" s="62"/>
      <c r="AA856" s="62"/>
      <c r="AB856" s="62"/>
      <c r="AC856" s="62"/>
      <c r="AD856" s="62"/>
      <c r="AE856" s="62"/>
    </row>
    <row r="857" spans="1:31" x14ac:dyDescent="0.25">
      <c r="A857" s="17" t="s">
        <v>11</v>
      </c>
      <c r="B857" s="17" t="s">
        <v>156</v>
      </c>
      <c r="C857" s="17" t="s">
        <v>236</v>
      </c>
      <c r="D857" s="17" t="s">
        <v>236</v>
      </c>
      <c r="E857" s="17" t="s">
        <v>158</v>
      </c>
      <c r="F857" s="17" t="s">
        <v>72</v>
      </c>
      <c r="G857" s="27" t="s">
        <v>265</v>
      </c>
      <c r="H857" s="17" t="s">
        <v>161</v>
      </c>
      <c r="I857" s="17" t="s">
        <v>17</v>
      </c>
      <c r="J857" s="17" t="s">
        <v>236</v>
      </c>
      <c r="K857" s="17"/>
      <c r="L857" s="66">
        <v>0</v>
      </c>
      <c r="M857" s="66">
        <v>0</v>
      </c>
      <c r="N857" s="66">
        <v>0</v>
      </c>
      <c r="O857" s="66">
        <v>0</v>
      </c>
      <c r="P857" s="66">
        <v>0</v>
      </c>
      <c r="Q857" s="66">
        <v>0.84092999999999996</v>
      </c>
      <c r="R857" s="18"/>
      <c r="Z857" s="62"/>
      <c r="AA857" s="62"/>
      <c r="AB857" s="62"/>
      <c r="AC857" s="62"/>
      <c r="AD857" s="62"/>
      <c r="AE857" s="62"/>
    </row>
    <row r="858" spans="1:31" x14ac:dyDescent="0.25">
      <c r="A858" s="17" t="s">
        <v>11</v>
      </c>
      <c r="B858" s="17" t="s">
        <v>156</v>
      </c>
      <c r="C858" s="17" t="s">
        <v>236</v>
      </c>
      <c r="D858" s="17" t="s">
        <v>236</v>
      </c>
      <c r="E858" s="17" t="s">
        <v>158</v>
      </c>
      <c r="F858" s="17" t="s">
        <v>72</v>
      </c>
      <c r="G858" s="27" t="s">
        <v>265</v>
      </c>
      <c r="H858" s="17" t="s">
        <v>75</v>
      </c>
      <c r="I858" s="17" t="s">
        <v>17</v>
      </c>
      <c r="J858" s="17" t="s">
        <v>236</v>
      </c>
      <c r="K858" s="17"/>
      <c r="L858" s="66">
        <v>0</v>
      </c>
      <c r="M858" s="66">
        <v>0</v>
      </c>
      <c r="N858" s="66">
        <v>0</v>
      </c>
      <c r="O858" s="66">
        <v>0</v>
      </c>
      <c r="P858" s="66">
        <v>0</v>
      </c>
      <c r="Q858" s="66">
        <v>1.5E-6</v>
      </c>
      <c r="R858" s="18"/>
      <c r="Z858" s="62"/>
      <c r="AA858" s="62"/>
      <c r="AB858" s="62"/>
      <c r="AC858" s="62"/>
      <c r="AD858" s="62"/>
      <c r="AE858" s="62"/>
    </row>
    <row r="859" spans="1:31" x14ac:dyDescent="0.25">
      <c r="A859" s="17" t="s">
        <v>11</v>
      </c>
      <c r="B859" s="17" t="s">
        <v>156</v>
      </c>
      <c r="C859" s="17" t="s">
        <v>236</v>
      </c>
      <c r="D859" s="17" t="s">
        <v>236</v>
      </c>
      <c r="E859" s="17" t="s">
        <v>39</v>
      </c>
      <c r="F859" s="17" t="s">
        <v>39</v>
      </c>
      <c r="G859" s="27" t="s">
        <v>265</v>
      </c>
      <c r="H859" s="17" t="s">
        <v>32</v>
      </c>
      <c r="I859" s="17" t="s">
        <v>17</v>
      </c>
      <c r="J859" s="17" t="s">
        <v>236</v>
      </c>
      <c r="K859" s="17"/>
      <c r="L859" s="66">
        <v>0</v>
      </c>
      <c r="M859" s="66">
        <v>2.2605075000000001</v>
      </c>
      <c r="N859" s="66">
        <v>0.75350249999999996</v>
      </c>
      <c r="O859" s="66">
        <v>0</v>
      </c>
      <c r="P859" s="66">
        <v>0</v>
      </c>
      <c r="Q859" s="66">
        <v>0</v>
      </c>
      <c r="R859" s="18"/>
      <c r="Z859" s="62"/>
      <c r="AA859" s="62"/>
      <c r="AB859" s="62"/>
      <c r="AC859" s="62"/>
      <c r="AD859" s="62"/>
      <c r="AE859" s="62"/>
    </row>
    <row r="860" spans="1:31" x14ac:dyDescent="0.25">
      <c r="A860" s="17" t="s">
        <v>11</v>
      </c>
      <c r="B860" s="17" t="s">
        <v>156</v>
      </c>
      <c r="C860" s="17" t="s">
        <v>236</v>
      </c>
      <c r="D860" s="17" t="s">
        <v>236</v>
      </c>
      <c r="E860" s="17" t="s">
        <v>39</v>
      </c>
      <c r="F860" s="17" t="s">
        <v>39</v>
      </c>
      <c r="G860" s="27" t="s">
        <v>265</v>
      </c>
      <c r="H860" s="17" t="s">
        <v>16</v>
      </c>
      <c r="I860" s="17" t="s">
        <v>17</v>
      </c>
      <c r="J860" s="17" t="s">
        <v>236</v>
      </c>
      <c r="K860" s="17"/>
      <c r="L860" s="66">
        <v>0</v>
      </c>
      <c r="M860" s="66">
        <v>216579</v>
      </c>
      <c r="N860" s="66">
        <v>72193</v>
      </c>
      <c r="O860" s="66">
        <v>0</v>
      </c>
      <c r="P860" s="66">
        <v>0</v>
      </c>
      <c r="Q860" s="66">
        <v>0</v>
      </c>
      <c r="R860" s="18"/>
      <c r="Z860" s="62"/>
      <c r="AA860" s="62"/>
      <c r="AB860" s="62"/>
      <c r="AC860" s="62"/>
      <c r="AD860" s="62"/>
      <c r="AE860" s="62"/>
    </row>
    <row r="861" spans="1:31" x14ac:dyDescent="0.25">
      <c r="A861" s="17" t="s">
        <v>11</v>
      </c>
      <c r="B861" s="17" t="s">
        <v>156</v>
      </c>
      <c r="C861" s="17" t="s">
        <v>236</v>
      </c>
      <c r="D861" s="17" t="s">
        <v>236</v>
      </c>
      <c r="E861" s="17" t="s">
        <v>39</v>
      </c>
      <c r="F861" s="17" t="s">
        <v>39</v>
      </c>
      <c r="G861" s="27" t="s">
        <v>265</v>
      </c>
      <c r="H861" s="17" t="s">
        <v>160</v>
      </c>
      <c r="I861" s="17" t="s">
        <v>17</v>
      </c>
      <c r="J861" s="17" t="s">
        <v>236</v>
      </c>
      <c r="K861" s="17"/>
      <c r="L861" s="66">
        <v>0</v>
      </c>
      <c r="M861" s="66">
        <v>217506</v>
      </c>
      <c r="N861" s="66">
        <v>72502</v>
      </c>
      <c r="O861" s="66">
        <v>0</v>
      </c>
      <c r="P861" s="66">
        <v>0</v>
      </c>
      <c r="Q861" s="66">
        <v>0</v>
      </c>
      <c r="R861" s="18"/>
      <c r="Z861" s="62"/>
      <c r="AA861" s="62"/>
      <c r="AB861" s="62"/>
      <c r="AC861" s="62"/>
      <c r="AD861" s="62"/>
      <c r="AE861" s="62"/>
    </row>
    <row r="862" spans="1:31" x14ac:dyDescent="0.25">
      <c r="A862" s="17" t="s">
        <v>11</v>
      </c>
      <c r="B862" s="17" t="s">
        <v>156</v>
      </c>
      <c r="C862" s="17" t="s">
        <v>236</v>
      </c>
      <c r="D862" s="17" t="s">
        <v>236</v>
      </c>
      <c r="E862" s="17" t="s">
        <v>39</v>
      </c>
      <c r="F862" s="17" t="s">
        <v>39</v>
      </c>
      <c r="G862" s="27" t="s">
        <v>265</v>
      </c>
      <c r="H862" s="17" t="s">
        <v>161</v>
      </c>
      <c r="I862" s="17" t="s">
        <v>17</v>
      </c>
      <c r="J862" s="17" t="s">
        <v>236</v>
      </c>
      <c r="K862" s="17"/>
      <c r="L862" s="66">
        <v>0</v>
      </c>
      <c r="M862" s="66">
        <v>217677.75</v>
      </c>
      <c r="N862" s="66">
        <v>72559.25</v>
      </c>
      <c r="O862" s="66">
        <v>0</v>
      </c>
      <c r="P862" s="66">
        <v>0</v>
      </c>
      <c r="Q862" s="66">
        <v>0</v>
      </c>
      <c r="R862" s="18"/>
      <c r="Z862" s="62"/>
      <c r="AA862" s="62"/>
      <c r="AB862" s="62"/>
      <c r="AC862" s="62"/>
      <c r="AD862" s="62"/>
      <c r="AE862" s="62"/>
    </row>
    <row r="863" spans="1:31" x14ac:dyDescent="0.25">
      <c r="A863" s="17" t="s">
        <v>11</v>
      </c>
      <c r="B863" s="17" t="s">
        <v>156</v>
      </c>
      <c r="C863" s="17" t="s">
        <v>236</v>
      </c>
      <c r="D863" s="17" t="s">
        <v>236</v>
      </c>
      <c r="E863" s="17" t="s">
        <v>39</v>
      </c>
      <c r="F863" s="17" t="s">
        <v>39</v>
      </c>
      <c r="G863" s="27" t="s">
        <v>265</v>
      </c>
      <c r="H863" s="17" t="s">
        <v>75</v>
      </c>
      <c r="I863" s="17" t="s">
        <v>17</v>
      </c>
      <c r="J863" s="17" t="s">
        <v>236</v>
      </c>
      <c r="K863" s="17"/>
      <c r="L863" s="66">
        <v>0</v>
      </c>
      <c r="M863" s="66">
        <v>3.390765</v>
      </c>
      <c r="N863" s="66">
        <v>1.130255</v>
      </c>
      <c r="O863" s="66">
        <v>0</v>
      </c>
      <c r="P863" s="66">
        <v>0</v>
      </c>
      <c r="Q863" s="66">
        <v>0</v>
      </c>
      <c r="R863" s="18"/>
      <c r="Z863" s="62"/>
      <c r="AA863" s="62"/>
      <c r="AB863" s="62"/>
      <c r="AC863" s="62"/>
      <c r="AD863" s="62"/>
      <c r="AE863" s="62"/>
    </row>
    <row r="864" spans="1:31" x14ac:dyDescent="0.25">
      <c r="A864" s="17" t="s">
        <v>11</v>
      </c>
      <c r="B864" s="17" t="s">
        <v>156</v>
      </c>
      <c r="C864" s="17" t="s">
        <v>236</v>
      </c>
      <c r="D864" s="17" t="s">
        <v>236</v>
      </c>
      <c r="E864" s="17" t="s">
        <v>180</v>
      </c>
      <c r="F864" s="17" t="s">
        <v>185</v>
      </c>
      <c r="G864" s="27" t="s">
        <v>265</v>
      </c>
      <c r="H864" s="17" t="s">
        <v>32</v>
      </c>
      <c r="I864" s="17" t="s">
        <v>17</v>
      </c>
      <c r="J864" s="17" t="s">
        <v>236</v>
      </c>
      <c r="K864" s="17"/>
      <c r="L864" s="66">
        <v>2.016E-3</v>
      </c>
      <c r="M864" s="66">
        <v>6.7199999999999996E-4</v>
      </c>
      <c r="N864" s="66">
        <v>0</v>
      </c>
      <c r="O864" s="66">
        <v>0</v>
      </c>
      <c r="P864" s="66">
        <v>0</v>
      </c>
      <c r="Q864" s="66">
        <v>0</v>
      </c>
      <c r="R864" s="18"/>
      <c r="Z864" s="62"/>
      <c r="AA864" s="62"/>
      <c r="AB864" s="62"/>
      <c r="AC864" s="62"/>
      <c r="AD864" s="62"/>
      <c r="AE864" s="62"/>
    </row>
    <row r="865" spans="1:31" x14ac:dyDescent="0.25">
      <c r="A865" s="17" t="s">
        <v>11</v>
      </c>
      <c r="B865" s="17" t="s">
        <v>156</v>
      </c>
      <c r="C865" s="17" t="s">
        <v>236</v>
      </c>
      <c r="D865" s="17" t="s">
        <v>236</v>
      </c>
      <c r="E865" s="17" t="s">
        <v>180</v>
      </c>
      <c r="F865" s="17" t="s">
        <v>185</v>
      </c>
      <c r="G865" s="27" t="s">
        <v>265</v>
      </c>
      <c r="H865" s="17" t="s">
        <v>16</v>
      </c>
      <c r="I865" s="17" t="s">
        <v>17</v>
      </c>
      <c r="J865" s="17" t="s">
        <v>236</v>
      </c>
      <c r="K865" s="17"/>
      <c r="L865" s="66">
        <v>162.69149999999999</v>
      </c>
      <c r="M865" s="66">
        <v>54.230499999999999</v>
      </c>
      <c r="N865" s="66">
        <v>0</v>
      </c>
      <c r="O865" s="66">
        <v>0</v>
      </c>
      <c r="P865" s="66">
        <v>0</v>
      </c>
      <c r="Q865" s="66">
        <v>0</v>
      </c>
      <c r="R865" s="18"/>
      <c r="Z865" s="62"/>
      <c r="AA865" s="62"/>
      <c r="AB865" s="62"/>
      <c r="AC865" s="62"/>
      <c r="AD865" s="62"/>
      <c r="AE865" s="62"/>
    </row>
    <row r="866" spans="1:31" x14ac:dyDescent="0.25">
      <c r="A866" s="17" t="s">
        <v>11</v>
      </c>
      <c r="B866" s="17" t="s">
        <v>156</v>
      </c>
      <c r="C866" s="17" t="s">
        <v>236</v>
      </c>
      <c r="D866" s="17" t="s">
        <v>236</v>
      </c>
      <c r="E866" s="17" t="s">
        <v>180</v>
      </c>
      <c r="F866" s="17" t="s">
        <v>185</v>
      </c>
      <c r="G866" s="27" t="s">
        <v>265</v>
      </c>
      <c r="H866" s="17" t="s">
        <v>160</v>
      </c>
      <c r="I866" s="17" t="s">
        <v>17</v>
      </c>
      <c r="J866" s="17" t="s">
        <v>236</v>
      </c>
      <c r="K866" s="17"/>
      <c r="L866" s="66">
        <v>163.518</v>
      </c>
      <c r="M866" s="66">
        <v>54.506</v>
      </c>
      <c r="N866" s="66">
        <v>0</v>
      </c>
      <c r="O866" s="66">
        <v>0</v>
      </c>
      <c r="P866" s="66">
        <v>0</v>
      </c>
      <c r="Q866" s="66">
        <v>0</v>
      </c>
      <c r="R866" s="18"/>
      <c r="Z866" s="62"/>
      <c r="AA866" s="62"/>
      <c r="AB866" s="62"/>
      <c r="AC866" s="62"/>
      <c r="AD866" s="62"/>
      <c r="AE866" s="62"/>
    </row>
    <row r="867" spans="1:31" x14ac:dyDescent="0.25">
      <c r="A867" s="17" t="s">
        <v>11</v>
      </c>
      <c r="B867" s="17" t="s">
        <v>156</v>
      </c>
      <c r="C867" s="17" t="s">
        <v>236</v>
      </c>
      <c r="D867" s="17" t="s">
        <v>236</v>
      </c>
      <c r="E867" s="17" t="s">
        <v>180</v>
      </c>
      <c r="F867" s="17" t="s">
        <v>185</v>
      </c>
      <c r="G867" s="27" t="s">
        <v>265</v>
      </c>
      <c r="H867" s="17" t="s">
        <v>161</v>
      </c>
      <c r="I867" s="17" t="s">
        <v>17</v>
      </c>
      <c r="J867" s="17" t="s">
        <v>236</v>
      </c>
      <c r="K867" s="17"/>
      <c r="L867" s="66">
        <v>163.67099999999999</v>
      </c>
      <c r="M867" s="66">
        <v>54.557000000000002</v>
      </c>
      <c r="N867" s="66">
        <v>0</v>
      </c>
      <c r="O867" s="66">
        <v>0</v>
      </c>
      <c r="P867" s="66">
        <v>0</v>
      </c>
      <c r="Q867" s="66">
        <v>0</v>
      </c>
      <c r="R867" s="18"/>
      <c r="Z867" s="62"/>
      <c r="AA867" s="62"/>
      <c r="AB867" s="62"/>
      <c r="AC867" s="62"/>
      <c r="AD867" s="62"/>
      <c r="AE867" s="62"/>
    </row>
    <row r="868" spans="1:31" x14ac:dyDescent="0.25">
      <c r="A868" s="17" t="s">
        <v>11</v>
      </c>
      <c r="B868" s="17" t="s">
        <v>156</v>
      </c>
      <c r="C868" s="17" t="s">
        <v>236</v>
      </c>
      <c r="D868" s="17" t="s">
        <v>236</v>
      </c>
      <c r="E868" s="17" t="s">
        <v>180</v>
      </c>
      <c r="F868" s="17" t="s">
        <v>185</v>
      </c>
      <c r="G868" s="27" t="s">
        <v>265</v>
      </c>
      <c r="H868" s="17" t="s">
        <v>75</v>
      </c>
      <c r="I868" s="17" t="s">
        <v>17</v>
      </c>
      <c r="J868" s="17" t="s">
        <v>236</v>
      </c>
      <c r="K868" s="17"/>
      <c r="L868" s="66">
        <v>3.0239999999999998E-3</v>
      </c>
      <c r="M868" s="66">
        <v>1.008E-3</v>
      </c>
      <c r="N868" s="66">
        <v>0</v>
      </c>
      <c r="O868" s="66">
        <v>0</v>
      </c>
      <c r="P868" s="66">
        <v>0</v>
      </c>
      <c r="Q868" s="66">
        <v>0</v>
      </c>
      <c r="R868" s="18"/>
      <c r="Z868" s="62"/>
      <c r="AA868" s="62"/>
      <c r="AB868" s="62"/>
      <c r="AC868" s="62"/>
      <c r="AD868" s="62"/>
      <c r="AE868" s="62"/>
    </row>
    <row r="869" spans="1:31" x14ac:dyDescent="0.25">
      <c r="A869" s="17" t="s">
        <v>11</v>
      </c>
      <c r="B869" s="17" t="s">
        <v>156</v>
      </c>
      <c r="C869" s="17" t="s">
        <v>236</v>
      </c>
      <c r="D869" s="17" t="s">
        <v>236</v>
      </c>
      <c r="E869" s="17" t="s">
        <v>180</v>
      </c>
      <c r="F869" s="17" t="s">
        <v>188</v>
      </c>
      <c r="G869" s="27" t="s">
        <v>265</v>
      </c>
      <c r="H869" s="17" t="s">
        <v>32</v>
      </c>
      <c r="I869" s="17" t="s">
        <v>17</v>
      </c>
      <c r="J869" s="17" t="s">
        <v>236</v>
      </c>
      <c r="K869" s="17"/>
      <c r="L869" s="66">
        <v>0</v>
      </c>
      <c r="M869" s="66">
        <v>1.0492500000000001E-3</v>
      </c>
      <c r="N869" s="66">
        <v>3.4975000000000002E-4</v>
      </c>
      <c r="O869" s="66">
        <v>0</v>
      </c>
      <c r="P869" s="66">
        <v>0</v>
      </c>
      <c r="Q869" s="66">
        <v>0</v>
      </c>
      <c r="R869" s="18"/>
      <c r="Z869" s="62"/>
      <c r="AA869" s="62"/>
      <c r="AB869" s="62"/>
      <c r="AC869" s="62"/>
      <c r="AD869" s="62"/>
      <c r="AE869" s="62"/>
    </row>
    <row r="870" spans="1:31" x14ac:dyDescent="0.25">
      <c r="A870" s="17" t="s">
        <v>11</v>
      </c>
      <c r="B870" s="17" t="s">
        <v>156</v>
      </c>
      <c r="C870" s="17" t="s">
        <v>236</v>
      </c>
      <c r="D870" s="17" t="s">
        <v>236</v>
      </c>
      <c r="E870" s="17" t="s">
        <v>180</v>
      </c>
      <c r="F870" s="17" t="s">
        <v>188</v>
      </c>
      <c r="G870" s="27" t="s">
        <v>265</v>
      </c>
      <c r="H870" s="17" t="s">
        <v>16</v>
      </c>
      <c r="I870" s="17" t="s">
        <v>17</v>
      </c>
      <c r="J870" s="17" t="s">
        <v>236</v>
      </c>
      <c r="K870" s="17"/>
      <c r="L870" s="66">
        <v>0</v>
      </c>
      <c r="M870" s="66">
        <v>84.687749999999994</v>
      </c>
      <c r="N870" s="66">
        <v>28.22925</v>
      </c>
      <c r="O870" s="66">
        <v>0</v>
      </c>
      <c r="P870" s="66">
        <v>0</v>
      </c>
      <c r="Q870" s="66">
        <v>0</v>
      </c>
      <c r="R870" s="18"/>
      <c r="Z870" s="62"/>
      <c r="AA870" s="62"/>
      <c r="AB870" s="62"/>
      <c r="AC870" s="62"/>
      <c r="AD870" s="62"/>
      <c r="AE870" s="62"/>
    </row>
    <row r="871" spans="1:31" x14ac:dyDescent="0.25">
      <c r="A871" s="17" t="s">
        <v>11</v>
      </c>
      <c r="B871" s="17" t="s">
        <v>156</v>
      </c>
      <c r="C871" s="17" t="s">
        <v>236</v>
      </c>
      <c r="D871" s="17" t="s">
        <v>236</v>
      </c>
      <c r="E871" s="17" t="s">
        <v>180</v>
      </c>
      <c r="F871" s="17" t="s">
        <v>188</v>
      </c>
      <c r="G871" s="27" t="s">
        <v>265</v>
      </c>
      <c r="H871" s="17" t="s">
        <v>160</v>
      </c>
      <c r="I871" s="17" t="s">
        <v>17</v>
      </c>
      <c r="J871" s="17" t="s">
        <v>236</v>
      </c>
      <c r="K871" s="17"/>
      <c r="L871" s="66">
        <v>0</v>
      </c>
      <c r="M871" s="66">
        <v>85.117499999999993</v>
      </c>
      <c r="N871" s="66">
        <v>28.372499999999999</v>
      </c>
      <c r="O871" s="66">
        <v>0</v>
      </c>
      <c r="P871" s="66">
        <v>0</v>
      </c>
      <c r="Q871" s="66">
        <v>0</v>
      </c>
      <c r="R871" s="18"/>
      <c r="Z871" s="62"/>
      <c r="AA871" s="62"/>
      <c r="AB871" s="62"/>
      <c r="AC871" s="62"/>
      <c r="AD871" s="62"/>
      <c r="AE871" s="62"/>
    </row>
    <row r="872" spans="1:31" x14ac:dyDescent="0.25">
      <c r="A872" s="17" t="s">
        <v>11</v>
      </c>
      <c r="B872" s="17" t="s">
        <v>156</v>
      </c>
      <c r="C872" s="17" t="s">
        <v>236</v>
      </c>
      <c r="D872" s="17" t="s">
        <v>236</v>
      </c>
      <c r="E872" s="17" t="s">
        <v>180</v>
      </c>
      <c r="F872" s="17" t="s">
        <v>188</v>
      </c>
      <c r="G872" s="27" t="s">
        <v>265</v>
      </c>
      <c r="H872" s="17" t="s">
        <v>161</v>
      </c>
      <c r="I872" s="17" t="s">
        <v>17</v>
      </c>
      <c r="J872" s="17" t="s">
        <v>236</v>
      </c>
      <c r="K872" s="17"/>
      <c r="L872" s="66">
        <v>0</v>
      </c>
      <c r="M872" s="66">
        <v>85.197749999999999</v>
      </c>
      <c r="N872" s="66">
        <v>28.399249999999999</v>
      </c>
      <c r="O872" s="66">
        <v>0</v>
      </c>
      <c r="P872" s="66">
        <v>0</v>
      </c>
      <c r="Q872" s="66">
        <v>0</v>
      </c>
      <c r="R872" s="18"/>
      <c r="Z872" s="62"/>
      <c r="AA872" s="62"/>
      <c r="AB872" s="62"/>
      <c r="AC872" s="62"/>
      <c r="AD872" s="62"/>
      <c r="AE872" s="62"/>
    </row>
    <row r="873" spans="1:31" x14ac:dyDescent="0.25">
      <c r="A873" s="17" t="s">
        <v>11</v>
      </c>
      <c r="B873" s="17" t="s">
        <v>156</v>
      </c>
      <c r="C873" s="17" t="s">
        <v>236</v>
      </c>
      <c r="D873" s="17" t="s">
        <v>236</v>
      </c>
      <c r="E873" s="17" t="s">
        <v>180</v>
      </c>
      <c r="F873" s="17" t="s">
        <v>188</v>
      </c>
      <c r="G873" s="27" t="s">
        <v>265</v>
      </c>
      <c r="H873" s="17" t="s">
        <v>75</v>
      </c>
      <c r="I873" s="17" t="s">
        <v>17</v>
      </c>
      <c r="J873" s="17" t="s">
        <v>236</v>
      </c>
      <c r="K873" s="17"/>
      <c r="L873" s="66">
        <v>0</v>
      </c>
      <c r="M873" s="66">
        <v>1.5742500000000001E-3</v>
      </c>
      <c r="N873" s="66">
        <v>5.2475000000000004E-4</v>
      </c>
      <c r="O873" s="66">
        <v>0</v>
      </c>
      <c r="P873" s="66">
        <v>0</v>
      </c>
      <c r="Q873" s="66">
        <v>0</v>
      </c>
      <c r="R873" s="18"/>
      <c r="Z873" s="62"/>
      <c r="AA873" s="62"/>
      <c r="AB873" s="62"/>
      <c r="AC873" s="62"/>
      <c r="AD873" s="62"/>
      <c r="AE873" s="62"/>
    </row>
    <row r="874" spans="1:31" x14ac:dyDescent="0.25">
      <c r="A874" s="17" t="s">
        <v>11</v>
      </c>
      <c r="B874" s="17" t="s">
        <v>156</v>
      </c>
      <c r="C874" s="17" t="s">
        <v>236</v>
      </c>
      <c r="D874" s="17" t="s">
        <v>236</v>
      </c>
      <c r="E874" s="17" t="s">
        <v>206</v>
      </c>
      <c r="F874" s="17" t="s">
        <v>207</v>
      </c>
      <c r="G874" s="27" t="s">
        <v>265</v>
      </c>
      <c r="H874" s="17" t="s">
        <v>32</v>
      </c>
      <c r="I874" s="17" t="s">
        <v>17</v>
      </c>
      <c r="J874" s="17" t="s">
        <v>236</v>
      </c>
      <c r="K874" s="17"/>
      <c r="L874" s="66">
        <v>8.2732499999999994E-3</v>
      </c>
      <c r="M874" s="66">
        <v>5.9472052499999997</v>
      </c>
      <c r="N874" s="66">
        <v>2.00058275</v>
      </c>
      <c r="O874" s="66">
        <v>6.36675E-3</v>
      </c>
      <c r="P874" s="66">
        <v>0</v>
      </c>
      <c r="Q874" s="66">
        <v>4.1885249999999999E-2</v>
      </c>
      <c r="R874" s="18"/>
      <c r="Z874" s="62"/>
      <c r="AA874" s="62"/>
      <c r="AB874" s="62"/>
      <c r="AC874" s="62"/>
      <c r="AD874" s="62"/>
      <c r="AE874" s="62"/>
    </row>
    <row r="875" spans="1:31" x14ac:dyDescent="0.25">
      <c r="A875" s="17" t="s">
        <v>11</v>
      </c>
      <c r="B875" s="17" t="s">
        <v>156</v>
      </c>
      <c r="C875" s="17" t="s">
        <v>236</v>
      </c>
      <c r="D875" s="17" t="s">
        <v>236</v>
      </c>
      <c r="E875" s="17" t="s">
        <v>206</v>
      </c>
      <c r="F875" s="17" t="s">
        <v>207</v>
      </c>
      <c r="G875" s="27" t="s">
        <v>265</v>
      </c>
      <c r="H875" s="17" t="s">
        <v>16</v>
      </c>
      <c r="I875" s="17" t="s">
        <v>17</v>
      </c>
      <c r="J875" s="17" t="s">
        <v>236</v>
      </c>
      <c r="K875" s="17"/>
      <c r="L875" s="66">
        <v>792.69</v>
      </c>
      <c r="M875" s="66">
        <v>569802.23</v>
      </c>
      <c r="N875" s="66">
        <v>191675.97750000001</v>
      </c>
      <c r="O875" s="66">
        <v>609.99249999999995</v>
      </c>
      <c r="P875" s="66">
        <v>0</v>
      </c>
      <c r="Q875" s="66">
        <v>4013.0474999999997</v>
      </c>
      <c r="R875" s="18"/>
      <c r="Z875" s="62"/>
      <c r="AA875" s="62"/>
      <c r="AB875" s="62"/>
      <c r="AC875" s="62"/>
      <c r="AD875" s="62"/>
      <c r="AE875" s="62"/>
    </row>
    <row r="876" spans="1:31" x14ac:dyDescent="0.25">
      <c r="A876" s="17" t="s">
        <v>11</v>
      </c>
      <c r="B876" s="17" t="s">
        <v>156</v>
      </c>
      <c r="C876" s="17" t="s">
        <v>236</v>
      </c>
      <c r="D876" s="17" t="s">
        <v>236</v>
      </c>
      <c r="E876" s="17" t="s">
        <v>206</v>
      </c>
      <c r="F876" s="17" t="s">
        <v>207</v>
      </c>
      <c r="G876" s="27" t="s">
        <v>265</v>
      </c>
      <c r="H876" s="17" t="s">
        <v>160</v>
      </c>
      <c r="I876" s="17" t="s">
        <v>17</v>
      </c>
      <c r="J876" s="17" t="s">
        <v>236</v>
      </c>
      <c r="K876" s="17"/>
      <c r="L876" s="66">
        <v>796.08</v>
      </c>
      <c r="M876" s="66">
        <v>572240.11</v>
      </c>
      <c r="N876" s="66">
        <v>192496.0575</v>
      </c>
      <c r="O876" s="66">
        <v>612.60249999999996</v>
      </c>
      <c r="P876" s="66">
        <v>0</v>
      </c>
      <c r="Q876" s="66">
        <v>4030.2224999999999</v>
      </c>
      <c r="R876" s="18"/>
      <c r="Z876" s="62"/>
      <c r="AA876" s="62"/>
      <c r="AB876" s="62"/>
      <c r="AC876" s="62"/>
      <c r="AD876" s="62"/>
      <c r="AE876" s="62"/>
    </row>
    <row r="877" spans="1:31" x14ac:dyDescent="0.25">
      <c r="A877" s="17" t="s">
        <v>11</v>
      </c>
      <c r="B877" s="17" t="s">
        <v>156</v>
      </c>
      <c r="C877" s="17" t="s">
        <v>236</v>
      </c>
      <c r="D877" s="17" t="s">
        <v>236</v>
      </c>
      <c r="E877" s="17" t="s">
        <v>206</v>
      </c>
      <c r="F877" s="17" t="s">
        <v>207</v>
      </c>
      <c r="G877" s="27" t="s">
        <v>265</v>
      </c>
      <c r="H877" s="17" t="s">
        <v>161</v>
      </c>
      <c r="I877" s="17" t="s">
        <v>17</v>
      </c>
      <c r="J877" s="17" t="s">
        <v>236</v>
      </c>
      <c r="K877" s="17"/>
      <c r="L877" s="66">
        <v>796.71</v>
      </c>
      <c r="M877" s="66">
        <v>572692.56999999995</v>
      </c>
      <c r="N877" s="66">
        <v>192648.255</v>
      </c>
      <c r="O877" s="66">
        <v>613.08500000000004</v>
      </c>
      <c r="P877" s="66">
        <v>0</v>
      </c>
      <c r="Q877" s="66">
        <v>4033.41</v>
      </c>
      <c r="R877" s="18"/>
      <c r="Z877" s="62"/>
      <c r="AA877" s="62"/>
      <c r="AB877" s="62"/>
      <c r="AC877" s="62"/>
      <c r="AD877" s="62"/>
      <c r="AE877" s="62"/>
    </row>
    <row r="878" spans="1:31" x14ac:dyDescent="0.25">
      <c r="A878" s="17" t="s">
        <v>11</v>
      </c>
      <c r="B878" s="17" t="s">
        <v>156</v>
      </c>
      <c r="C878" s="17" t="s">
        <v>236</v>
      </c>
      <c r="D878" s="17" t="s">
        <v>236</v>
      </c>
      <c r="E878" s="17" t="s">
        <v>206</v>
      </c>
      <c r="F878" s="17" t="s">
        <v>207</v>
      </c>
      <c r="G878" s="27" t="s">
        <v>265</v>
      </c>
      <c r="H878" s="17" t="s">
        <v>75</v>
      </c>
      <c r="I878" s="17" t="s">
        <v>17</v>
      </c>
      <c r="J878" s="17" t="s">
        <v>236</v>
      </c>
      <c r="K878" s="17"/>
      <c r="L878" s="66">
        <v>1.2410249999999999E-2</v>
      </c>
      <c r="M878" s="66">
        <v>8.9208117500000004</v>
      </c>
      <c r="N878" s="66">
        <v>3.0008749999999997</v>
      </c>
      <c r="O878" s="66">
        <v>9.5499999999999995E-3</v>
      </c>
      <c r="P878" s="66">
        <v>0</v>
      </c>
      <c r="Q878" s="66">
        <v>6.2828250000000002E-2</v>
      </c>
      <c r="R878" s="18"/>
      <c r="Z878" s="62"/>
      <c r="AA878" s="62"/>
      <c r="AB878" s="62"/>
      <c r="AC878" s="62"/>
      <c r="AD878" s="62"/>
      <c r="AE878" s="62"/>
    </row>
    <row r="879" spans="1:31" x14ac:dyDescent="0.25">
      <c r="A879" s="17" t="s">
        <v>11</v>
      </c>
      <c r="B879" s="17" t="s">
        <v>156</v>
      </c>
      <c r="C879" s="17" t="s">
        <v>236</v>
      </c>
      <c r="D879" s="17" t="s">
        <v>236</v>
      </c>
      <c r="E879" s="17" t="s">
        <v>41</v>
      </c>
      <c r="F879" s="17" t="s">
        <v>214</v>
      </c>
      <c r="G879" s="27" t="s">
        <v>265</v>
      </c>
      <c r="H879" s="17" t="s">
        <v>32</v>
      </c>
      <c r="I879" s="17" t="s">
        <v>17</v>
      </c>
      <c r="J879" s="17" t="s">
        <v>236</v>
      </c>
      <c r="K879" s="17"/>
      <c r="L879" s="66">
        <v>0</v>
      </c>
      <c r="M879" s="66">
        <v>6.2849999999999994E-4</v>
      </c>
      <c r="N879" s="66">
        <v>2.095E-4</v>
      </c>
      <c r="O879" s="66">
        <v>0</v>
      </c>
      <c r="P879" s="66">
        <v>0</v>
      </c>
      <c r="Q879" s="66">
        <v>0</v>
      </c>
      <c r="R879" s="18"/>
      <c r="Z879" s="62"/>
      <c r="AA879" s="62"/>
      <c r="AB879" s="62"/>
      <c r="AC879" s="62"/>
      <c r="AD879" s="62"/>
      <c r="AE879" s="62"/>
    </row>
    <row r="880" spans="1:31" x14ac:dyDescent="0.25">
      <c r="A880" s="17" t="s">
        <v>11</v>
      </c>
      <c r="B880" s="17" t="s">
        <v>156</v>
      </c>
      <c r="C880" s="17" t="s">
        <v>236</v>
      </c>
      <c r="D880" s="17" t="s">
        <v>236</v>
      </c>
      <c r="E880" s="17" t="s">
        <v>41</v>
      </c>
      <c r="F880" s="17" t="s">
        <v>214</v>
      </c>
      <c r="G880" s="27" t="s">
        <v>265</v>
      </c>
      <c r="H880" s="17" t="s">
        <v>16</v>
      </c>
      <c r="I880" s="17" t="s">
        <v>17</v>
      </c>
      <c r="J880" s="17" t="s">
        <v>236</v>
      </c>
      <c r="K880" s="17"/>
      <c r="L880" s="66">
        <v>0</v>
      </c>
      <c r="M880" s="66">
        <v>35.260950000000001</v>
      </c>
      <c r="N880" s="66">
        <v>11.75365</v>
      </c>
      <c r="O880" s="66">
        <v>0</v>
      </c>
      <c r="P880" s="66">
        <v>0</v>
      </c>
      <c r="Q880" s="66">
        <v>0</v>
      </c>
      <c r="R880" s="18"/>
      <c r="Z880" s="62"/>
      <c r="AA880" s="62"/>
      <c r="AB880" s="62"/>
      <c r="AC880" s="62"/>
      <c r="AD880" s="62"/>
      <c r="AE880" s="62"/>
    </row>
    <row r="881" spans="1:31" x14ac:dyDescent="0.25">
      <c r="A881" s="17" t="s">
        <v>11</v>
      </c>
      <c r="B881" s="17" t="s">
        <v>156</v>
      </c>
      <c r="C881" s="17" t="s">
        <v>236</v>
      </c>
      <c r="D881" s="17" t="s">
        <v>236</v>
      </c>
      <c r="E881" s="17" t="s">
        <v>41</v>
      </c>
      <c r="F881" s="17" t="s">
        <v>214</v>
      </c>
      <c r="G881" s="27" t="s">
        <v>265</v>
      </c>
      <c r="H881" s="17" t="s">
        <v>160</v>
      </c>
      <c r="I881" s="17" t="s">
        <v>17</v>
      </c>
      <c r="J881" s="17" t="s">
        <v>236</v>
      </c>
      <c r="K881" s="17"/>
      <c r="L881" s="66">
        <v>0</v>
      </c>
      <c r="M881" s="66">
        <v>35.28105</v>
      </c>
      <c r="N881" s="66">
        <v>11.760350000000001</v>
      </c>
      <c r="O881" s="66">
        <v>0</v>
      </c>
      <c r="P881" s="66">
        <v>0</v>
      </c>
      <c r="Q881" s="66">
        <v>0</v>
      </c>
      <c r="R881" s="18"/>
      <c r="Z881" s="62"/>
      <c r="AA881" s="62"/>
      <c r="AB881" s="62"/>
      <c r="AC881" s="62"/>
      <c r="AD881" s="62"/>
      <c r="AE881" s="62"/>
    </row>
    <row r="882" spans="1:31" x14ac:dyDescent="0.25">
      <c r="A882" s="17" t="s">
        <v>11</v>
      </c>
      <c r="B882" s="17" t="s">
        <v>156</v>
      </c>
      <c r="C882" s="17" t="s">
        <v>236</v>
      </c>
      <c r="D882" s="17" t="s">
        <v>236</v>
      </c>
      <c r="E882" s="17" t="s">
        <v>41</v>
      </c>
      <c r="F882" s="17" t="s">
        <v>214</v>
      </c>
      <c r="G882" s="27" t="s">
        <v>265</v>
      </c>
      <c r="H882" s="17" t="s">
        <v>161</v>
      </c>
      <c r="I882" s="17" t="s">
        <v>17</v>
      </c>
      <c r="J882" s="17" t="s">
        <v>236</v>
      </c>
      <c r="K882" s="17"/>
      <c r="L882" s="66">
        <v>0</v>
      </c>
      <c r="M882" s="66">
        <v>35.29365</v>
      </c>
      <c r="N882" s="66">
        <v>11.76455</v>
      </c>
      <c r="O882" s="66">
        <v>0</v>
      </c>
      <c r="P882" s="66">
        <v>0</v>
      </c>
      <c r="Q882" s="66">
        <v>0</v>
      </c>
      <c r="R882" s="18"/>
      <c r="Z882" s="62"/>
      <c r="AA882" s="62"/>
      <c r="AB882" s="62"/>
      <c r="AC882" s="62"/>
      <c r="AD882" s="62"/>
      <c r="AE882" s="62"/>
    </row>
    <row r="883" spans="1:31" x14ac:dyDescent="0.25">
      <c r="A883" s="17" t="s">
        <v>11</v>
      </c>
      <c r="B883" s="17" t="s">
        <v>156</v>
      </c>
      <c r="C883" s="17" t="s">
        <v>236</v>
      </c>
      <c r="D883" s="17" t="s">
        <v>236</v>
      </c>
      <c r="E883" s="17" t="s">
        <v>41</v>
      </c>
      <c r="F883" s="17" t="s">
        <v>214</v>
      </c>
      <c r="G883" s="27" t="s">
        <v>265</v>
      </c>
      <c r="H883" s="17" t="s">
        <v>75</v>
      </c>
      <c r="I883" s="17" t="s">
        <v>17</v>
      </c>
      <c r="J883" s="17" t="s">
        <v>236</v>
      </c>
      <c r="K883" s="17"/>
      <c r="L883" s="66">
        <v>0</v>
      </c>
      <c r="M883" s="66">
        <v>6.3E-5</v>
      </c>
      <c r="N883" s="66">
        <v>2.0999999999999999E-5</v>
      </c>
      <c r="O883" s="66">
        <v>0</v>
      </c>
      <c r="P883" s="66">
        <v>0</v>
      </c>
      <c r="Q883" s="66">
        <v>0</v>
      </c>
      <c r="R883" s="18"/>
      <c r="Z883" s="62"/>
      <c r="AA883" s="62"/>
      <c r="AB883" s="62"/>
      <c r="AC883" s="62"/>
      <c r="AD883" s="62"/>
      <c r="AE883" s="62"/>
    </row>
    <row r="884" spans="1:31" x14ac:dyDescent="0.25">
      <c r="A884" s="17" t="s">
        <v>11</v>
      </c>
      <c r="B884" s="17" t="s">
        <v>156</v>
      </c>
      <c r="C884" s="17" t="s">
        <v>236</v>
      </c>
      <c r="D884" s="17" t="s">
        <v>236</v>
      </c>
      <c r="E884" s="17" t="s">
        <v>215</v>
      </c>
      <c r="F884" s="17" t="s">
        <v>42</v>
      </c>
      <c r="G884" s="27" t="s">
        <v>265</v>
      </c>
      <c r="H884" s="17" t="s">
        <v>32</v>
      </c>
      <c r="I884" s="17" t="s">
        <v>17</v>
      </c>
      <c r="J884" s="17" t="s">
        <v>236</v>
      </c>
      <c r="K884" s="17"/>
      <c r="L884" s="66">
        <v>0.1454155</v>
      </c>
      <c r="M884" s="66">
        <v>0.2291715</v>
      </c>
      <c r="N884" s="66">
        <v>0.20685324999999999</v>
      </c>
      <c r="O884" s="66">
        <v>4.4427500000000002E-2</v>
      </c>
      <c r="P884" s="66">
        <v>2.1325000000000001E-4</v>
      </c>
      <c r="Q884" s="66">
        <v>1.0449999999999999E-4</v>
      </c>
      <c r="R884" s="18"/>
      <c r="Z884" s="62"/>
      <c r="AA884" s="62"/>
      <c r="AB884" s="62"/>
      <c r="AC884" s="62"/>
      <c r="AD884" s="62"/>
      <c r="AE884" s="62"/>
    </row>
    <row r="885" spans="1:31" x14ac:dyDescent="0.25">
      <c r="A885" s="17" t="s">
        <v>11</v>
      </c>
      <c r="B885" s="17" t="s">
        <v>156</v>
      </c>
      <c r="C885" s="17" t="s">
        <v>236</v>
      </c>
      <c r="D885" s="17" t="s">
        <v>236</v>
      </c>
      <c r="E885" s="17" t="s">
        <v>215</v>
      </c>
      <c r="F885" s="17" t="s">
        <v>42</v>
      </c>
      <c r="G885" s="27" t="s">
        <v>265</v>
      </c>
      <c r="H885" s="17" t="s">
        <v>16</v>
      </c>
      <c r="I885" s="17" t="s">
        <v>17</v>
      </c>
      <c r="J885" s="17" t="s">
        <v>236</v>
      </c>
      <c r="K885" s="17"/>
      <c r="L885" s="66">
        <v>3591.7515000000003</v>
      </c>
      <c r="M885" s="66">
        <v>5660.5280000000002</v>
      </c>
      <c r="N885" s="66">
        <v>5109.2749999999996</v>
      </c>
      <c r="O885" s="66">
        <v>1097.3553557500002</v>
      </c>
      <c r="P885" s="66">
        <v>5.2618852499999997</v>
      </c>
      <c r="Q885" s="66">
        <v>2.5868500000000001</v>
      </c>
      <c r="R885" s="18"/>
      <c r="Z885" s="62"/>
      <c r="AA885" s="62"/>
      <c r="AB885" s="62"/>
      <c r="AC885" s="62"/>
      <c r="AD885" s="62"/>
      <c r="AE885" s="62"/>
    </row>
    <row r="886" spans="1:31" x14ac:dyDescent="0.25">
      <c r="A886" s="17" t="s">
        <v>11</v>
      </c>
      <c r="B886" s="17" t="s">
        <v>156</v>
      </c>
      <c r="C886" s="17" t="s">
        <v>236</v>
      </c>
      <c r="D886" s="17" t="s">
        <v>236</v>
      </c>
      <c r="E886" s="17" t="s">
        <v>215</v>
      </c>
      <c r="F886" s="17" t="s">
        <v>42</v>
      </c>
      <c r="G886" s="27" t="s">
        <v>265</v>
      </c>
      <c r="H886" s="17" t="s">
        <v>160</v>
      </c>
      <c r="I886" s="17" t="s">
        <v>17</v>
      </c>
      <c r="J886" s="17" t="s">
        <v>236</v>
      </c>
      <c r="K886" s="17"/>
      <c r="L886" s="66">
        <v>3600.348</v>
      </c>
      <c r="M886" s="66">
        <v>5674.0535</v>
      </c>
      <c r="N886" s="66">
        <v>5121.4799999999996</v>
      </c>
      <c r="O886" s="66">
        <v>1099.976318</v>
      </c>
      <c r="P886" s="66">
        <v>5.2744609999999996</v>
      </c>
      <c r="Q886" s="66">
        <v>2.5930274999999998</v>
      </c>
      <c r="R886" s="18"/>
      <c r="Z886" s="62"/>
      <c r="AA886" s="62"/>
      <c r="AB886" s="62"/>
      <c r="AC886" s="62"/>
      <c r="AD886" s="62"/>
      <c r="AE886" s="62"/>
    </row>
    <row r="887" spans="1:31" x14ac:dyDescent="0.25">
      <c r="A887" s="17" t="s">
        <v>11</v>
      </c>
      <c r="B887" s="17" t="s">
        <v>156</v>
      </c>
      <c r="C887" s="17" t="s">
        <v>236</v>
      </c>
      <c r="D887" s="17" t="s">
        <v>236</v>
      </c>
      <c r="E887" s="17" t="s">
        <v>215</v>
      </c>
      <c r="F887" s="17" t="s">
        <v>42</v>
      </c>
      <c r="G887" s="27" t="s">
        <v>265</v>
      </c>
      <c r="H887" s="17" t="s">
        <v>161</v>
      </c>
      <c r="I887" s="17" t="s">
        <v>17</v>
      </c>
      <c r="J887" s="17" t="s">
        <v>236</v>
      </c>
      <c r="K887" s="17"/>
      <c r="L887" s="66">
        <v>3603.8215</v>
      </c>
      <c r="M887" s="66">
        <v>5679.5479999999998</v>
      </c>
      <c r="N887" s="66">
        <v>5126.4475000000002</v>
      </c>
      <c r="O887" s="66">
        <v>1101.0442095000001</v>
      </c>
      <c r="P887" s="66">
        <v>5.2795639999999997</v>
      </c>
      <c r="Q887" s="66">
        <v>2.5955399999999997</v>
      </c>
      <c r="R887" s="18"/>
      <c r="Z887" s="62"/>
      <c r="AA887" s="62"/>
      <c r="AB887" s="62"/>
      <c r="AC887" s="62"/>
      <c r="AD887" s="62"/>
      <c r="AE887" s="62"/>
    </row>
    <row r="888" spans="1:31" x14ac:dyDescent="0.25">
      <c r="A888" s="17" t="s">
        <v>11</v>
      </c>
      <c r="B888" s="17" t="s">
        <v>156</v>
      </c>
      <c r="C888" s="17" t="s">
        <v>236</v>
      </c>
      <c r="D888" s="17" t="s">
        <v>236</v>
      </c>
      <c r="E888" s="17" t="s">
        <v>215</v>
      </c>
      <c r="F888" s="17" t="s">
        <v>42</v>
      </c>
      <c r="G888" s="27" t="s">
        <v>265</v>
      </c>
      <c r="H888" s="17" t="s">
        <v>75</v>
      </c>
      <c r="I888" s="17" t="s">
        <v>17</v>
      </c>
      <c r="J888" s="17" t="s">
        <v>236</v>
      </c>
      <c r="K888" s="17"/>
      <c r="L888" s="66">
        <v>2.9083499999999998E-2</v>
      </c>
      <c r="M888" s="66">
        <v>4.5834249999999993E-2</v>
      </c>
      <c r="N888" s="66">
        <v>4.1370749999999998E-2</v>
      </c>
      <c r="O888" s="66">
        <v>8.8854750000000003E-3</v>
      </c>
      <c r="P888" s="66">
        <v>4.2324999999999999E-5</v>
      </c>
      <c r="Q888" s="66">
        <v>2.0874999999999999E-5</v>
      </c>
      <c r="R888" s="18"/>
      <c r="Z888" s="62"/>
      <c r="AA888" s="62"/>
      <c r="AB888" s="62"/>
      <c r="AC888" s="62"/>
      <c r="AD888" s="62"/>
      <c r="AE888" s="62"/>
    </row>
    <row r="889" spans="1:31" x14ac:dyDescent="0.25">
      <c r="A889" s="17" t="s">
        <v>11</v>
      </c>
      <c r="B889" s="17" t="s">
        <v>156</v>
      </c>
      <c r="C889" s="17" t="s">
        <v>237</v>
      </c>
      <c r="D889" s="17" t="s">
        <v>237</v>
      </c>
      <c r="E889" s="17" t="s">
        <v>158</v>
      </c>
      <c r="F889" s="17" t="s">
        <v>72</v>
      </c>
      <c r="G889" s="27" t="s">
        <v>265</v>
      </c>
      <c r="H889" s="17" t="s">
        <v>32</v>
      </c>
      <c r="I889" s="17" t="s">
        <v>17</v>
      </c>
      <c r="J889" s="17" t="s">
        <v>318</v>
      </c>
      <c r="K889" s="17"/>
      <c r="L889" s="66">
        <v>0</v>
      </c>
      <c r="M889" s="66">
        <v>0</v>
      </c>
      <c r="N889" s="66">
        <v>0</v>
      </c>
      <c r="O889" s="66">
        <v>12.089549999999999</v>
      </c>
      <c r="P889" s="66">
        <v>166.92385000000002</v>
      </c>
      <c r="Q889" s="66">
        <v>67.556725</v>
      </c>
      <c r="R889" s="18"/>
      <c r="Z889" s="62"/>
      <c r="AA889" s="62"/>
      <c r="AB889" s="62"/>
      <c r="AC889" s="62"/>
      <c r="AD889" s="62"/>
      <c r="AE889" s="62"/>
    </row>
    <row r="890" spans="1:31" x14ac:dyDescent="0.25">
      <c r="A890" s="17" t="s">
        <v>11</v>
      </c>
      <c r="B890" s="17" t="s">
        <v>156</v>
      </c>
      <c r="C890" s="17" t="s">
        <v>237</v>
      </c>
      <c r="D890" s="17" t="s">
        <v>237</v>
      </c>
      <c r="E890" s="17" t="s">
        <v>158</v>
      </c>
      <c r="F890" s="17" t="s">
        <v>72</v>
      </c>
      <c r="G890" s="27" t="s">
        <v>265</v>
      </c>
      <c r="H890" s="17" t="s">
        <v>16</v>
      </c>
      <c r="I890" s="17" t="s">
        <v>17</v>
      </c>
      <c r="J890" s="17" t="s">
        <v>318</v>
      </c>
      <c r="K890" s="17"/>
      <c r="L890" s="66">
        <v>0</v>
      </c>
      <c r="M890" s="66">
        <v>0</v>
      </c>
      <c r="N890" s="66">
        <v>0</v>
      </c>
      <c r="O890" s="66">
        <v>678224.25</v>
      </c>
      <c r="P890" s="66">
        <v>9226074.75</v>
      </c>
      <c r="Q890" s="66">
        <v>3743814.75</v>
      </c>
      <c r="R890" s="18"/>
      <c r="Z890" s="62"/>
      <c r="AA890" s="62"/>
      <c r="AB890" s="62"/>
      <c r="AC890" s="62"/>
      <c r="AD890" s="62"/>
      <c r="AE890" s="62"/>
    </row>
    <row r="891" spans="1:31" x14ac:dyDescent="0.25">
      <c r="A891" s="17" t="s">
        <v>11</v>
      </c>
      <c r="B891" s="17" t="s">
        <v>156</v>
      </c>
      <c r="C891" s="17" t="s">
        <v>237</v>
      </c>
      <c r="D891" s="17" t="s">
        <v>237</v>
      </c>
      <c r="E891" s="17" t="s">
        <v>158</v>
      </c>
      <c r="F891" s="17" t="s">
        <v>72</v>
      </c>
      <c r="G891" s="27" t="s">
        <v>265</v>
      </c>
      <c r="H891" s="17" t="s">
        <v>160</v>
      </c>
      <c r="I891" s="17" t="s">
        <v>17</v>
      </c>
      <c r="J891" s="17" t="s">
        <v>318</v>
      </c>
      <c r="K891" s="17"/>
      <c r="L891" s="66">
        <v>0</v>
      </c>
      <c r="M891" s="66">
        <v>0</v>
      </c>
      <c r="N891" s="66">
        <v>0</v>
      </c>
      <c r="O891" s="66">
        <v>678611.25</v>
      </c>
      <c r="P891" s="66">
        <v>9226203.75</v>
      </c>
      <c r="Q891" s="66">
        <v>3744239.25</v>
      </c>
      <c r="R891" s="18"/>
      <c r="Z891" s="62"/>
      <c r="AA891" s="62"/>
      <c r="AB891" s="62"/>
      <c r="AC891" s="62"/>
      <c r="AD891" s="62"/>
      <c r="AE891" s="62"/>
    </row>
    <row r="892" spans="1:31" x14ac:dyDescent="0.25">
      <c r="A892" s="17" t="s">
        <v>11</v>
      </c>
      <c r="B892" s="17" t="s">
        <v>156</v>
      </c>
      <c r="C892" s="17" t="s">
        <v>237</v>
      </c>
      <c r="D892" s="17" t="s">
        <v>237</v>
      </c>
      <c r="E892" s="17" t="s">
        <v>158</v>
      </c>
      <c r="F892" s="17" t="s">
        <v>72</v>
      </c>
      <c r="G892" s="27" t="s">
        <v>265</v>
      </c>
      <c r="H892" s="17" t="s">
        <v>161</v>
      </c>
      <c r="I892" s="17" t="s">
        <v>17</v>
      </c>
      <c r="J892" s="17" t="s">
        <v>318</v>
      </c>
      <c r="K892" s="17"/>
      <c r="L892" s="66">
        <v>0</v>
      </c>
      <c r="M892" s="66">
        <v>0</v>
      </c>
      <c r="N892" s="66">
        <v>0</v>
      </c>
      <c r="O892" s="66">
        <v>678853.5</v>
      </c>
      <c r="P892" s="66">
        <v>9226284.5</v>
      </c>
      <c r="Q892" s="66">
        <v>3744504</v>
      </c>
      <c r="R892" s="18"/>
      <c r="Z892" s="62"/>
      <c r="AA892" s="62"/>
      <c r="AB892" s="62"/>
      <c r="AC892" s="62"/>
      <c r="AD892" s="62"/>
      <c r="AE892" s="62"/>
    </row>
    <row r="893" spans="1:31" x14ac:dyDescent="0.25">
      <c r="A893" s="17" t="s">
        <v>11</v>
      </c>
      <c r="B893" s="17" t="s">
        <v>156</v>
      </c>
      <c r="C893" s="17" t="s">
        <v>237</v>
      </c>
      <c r="D893" s="17" t="s">
        <v>237</v>
      </c>
      <c r="E893" s="17" t="s">
        <v>158</v>
      </c>
      <c r="F893" s="17" t="s">
        <v>72</v>
      </c>
      <c r="G893" s="27" t="s">
        <v>265</v>
      </c>
      <c r="H893" s="17" t="s">
        <v>75</v>
      </c>
      <c r="I893" s="17" t="s">
        <v>17</v>
      </c>
      <c r="J893" s="17" t="s">
        <v>318</v>
      </c>
      <c r="K893" s="17"/>
      <c r="L893" s="66">
        <v>0</v>
      </c>
      <c r="M893" s="66">
        <v>0</v>
      </c>
      <c r="N893" s="66">
        <v>0</v>
      </c>
      <c r="O893" s="66">
        <v>1.208955</v>
      </c>
      <c r="P893" s="66">
        <v>16.692385000000002</v>
      </c>
      <c r="Q893" s="66">
        <v>6.7556725000000002</v>
      </c>
      <c r="R893" s="18"/>
      <c r="Z893" s="62"/>
      <c r="AA893" s="62"/>
      <c r="AB893" s="62"/>
      <c r="AC893" s="62"/>
      <c r="AD893" s="62"/>
      <c r="AE893" s="62"/>
    </row>
    <row r="894" spans="1:31" x14ac:dyDescent="0.25">
      <c r="A894" s="17" t="s">
        <v>11</v>
      </c>
      <c r="B894" s="17" t="s">
        <v>156</v>
      </c>
      <c r="C894" s="17" t="s">
        <v>237</v>
      </c>
      <c r="D894" s="17" t="s">
        <v>237</v>
      </c>
      <c r="E894" s="17" t="s">
        <v>162</v>
      </c>
      <c r="F894" s="17" t="s">
        <v>163</v>
      </c>
      <c r="G894" s="27" t="s">
        <v>265</v>
      </c>
      <c r="H894" s="17" t="s">
        <v>32</v>
      </c>
      <c r="I894" s="17" t="s">
        <v>17</v>
      </c>
      <c r="J894" s="17" t="s">
        <v>318</v>
      </c>
      <c r="K894" s="17"/>
      <c r="L894" s="66">
        <v>0</v>
      </c>
      <c r="M894" s="66">
        <v>0</v>
      </c>
      <c r="N894" s="66">
        <v>0</v>
      </c>
      <c r="O894" s="66">
        <v>2.1E-7</v>
      </c>
      <c r="P894" s="66">
        <v>7.0000000000000005E-8</v>
      </c>
      <c r="Q894" s="66">
        <v>0</v>
      </c>
      <c r="R894" s="18"/>
      <c r="Z894" s="62"/>
      <c r="AA894" s="62"/>
      <c r="AB894" s="62"/>
      <c r="AC894" s="62"/>
      <c r="AD894" s="62"/>
      <c r="AE894" s="62"/>
    </row>
    <row r="895" spans="1:31" x14ac:dyDescent="0.25">
      <c r="A895" s="17" t="s">
        <v>11</v>
      </c>
      <c r="B895" s="17" t="s">
        <v>156</v>
      </c>
      <c r="C895" s="17" t="s">
        <v>237</v>
      </c>
      <c r="D895" s="17" t="s">
        <v>237</v>
      </c>
      <c r="E895" s="17" t="s">
        <v>162</v>
      </c>
      <c r="F895" s="17" t="s">
        <v>163</v>
      </c>
      <c r="G895" s="27" t="s">
        <v>265</v>
      </c>
      <c r="H895" s="17" t="s">
        <v>16</v>
      </c>
      <c r="I895" s="17" t="s">
        <v>17</v>
      </c>
      <c r="J895" s="17" t="s">
        <v>318</v>
      </c>
      <c r="K895" s="17"/>
      <c r="L895" s="66">
        <v>0</v>
      </c>
      <c r="M895" s="66">
        <v>0</v>
      </c>
      <c r="N895" s="66">
        <v>0</v>
      </c>
      <c r="O895" s="66">
        <v>9.5122499999999999E-3</v>
      </c>
      <c r="P895" s="66">
        <v>3.17075E-3</v>
      </c>
      <c r="Q895" s="66">
        <v>0</v>
      </c>
      <c r="R895" s="18"/>
      <c r="Z895" s="62"/>
      <c r="AA895" s="62"/>
      <c r="AB895" s="62"/>
      <c r="AC895" s="62"/>
      <c r="AD895" s="62"/>
      <c r="AE895" s="62"/>
    </row>
    <row r="896" spans="1:31" x14ac:dyDescent="0.25">
      <c r="A896" s="17" t="s">
        <v>11</v>
      </c>
      <c r="B896" s="17" t="s">
        <v>156</v>
      </c>
      <c r="C896" s="17" t="s">
        <v>237</v>
      </c>
      <c r="D896" s="17" t="s">
        <v>237</v>
      </c>
      <c r="E896" s="17" t="s">
        <v>162</v>
      </c>
      <c r="F896" s="17" t="s">
        <v>163</v>
      </c>
      <c r="G896" s="27" t="s">
        <v>265</v>
      </c>
      <c r="H896" s="17" t="s">
        <v>160</v>
      </c>
      <c r="I896" s="17" t="s">
        <v>17</v>
      </c>
      <c r="J896" s="17" t="s">
        <v>318</v>
      </c>
      <c r="K896" s="17"/>
      <c r="L896" s="66">
        <v>0</v>
      </c>
      <c r="M896" s="66">
        <v>0</v>
      </c>
      <c r="N896" s="66">
        <v>0</v>
      </c>
      <c r="O896" s="66">
        <v>9.5189999999999997E-3</v>
      </c>
      <c r="P896" s="66">
        <v>3.173E-3</v>
      </c>
      <c r="Q896" s="66">
        <v>0</v>
      </c>
      <c r="R896" s="18"/>
      <c r="Z896" s="62"/>
      <c r="AA896" s="62"/>
      <c r="AB896" s="62"/>
      <c r="AC896" s="62"/>
      <c r="AD896" s="62"/>
      <c r="AE896" s="62"/>
    </row>
    <row r="897" spans="1:31" x14ac:dyDescent="0.25">
      <c r="A897" s="17" t="s">
        <v>11</v>
      </c>
      <c r="B897" s="17" t="s">
        <v>156</v>
      </c>
      <c r="C897" s="17" t="s">
        <v>237</v>
      </c>
      <c r="D897" s="17" t="s">
        <v>237</v>
      </c>
      <c r="E897" s="17" t="s">
        <v>162</v>
      </c>
      <c r="F897" s="17" t="s">
        <v>163</v>
      </c>
      <c r="G897" s="27" t="s">
        <v>265</v>
      </c>
      <c r="H897" s="17" t="s">
        <v>161</v>
      </c>
      <c r="I897" s="17" t="s">
        <v>17</v>
      </c>
      <c r="J897" s="17" t="s">
        <v>318</v>
      </c>
      <c r="K897" s="17"/>
      <c r="L897" s="66">
        <v>0</v>
      </c>
      <c r="M897" s="66">
        <v>0</v>
      </c>
      <c r="N897" s="66">
        <v>0</v>
      </c>
      <c r="O897" s="66">
        <v>9.523499999999999E-3</v>
      </c>
      <c r="P897" s="66">
        <v>3.1744999999999998E-3</v>
      </c>
      <c r="Q897" s="66">
        <v>0</v>
      </c>
      <c r="R897" s="18"/>
      <c r="Z897" s="62"/>
      <c r="AA897" s="62"/>
      <c r="AB897" s="62"/>
      <c r="AC897" s="62"/>
      <c r="AD897" s="62"/>
      <c r="AE897" s="62"/>
    </row>
    <row r="898" spans="1:31" x14ac:dyDescent="0.25">
      <c r="A898" s="17" t="s">
        <v>11</v>
      </c>
      <c r="B898" s="17" t="s">
        <v>156</v>
      </c>
      <c r="C898" s="17" t="s">
        <v>237</v>
      </c>
      <c r="D898" s="17" t="s">
        <v>237</v>
      </c>
      <c r="E898" s="17" t="s">
        <v>162</v>
      </c>
      <c r="F898" s="17" t="s">
        <v>163</v>
      </c>
      <c r="G898" s="27" t="s">
        <v>265</v>
      </c>
      <c r="H898" s="17" t="s">
        <v>75</v>
      </c>
      <c r="I898" s="17" t="s">
        <v>17</v>
      </c>
      <c r="J898" s="17" t="s">
        <v>318</v>
      </c>
      <c r="K898" s="17"/>
      <c r="L898" s="66">
        <v>0</v>
      </c>
      <c r="M898" s="66">
        <v>0</v>
      </c>
      <c r="N898" s="66">
        <v>0</v>
      </c>
      <c r="O898" s="66">
        <v>2.0999999999999999E-8</v>
      </c>
      <c r="P898" s="66">
        <v>6.9999999999999998E-9</v>
      </c>
      <c r="Q898" s="66">
        <v>0</v>
      </c>
      <c r="R898" s="18"/>
      <c r="Z898" s="62"/>
      <c r="AA898" s="62"/>
      <c r="AB898" s="62"/>
      <c r="AC898" s="62"/>
      <c r="AD898" s="62"/>
      <c r="AE898" s="62"/>
    </row>
    <row r="899" spans="1:31" x14ac:dyDescent="0.25">
      <c r="A899" s="17" t="s">
        <v>11</v>
      </c>
      <c r="B899" s="17" t="s">
        <v>156</v>
      </c>
      <c r="C899" s="17" t="s">
        <v>237</v>
      </c>
      <c r="D899" s="17" t="s">
        <v>237</v>
      </c>
      <c r="E899" s="17" t="s">
        <v>162</v>
      </c>
      <c r="F899" s="17" t="s">
        <v>164</v>
      </c>
      <c r="G899" s="27" t="s">
        <v>265</v>
      </c>
      <c r="H899" s="17" t="s">
        <v>32</v>
      </c>
      <c r="I899" s="17" t="s">
        <v>17</v>
      </c>
      <c r="J899" s="17" t="s">
        <v>318</v>
      </c>
      <c r="K899" s="17"/>
      <c r="L899" s="66">
        <v>1.1999999999999999E-6</v>
      </c>
      <c r="M899" s="66">
        <v>1.9090000000000001E-4</v>
      </c>
      <c r="N899" s="66">
        <v>9.9500000000000006E-5</v>
      </c>
      <c r="O899" s="66">
        <v>5.1899999999999993E-4</v>
      </c>
      <c r="P899" s="66">
        <v>2.2074999999999997E-4</v>
      </c>
      <c r="Q899" s="66">
        <v>6.6749999999999996E-5</v>
      </c>
      <c r="R899" s="18"/>
      <c r="Z899" s="62"/>
      <c r="AA899" s="62"/>
      <c r="AB899" s="62"/>
      <c r="AC899" s="62"/>
      <c r="AD899" s="62"/>
      <c r="AE899" s="62"/>
    </row>
    <row r="900" spans="1:31" x14ac:dyDescent="0.25">
      <c r="A900" s="17" t="s">
        <v>11</v>
      </c>
      <c r="B900" s="17" t="s">
        <v>156</v>
      </c>
      <c r="C900" s="17" t="s">
        <v>237</v>
      </c>
      <c r="D900" s="17" t="s">
        <v>237</v>
      </c>
      <c r="E900" s="17" t="s">
        <v>162</v>
      </c>
      <c r="F900" s="17" t="s">
        <v>164</v>
      </c>
      <c r="G900" s="27" t="s">
        <v>265</v>
      </c>
      <c r="H900" s="17" t="s">
        <v>16</v>
      </c>
      <c r="I900" s="17" t="s">
        <v>17</v>
      </c>
      <c r="J900" s="17" t="s">
        <v>318</v>
      </c>
      <c r="K900" s="17"/>
      <c r="L900" s="66">
        <v>6.7011749999999995E-2</v>
      </c>
      <c r="M900" s="66">
        <v>10.68816225</v>
      </c>
      <c r="N900" s="66">
        <v>5.5773275</v>
      </c>
      <c r="O900" s="66">
        <v>29.115967500000004</v>
      </c>
      <c r="P900" s="66">
        <v>12.371795000000001</v>
      </c>
      <c r="Q900" s="66">
        <v>3.7615150000000002</v>
      </c>
      <c r="R900" s="18"/>
      <c r="Z900" s="62"/>
      <c r="AA900" s="62"/>
      <c r="AB900" s="62"/>
      <c r="AC900" s="62"/>
      <c r="AD900" s="62"/>
      <c r="AE900" s="62"/>
    </row>
    <row r="901" spans="1:31" x14ac:dyDescent="0.25">
      <c r="A901" s="17" t="s">
        <v>11</v>
      </c>
      <c r="B901" s="17" t="s">
        <v>156</v>
      </c>
      <c r="C901" s="17" t="s">
        <v>237</v>
      </c>
      <c r="D901" s="17" t="s">
        <v>237</v>
      </c>
      <c r="E901" s="17" t="s">
        <v>162</v>
      </c>
      <c r="F901" s="17" t="s">
        <v>164</v>
      </c>
      <c r="G901" s="27" t="s">
        <v>265</v>
      </c>
      <c r="H901" s="17" t="s">
        <v>160</v>
      </c>
      <c r="I901" s="17" t="s">
        <v>17</v>
      </c>
      <c r="J901" s="17" t="s">
        <v>318</v>
      </c>
      <c r="K901" s="17"/>
      <c r="L901" s="66">
        <v>6.7049999999999998E-2</v>
      </c>
      <c r="M901" s="66">
        <v>10.69425</v>
      </c>
      <c r="N901" s="66">
        <v>5.5805074999999995</v>
      </c>
      <c r="O901" s="66">
        <v>29.132552500000003</v>
      </c>
      <c r="P901" s="66">
        <v>12.378837499999999</v>
      </c>
      <c r="Q901" s="66">
        <v>3.7636599999999998</v>
      </c>
      <c r="R901" s="18"/>
      <c r="Z901" s="62"/>
      <c r="AA901" s="62"/>
      <c r="AB901" s="62"/>
      <c r="AC901" s="62"/>
      <c r="AD901" s="62"/>
      <c r="AE901" s="62"/>
    </row>
    <row r="902" spans="1:31" x14ac:dyDescent="0.25">
      <c r="A902" s="17" t="s">
        <v>11</v>
      </c>
      <c r="B902" s="17" t="s">
        <v>156</v>
      </c>
      <c r="C902" s="17" t="s">
        <v>237</v>
      </c>
      <c r="D902" s="17" t="s">
        <v>237</v>
      </c>
      <c r="E902" s="17" t="s">
        <v>162</v>
      </c>
      <c r="F902" s="17" t="s">
        <v>164</v>
      </c>
      <c r="G902" s="27" t="s">
        <v>265</v>
      </c>
      <c r="H902" s="17" t="s">
        <v>161</v>
      </c>
      <c r="I902" s="17" t="s">
        <v>17</v>
      </c>
      <c r="J902" s="17" t="s">
        <v>318</v>
      </c>
      <c r="K902" s="17"/>
      <c r="L902" s="66">
        <v>6.7073999999999995E-2</v>
      </c>
      <c r="M902" s="66">
        <v>10.698083</v>
      </c>
      <c r="N902" s="66">
        <v>5.5825025000000004</v>
      </c>
      <c r="O902" s="66">
        <v>29.142917500000003</v>
      </c>
      <c r="P902" s="66">
        <v>12.3832475</v>
      </c>
      <c r="Q902" s="66">
        <v>3.7650025</v>
      </c>
      <c r="R902" s="18"/>
      <c r="Z902" s="62"/>
      <c r="AA902" s="62"/>
      <c r="AB902" s="62"/>
      <c r="AC902" s="62"/>
      <c r="AD902" s="62"/>
      <c r="AE902" s="62"/>
    </row>
    <row r="903" spans="1:31" x14ac:dyDescent="0.25">
      <c r="A903" s="17" t="s">
        <v>11</v>
      </c>
      <c r="B903" s="17" t="s">
        <v>156</v>
      </c>
      <c r="C903" s="17" t="s">
        <v>237</v>
      </c>
      <c r="D903" s="17" t="s">
        <v>237</v>
      </c>
      <c r="E903" s="17" t="s">
        <v>162</v>
      </c>
      <c r="F903" s="17" t="s">
        <v>164</v>
      </c>
      <c r="G903" s="27" t="s">
        <v>265</v>
      </c>
      <c r="H903" s="17" t="s">
        <v>75</v>
      </c>
      <c r="I903" s="17" t="s">
        <v>17</v>
      </c>
      <c r="J903" s="17" t="s">
        <v>318</v>
      </c>
      <c r="K903" s="17"/>
      <c r="L903" s="66">
        <v>1.2000000000000002E-7</v>
      </c>
      <c r="M903" s="66">
        <v>1.8790000000000001E-5</v>
      </c>
      <c r="N903" s="66">
        <v>9.8500000000000006E-6</v>
      </c>
      <c r="O903" s="66">
        <v>5.2200000000000002E-5</v>
      </c>
      <c r="P903" s="66">
        <v>2.2175E-5</v>
      </c>
      <c r="Q903" s="66">
        <v>6.7499999999999997E-6</v>
      </c>
      <c r="R903" s="18"/>
      <c r="Z903" s="62"/>
      <c r="AA903" s="62"/>
      <c r="AB903" s="62"/>
      <c r="AC903" s="62"/>
      <c r="AD903" s="62"/>
      <c r="AE903" s="62"/>
    </row>
    <row r="904" spans="1:31" x14ac:dyDescent="0.25">
      <c r="A904" s="17" t="s">
        <v>11</v>
      </c>
      <c r="B904" s="17" t="s">
        <v>156</v>
      </c>
      <c r="C904" s="17" t="s">
        <v>237</v>
      </c>
      <c r="D904" s="17" t="s">
        <v>237</v>
      </c>
      <c r="E904" s="17" t="s">
        <v>162</v>
      </c>
      <c r="F904" s="17" t="s">
        <v>166</v>
      </c>
      <c r="G904" s="27" t="s">
        <v>265</v>
      </c>
      <c r="H904" s="17" t="s">
        <v>32</v>
      </c>
      <c r="I904" s="17" t="s">
        <v>17</v>
      </c>
      <c r="J904" s="17" t="s">
        <v>318</v>
      </c>
      <c r="K904" s="17"/>
      <c r="L904" s="66">
        <v>0</v>
      </c>
      <c r="M904" s="66">
        <v>0</v>
      </c>
      <c r="N904" s="66">
        <v>0</v>
      </c>
      <c r="O904" s="66">
        <v>0</v>
      </c>
      <c r="P904" s="66">
        <v>0</v>
      </c>
      <c r="Q904" s="66">
        <v>2.8695750000000003E-2</v>
      </c>
      <c r="R904" s="18"/>
      <c r="Z904" s="62"/>
      <c r="AA904" s="62"/>
      <c r="AB904" s="62"/>
      <c r="AC904" s="62"/>
      <c r="AD904" s="62"/>
      <c r="AE904" s="62"/>
    </row>
    <row r="905" spans="1:31" x14ac:dyDescent="0.25">
      <c r="A905" s="17" t="s">
        <v>11</v>
      </c>
      <c r="B905" s="17" t="s">
        <v>156</v>
      </c>
      <c r="C905" s="17" t="s">
        <v>237</v>
      </c>
      <c r="D905" s="17" t="s">
        <v>237</v>
      </c>
      <c r="E905" s="17" t="s">
        <v>162</v>
      </c>
      <c r="F905" s="17" t="s">
        <v>166</v>
      </c>
      <c r="G905" s="27" t="s">
        <v>265</v>
      </c>
      <c r="H905" s="17" t="s">
        <v>16</v>
      </c>
      <c r="I905" s="17" t="s">
        <v>17</v>
      </c>
      <c r="J905" s="17" t="s">
        <v>318</v>
      </c>
      <c r="K905" s="17"/>
      <c r="L905" s="66">
        <v>0</v>
      </c>
      <c r="M905" s="66">
        <v>0</v>
      </c>
      <c r="N905" s="66">
        <v>0</v>
      </c>
      <c r="O905" s="66">
        <v>0</v>
      </c>
      <c r="P905" s="66">
        <v>0</v>
      </c>
      <c r="Q905" s="66">
        <v>1282.7024999999999</v>
      </c>
      <c r="R905" s="18"/>
      <c r="Z905" s="62"/>
      <c r="AA905" s="62"/>
      <c r="AB905" s="62"/>
      <c r="AC905" s="62"/>
      <c r="AD905" s="62"/>
      <c r="AE905" s="62"/>
    </row>
    <row r="906" spans="1:31" x14ac:dyDescent="0.25">
      <c r="A906" s="17" t="s">
        <v>11</v>
      </c>
      <c r="B906" s="17" t="s">
        <v>156</v>
      </c>
      <c r="C906" s="17" t="s">
        <v>237</v>
      </c>
      <c r="D906" s="17" t="s">
        <v>237</v>
      </c>
      <c r="E906" s="17" t="s">
        <v>162</v>
      </c>
      <c r="F906" s="17" t="s">
        <v>166</v>
      </c>
      <c r="G906" s="27" t="s">
        <v>265</v>
      </c>
      <c r="H906" s="17" t="s">
        <v>160</v>
      </c>
      <c r="I906" s="17" t="s">
        <v>17</v>
      </c>
      <c r="J906" s="17" t="s">
        <v>318</v>
      </c>
      <c r="K906" s="17"/>
      <c r="L906" s="66">
        <v>0</v>
      </c>
      <c r="M906" s="66">
        <v>0</v>
      </c>
      <c r="N906" s="66">
        <v>0</v>
      </c>
      <c r="O906" s="66">
        <v>0</v>
      </c>
      <c r="P906" s="66">
        <v>0</v>
      </c>
      <c r="Q906" s="66">
        <v>1283.625</v>
      </c>
      <c r="R906" s="18"/>
      <c r="Z906" s="62"/>
      <c r="AA906" s="62"/>
      <c r="AB906" s="62"/>
      <c r="AC906" s="62"/>
      <c r="AD906" s="62"/>
      <c r="AE906" s="62"/>
    </row>
    <row r="907" spans="1:31" x14ac:dyDescent="0.25">
      <c r="A907" s="17" t="s">
        <v>11</v>
      </c>
      <c r="B907" s="17" t="s">
        <v>156</v>
      </c>
      <c r="C907" s="17" t="s">
        <v>237</v>
      </c>
      <c r="D907" s="17" t="s">
        <v>237</v>
      </c>
      <c r="E907" s="17" t="s">
        <v>162</v>
      </c>
      <c r="F907" s="17" t="s">
        <v>166</v>
      </c>
      <c r="G907" s="27" t="s">
        <v>265</v>
      </c>
      <c r="H907" s="17" t="s">
        <v>161</v>
      </c>
      <c r="I907" s="17" t="s">
        <v>17</v>
      </c>
      <c r="J907" s="17" t="s">
        <v>318</v>
      </c>
      <c r="K907" s="17"/>
      <c r="L907" s="66">
        <v>0</v>
      </c>
      <c r="M907" s="66">
        <v>0</v>
      </c>
      <c r="N907" s="66">
        <v>0</v>
      </c>
      <c r="O907" s="66">
        <v>0</v>
      </c>
      <c r="P907" s="66">
        <v>0</v>
      </c>
      <c r="Q907" s="66">
        <v>1284.1949999999999</v>
      </c>
      <c r="R907" s="18"/>
      <c r="Z907" s="62"/>
      <c r="AA907" s="62"/>
      <c r="AB907" s="62"/>
      <c r="AC907" s="62"/>
      <c r="AD907" s="62"/>
      <c r="AE907" s="62"/>
    </row>
    <row r="908" spans="1:31" x14ac:dyDescent="0.25">
      <c r="A908" s="17" t="s">
        <v>11</v>
      </c>
      <c r="B908" s="17" t="s">
        <v>156</v>
      </c>
      <c r="C908" s="17" t="s">
        <v>237</v>
      </c>
      <c r="D908" s="17" t="s">
        <v>237</v>
      </c>
      <c r="E908" s="17" t="s">
        <v>162</v>
      </c>
      <c r="F908" s="17" t="s">
        <v>166</v>
      </c>
      <c r="G908" s="27" t="s">
        <v>265</v>
      </c>
      <c r="H908" s="17" t="s">
        <v>75</v>
      </c>
      <c r="I908" s="17" t="s">
        <v>17</v>
      </c>
      <c r="J908" s="17" t="s">
        <v>318</v>
      </c>
      <c r="K908" s="17"/>
      <c r="L908" s="66">
        <v>0</v>
      </c>
      <c r="M908" s="66">
        <v>0</v>
      </c>
      <c r="N908" s="66">
        <v>0</v>
      </c>
      <c r="O908" s="66">
        <v>0</v>
      </c>
      <c r="P908" s="66">
        <v>0</v>
      </c>
      <c r="Q908" s="66">
        <v>2.8695000000000001E-3</v>
      </c>
      <c r="R908" s="18"/>
      <c r="Z908" s="62"/>
      <c r="AA908" s="62"/>
      <c r="AB908" s="62"/>
      <c r="AC908" s="62"/>
      <c r="AD908" s="62"/>
      <c r="AE908" s="62"/>
    </row>
    <row r="909" spans="1:31" x14ac:dyDescent="0.25">
      <c r="A909" s="17" t="s">
        <v>11</v>
      </c>
      <c r="B909" s="17" t="s">
        <v>156</v>
      </c>
      <c r="C909" s="17" t="s">
        <v>237</v>
      </c>
      <c r="D909" s="17" t="s">
        <v>237</v>
      </c>
      <c r="E909" s="17" t="s">
        <v>162</v>
      </c>
      <c r="F909" s="17" t="s">
        <v>238</v>
      </c>
      <c r="G909" s="27" t="s">
        <v>265</v>
      </c>
      <c r="H909" s="17" t="s">
        <v>32</v>
      </c>
      <c r="I909" s="17" t="s">
        <v>17</v>
      </c>
      <c r="J909" s="17" t="s">
        <v>318</v>
      </c>
      <c r="K909" s="17"/>
      <c r="L909" s="66">
        <v>0</v>
      </c>
      <c r="M909" s="66">
        <v>0</v>
      </c>
      <c r="N909" s="66">
        <v>0</v>
      </c>
      <c r="O909" s="66">
        <v>3.5849999999999999E-4</v>
      </c>
      <c r="P909" s="66">
        <v>4.1950000000000006E-4</v>
      </c>
      <c r="Q909" s="66">
        <v>2.434E-3</v>
      </c>
      <c r="R909" s="18"/>
      <c r="Z909" s="62"/>
      <c r="AA909" s="62"/>
      <c r="AB909" s="62"/>
      <c r="AC909" s="62"/>
      <c r="AD909" s="62"/>
      <c r="AE909" s="62"/>
    </row>
    <row r="910" spans="1:31" x14ac:dyDescent="0.25">
      <c r="A910" s="17" t="s">
        <v>11</v>
      </c>
      <c r="B910" s="17" t="s">
        <v>156</v>
      </c>
      <c r="C910" s="17" t="s">
        <v>237</v>
      </c>
      <c r="D910" s="17" t="s">
        <v>237</v>
      </c>
      <c r="E910" s="17" t="s">
        <v>162</v>
      </c>
      <c r="F910" s="17" t="s">
        <v>238</v>
      </c>
      <c r="G910" s="27" t="s">
        <v>265</v>
      </c>
      <c r="H910" s="17" t="s">
        <v>16</v>
      </c>
      <c r="I910" s="17" t="s">
        <v>17</v>
      </c>
      <c r="J910" s="17" t="s">
        <v>318</v>
      </c>
      <c r="K910" s="17"/>
      <c r="L910" s="66">
        <v>0</v>
      </c>
      <c r="M910" s="66">
        <v>0</v>
      </c>
      <c r="N910" s="66">
        <v>0</v>
      </c>
      <c r="O910" s="66">
        <v>16.010475</v>
      </c>
      <c r="P910" s="66">
        <v>18.765125000000001</v>
      </c>
      <c r="Q910" s="66">
        <v>108.79134999999999</v>
      </c>
      <c r="R910" s="18"/>
      <c r="Z910" s="62"/>
      <c r="AA910" s="62"/>
      <c r="AB910" s="62"/>
      <c r="AC910" s="62"/>
      <c r="AD910" s="62"/>
      <c r="AE910" s="62"/>
    </row>
    <row r="911" spans="1:31" x14ac:dyDescent="0.25">
      <c r="A911" s="17" t="s">
        <v>11</v>
      </c>
      <c r="B911" s="17" t="s">
        <v>156</v>
      </c>
      <c r="C911" s="17" t="s">
        <v>237</v>
      </c>
      <c r="D911" s="17" t="s">
        <v>237</v>
      </c>
      <c r="E911" s="17" t="s">
        <v>162</v>
      </c>
      <c r="F911" s="17" t="s">
        <v>238</v>
      </c>
      <c r="G911" s="27" t="s">
        <v>265</v>
      </c>
      <c r="H911" s="17" t="s">
        <v>160</v>
      </c>
      <c r="I911" s="17" t="s">
        <v>17</v>
      </c>
      <c r="J911" s="17" t="s">
        <v>318</v>
      </c>
      <c r="K911" s="17"/>
      <c r="L911" s="66">
        <v>0</v>
      </c>
      <c r="M911" s="66">
        <v>0</v>
      </c>
      <c r="N911" s="66">
        <v>0</v>
      </c>
      <c r="O911" s="66">
        <v>16.02195</v>
      </c>
      <c r="P911" s="66">
        <v>18.778550000000003</v>
      </c>
      <c r="Q911" s="66">
        <v>108.86879999999999</v>
      </c>
      <c r="R911" s="18"/>
      <c r="Z911" s="62"/>
      <c r="AA911" s="62"/>
      <c r="AB911" s="62"/>
      <c r="AC911" s="62"/>
      <c r="AD911" s="62"/>
      <c r="AE911" s="62"/>
    </row>
    <row r="912" spans="1:31" x14ac:dyDescent="0.25">
      <c r="A912" s="17" t="s">
        <v>11</v>
      </c>
      <c r="B912" s="17" t="s">
        <v>156</v>
      </c>
      <c r="C912" s="17" t="s">
        <v>237</v>
      </c>
      <c r="D912" s="17" t="s">
        <v>237</v>
      </c>
      <c r="E912" s="17" t="s">
        <v>162</v>
      </c>
      <c r="F912" s="17" t="s">
        <v>238</v>
      </c>
      <c r="G912" s="27" t="s">
        <v>265</v>
      </c>
      <c r="H912" s="17" t="s">
        <v>161</v>
      </c>
      <c r="I912" s="17" t="s">
        <v>17</v>
      </c>
      <c r="J912" s="17" t="s">
        <v>318</v>
      </c>
      <c r="K912" s="17"/>
      <c r="L912" s="66">
        <v>0</v>
      </c>
      <c r="M912" s="66">
        <v>0</v>
      </c>
      <c r="N912" s="66">
        <v>0</v>
      </c>
      <c r="O912" s="66">
        <v>16.029074999999999</v>
      </c>
      <c r="P912" s="66">
        <v>18.786925</v>
      </c>
      <c r="Q912" s="66">
        <v>108.9173</v>
      </c>
      <c r="R912" s="18"/>
      <c r="Z912" s="62"/>
      <c r="AA912" s="62"/>
      <c r="AB912" s="62"/>
      <c r="AC912" s="62"/>
      <c r="AD912" s="62"/>
      <c r="AE912" s="62"/>
    </row>
    <row r="913" spans="1:31" x14ac:dyDescent="0.25">
      <c r="A913" s="17" t="s">
        <v>11</v>
      </c>
      <c r="B913" s="17" t="s">
        <v>156</v>
      </c>
      <c r="C913" s="17" t="s">
        <v>237</v>
      </c>
      <c r="D913" s="17" t="s">
        <v>237</v>
      </c>
      <c r="E913" s="17" t="s">
        <v>162</v>
      </c>
      <c r="F913" s="17" t="s">
        <v>238</v>
      </c>
      <c r="G913" s="27" t="s">
        <v>265</v>
      </c>
      <c r="H913" s="17" t="s">
        <v>75</v>
      </c>
      <c r="I913" s="17" t="s">
        <v>17</v>
      </c>
      <c r="J913" s="17" t="s">
        <v>318</v>
      </c>
      <c r="K913" s="17"/>
      <c r="L913" s="66">
        <v>0</v>
      </c>
      <c r="M913" s="66">
        <v>0</v>
      </c>
      <c r="N913" s="66">
        <v>0</v>
      </c>
      <c r="O913" s="66">
        <v>3.6000000000000001E-5</v>
      </c>
      <c r="P913" s="66">
        <v>4.2000000000000004E-5</v>
      </c>
      <c r="Q913" s="66">
        <v>2.4325E-4</v>
      </c>
      <c r="R913" s="18"/>
      <c r="Z913" s="62"/>
      <c r="AA913" s="62"/>
      <c r="AB913" s="62"/>
      <c r="AC913" s="62"/>
      <c r="AD913" s="62"/>
      <c r="AE913" s="62"/>
    </row>
    <row r="914" spans="1:31" x14ac:dyDescent="0.25">
      <c r="A914" s="17" t="s">
        <v>11</v>
      </c>
      <c r="B914" s="17" t="s">
        <v>156</v>
      </c>
      <c r="C914" s="17" t="s">
        <v>237</v>
      </c>
      <c r="D914" s="17" t="s">
        <v>237</v>
      </c>
      <c r="E914" s="17" t="s">
        <v>162</v>
      </c>
      <c r="F914" s="17" t="s">
        <v>159</v>
      </c>
      <c r="G914" s="27" t="s">
        <v>265</v>
      </c>
      <c r="H914" s="17" t="s">
        <v>32</v>
      </c>
      <c r="I914" s="17" t="s">
        <v>17</v>
      </c>
      <c r="J914" s="17" t="s">
        <v>318</v>
      </c>
      <c r="K914" s="17"/>
      <c r="L914" s="66">
        <v>7.4999999999999997E-8</v>
      </c>
      <c r="M914" s="66">
        <v>0</v>
      </c>
      <c r="N914" s="66">
        <v>7.7700000000000002E-4</v>
      </c>
      <c r="O914" s="66">
        <v>2.6860000000000005E-3</v>
      </c>
      <c r="P914" s="66">
        <v>8.0900000000000004E-4</v>
      </c>
      <c r="Q914" s="66">
        <v>0</v>
      </c>
      <c r="R914" s="18"/>
      <c r="Z914" s="62"/>
      <c r="AA914" s="62"/>
      <c r="AB914" s="62"/>
      <c r="AC914" s="62"/>
      <c r="AD914" s="62"/>
      <c r="AE914" s="62"/>
    </row>
    <row r="915" spans="1:31" x14ac:dyDescent="0.25">
      <c r="A915" s="17" t="s">
        <v>11</v>
      </c>
      <c r="B915" s="17" t="s">
        <v>156</v>
      </c>
      <c r="C915" s="17" t="s">
        <v>237</v>
      </c>
      <c r="D915" s="17" t="s">
        <v>237</v>
      </c>
      <c r="E915" s="17" t="s">
        <v>162</v>
      </c>
      <c r="F915" s="17" t="s">
        <v>159</v>
      </c>
      <c r="G915" s="27" t="s">
        <v>265</v>
      </c>
      <c r="H915" s="17" t="s">
        <v>16</v>
      </c>
      <c r="I915" s="17" t="s">
        <v>17</v>
      </c>
      <c r="J915" s="17" t="s">
        <v>318</v>
      </c>
      <c r="K915" s="17"/>
      <c r="L915" s="66">
        <v>4.7092499999999999E-3</v>
      </c>
      <c r="M915" s="66">
        <v>0</v>
      </c>
      <c r="N915" s="66">
        <v>49.0458</v>
      </c>
      <c r="O915" s="66">
        <v>169.49485000000001</v>
      </c>
      <c r="P915" s="66">
        <v>51.048749999999998</v>
      </c>
      <c r="Q915" s="66">
        <v>0</v>
      </c>
      <c r="R915" s="18"/>
      <c r="Z915" s="62"/>
      <c r="AA915" s="62"/>
      <c r="AB915" s="62"/>
      <c r="AC915" s="62"/>
      <c r="AD915" s="62"/>
      <c r="AE915" s="62"/>
    </row>
    <row r="916" spans="1:31" x14ac:dyDescent="0.25">
      <c r="A916" s="17" t="s">
        <v>11</v>
      </c>
      <c r="B916" s="17" t="s">
        <v>156</v>
      </c>
      <c r="C916" s="17" t="s">
        <v>237</v>
      </c>
      <c r="D916" s="17" t="s">
        <v>237</v>
      </c>
      <c r="E916" s="17" t="s">
        <v>162</v>
      </c>
      <c r="F916" s="17" t="s">
        <v>159</v>
      </c>
      <c r="G916" s="27" t="s">
        <v>265</v>
      </c>
      <c r="H916" s="17" t="s">
        <v>160</v>
      </c>
      <c r="I916" s="17" t="s">
        <v>17</v>
      </c>
      <c r="J916" s="17" t="s">
        <v>318</v>
      </c>
      <c r="K916" s="17"/>
      <c r="L916" s="66">
        <v>4.7115000000000004E-3</v>
      </c>
      <c r="M916" s="66">
        <v>0</v>
      </c>
      <c r="N916" s="66">
        <v>49.070700000000002</v>
      </c>
      <c r="O916" s="66">
        <v>169.58115000000001</v>
      </c>
      <c r="P916" s="66">
        <v>51.074750000000002</v>
      </c>
      <c r="Q916" s="66">
        <v>0</v>
      </c>
      <c r="R916" s="18"/>
      <c r="Z916" s="62"/>
      <c r="AA916" s="62"/>
      <c r="AB916" s="62"/>
      <c r="AC916" s="62"/>
      <c r="AD916" s="62"/>
      <c r="AE916" s="62"/>
    </row>
    <row r="917" spans="1:31" x14ac:dyDescent="0.25">
      <c r="A917" s="17" t="s">
        <v>11</v>
      </c>
      <c r="B917" s="17" t="s">
        <v>156</v>
      </c>
      <c r="C917" s="17" t="s">
        <v>237</v>
      </c>
      <c r="D917" s="17" t="s">
        <v>237</v>
      </c>
      <c r="E917" s="17" t="s">
        <v>162</v>
      </c>
      <c r="F917" s="17" t="s">
        <v>159</v>
      </c>
      <c r="G917" s="27" t="s">
        <v>265</v>
      </c>
      <c r="H917" s="17" t="s">
        <v>161</v>
      </c>
      <c r="I917" s="17" t="s">
        <v>17</v>
      </c>
      <c r="J917" s="17" t="s">
        <v>318</v>
      </c>
      <c r="K917" s="17"/>
      <c r="L917" s="66">
        <v>4.7130000000000002E-3</v>
      </c>
      <c r="M917" s="66">
        <v>0</v>
      </c>
      <c r="N917" s="66">
        <v>49.086224999999999</v>
      </c>
      <c r="O917" s="66">
        <v>169.635075</v>
      </c>
      <c r="P917" s="66">
        <v>51.091000000000001</v>
      </c>
      <c r="Q917" s="66">
        <v>0</v>
      </c>
      <c r="R917" s="18"/>
      <c r="Z917" s="62"/>
      <c r="AA917" s="62"/>
      <c r="AB917" s="62"/>
      <c r="AC917" s="62"/>
      <c r="AD917" s="62"/>
      <c r="AE917" s="62"/>
    </row>
    <row r="918" spans="1:31" x14ac:dyDescent="0.25">
      <c r="A918" s="17" t="s">
        <v>11</v>
      </c>
      <c r="B918" s="17" t="s">
        <v>156</v>
      </c>
      <c r="C918" s="17" t="s">
        <v>237</v>
      </c>
      <c r="D918" s="17" t="s">
        <v>237</v>
      </c>
      <c r="E918" s="17" t="s">
        <v>162</v>
      </c>
      <c r="F918" s="17" t="s">
        <v>159</v>
      </c>
      <c r="G918" s="27" t="s">
        <v>265</v>
      </c>
      <c r="H918" s="17" t="s">
        <v>75</v>
      </c>
      <c r="I918" s="17" t="s">
        <v>17</v>
      </c>
      <c r="J918" s="17" t="s">
        <v>318</v>
      </c>
      <c r="K918" s="17"/>
      <c r="L918" s="66">
        <v>7.4999999999999993E-9</v>
      </c>
      <c r="M918" s="66">
        <v>0</v>
      </c>
      <c r="N918" s="66">
        <v>7.7999999999999999E-5</v>
      </c>
      <c r="O918" s="66">
        <v>2.6899999999999998E-4</v>
      </c>
      <c r="P918" s="66">
        <v>8.1000000000000004E-5</v>
      </c>
      <c r="Q918" s="66">
        <v>0</v>
      </c>
      <c r="R918" s="18"/>
      <c r="Z918" s="62"/>
      <c r="AA918" s="62"/>
      <c r="AB918" s="62"/>
      <c r="AC918" s="62"/>
      <c r="AD918" s="62"/>
      <c r="AE918" s="62"/>
    </row>
    <row r="919" spans="1:31" x14ac:dyDescent="0.25">
      <c r="A919" s="17" t="s">
        <v>11</v>
      </c>
      <c r="B919" s="17" t="s">
        <v>156</v>
      </c>
      <c r="C919" s="17" t="s">
        <v>237</v>
      </c>
      <c r="D919" s="17" t="s">
        <v>237</v>
      </c>
      <c r="E919" s="17" t="s">
        <v>39</v>
      </c>
      <c r="F919" s="17" t="s">
        <v>170</v>
      </c>
      <c r="G919" s="27" t="s">
        <v>265</v>
      </c>
      <c r="H919" s="17" t="s">
        <v>32</v>
      </c>
      <c r="I919" s="17" t="s">
        <v>17</v>
      </c>
      <c r="J919" s="17" t="s">
        <v>318</v>
      </c>
      <c r="K919" s="17"/>
      <c r="L919" s="66">
        <v>0</v>
      </c>
      <c r="M919" s="66">
        <v>0</v>
      </c>
      <c r="N919" s="66">
        <v>0</v>
      </c>
      <c r="O919" s="66">
        <v>0</v>
      </c>
      <c r="P919" s="66">
        <v>0</v>
      </c>
      <c r="Q919" s="66">
        <v>0.54443399999999997</v>
      </c>
      <c r="R919" s="18"/>
      <c r="Z919" s="62"/>
      <c r="AA919" s="62"/>
      <c r="AB919" s="62"/>
      <c r="AC919" s="62"/>
      <c r="AD919" s="62"/>
      <c r="AE919" s="62"/>
    </row>
    <row r="920" spans="1:31" x14ac:dyDescent="0.25">
      <c r="A920" s="17" t="s">
        <v>11</v>
      </c>
      <c r="B920" s="17" t="s">
        <v>156</v>
      </c>
      <c r="C920" s="17" t="s">
        <v>237</v>
      </c>
      <c r="D920" s="17" t="s">
        <v>237</v>
      </c>
      <c r="E920" s="17" t="s">
        <v>39</v>
      </c>
      <c r="F920" s="17" t="s">
        <v>170</v>
      </c>
      <c r="G920" s="27" t="s">
        <v>265</v>
      </c>
      <c r="H920" s="17" t="s">
        <v>16</v>
      </c>
      <c r="I920" s="17" t="s">
        <v>17</v>
      </c>
      <c r="J920" s="17" t="s">
        <v>318</v>
      </c>
      <c r="K920" s="17"/>
      <c r="L920" s="66">
        <v>0</v>
      </c>
      <c r="M920" s="66">
        <v>0</v>
      </c>
      <c r="N920" s="66">
        <v>0</v>
      </c>
      <c r="O920" s="66">
        <v>0</v>
      </c>
      <c r="P920" s="66">
        <v>0</v>
      </c>
      <c r="Q920" s="66">
        <v>53517.899999999994</v>
      </c>
      <c r="R920" s="18"/>
      <c r="Z920" s="62"/>
      <c r="AA920" s="62"/>
      <c r="AB920" s="62"/>
      <c r="AC920" s="62"/>
      <c r="AD920" s="62"/>
      <c r="AE920" s="62"/>
    </row>
    <row r="921" spans="1:31" x14ac:dyDescent="0.25">
      <c r="A921" s="17" t="s">
        <v>11</v>
      </c>
      <c r="B921" s="17" t="s">
        <v>156</v>
      </c>
      <c r="C921" s="17" t="s">
        <v>237</v>
      </c>
      <c r="D921" s="17" t="s">
        <v>237</v>
      </c>
      <c r="E921" s="17" t="s">
        <v>39</v>
      </c>
      <c r="F921" s="17" t="s">
        <v>170</v>
      </c>
      <c r="G921" s="27" t="s">
        <v>265</v>
      </c>
      <c r="H921" s="17" t="s">
        <v>160</v>
      </c>
      <c r="I921" s="17" t="s">
        <v>17</v>
      </c>
      <c r="J921" s="17" t="s">
        <v>318</v>
      </c>
      <c r="K921" s="17"/>
      <c r="L921" s="66">
        <v>0</v>
      </c>
      <c r="M921" s="66">
        <v>0</v>
      </c>
      <c r="N921" s="66">
        <v>0</v>
      </c>
      <c r="O921" s="66">
        <v>0</v>
      </c>
      <c r="P921" s="66">
        <v>0</v>
      </c>
      <c r="Q921" s="66">
        <v>53741.100000000006</v>
      </c>
      <c r="R921" s="18"/>
      <c r="Z921" s="62"/>
      <c r="AA921" s="62"/>
      <c r="AB921" s="62"/>
      <c r="AC921" s="62"/>
      <c r="AD921" s="62"/>
      <c r="AE921" s="62"/>
    </row>
    <row r="922" spans="1:31" x14ac:dyDescent="0.25">
      <c r="A922" s="17" t="s">
        <v>11</v>
      </c>
      <c r="B922" s="17" t="s">
        <v>156</v>
      </c>
      <c r="C922" s="17" t="s">
        <v>237</v>
      </c>
      <c r="D922" s="17" t="s">
        <v>237</v>
      </c>
      <c r="E922" s="17" t="s">
        <v>39</v>
      </c>
      <c r="F922" s="17" t="s">
        <v>170</v>
      </c>
      <c r="G922" s="27" t="s">
        <v>265</v>
      </c>
      <c r="H922" s="17" t="s">
        <v>161</v>
      </c>
      <c r="I922" s="17" t="s">
        <v>17</v>
      </c>
      <c r="J922" s="17" t="s">
        <v>318</v>
      </c>
      <c r="K922" s="17"/>
      <c r="L922" s="66">
        <v>0</v>
      </c>
      <c r="M922" s="66">
        <v>0</v>
      </c>
      <c r="N922" s="66">
        <v>0</v>
      </c>
      <c r="O922" s="66">
        <v>0</v>
      </c>
      <c r="P922" s="66">
        <v>0</v>
      </c>
      <c r="Q922" s="66">
        <v>53782.5</v>
      </c>
      <c r="R922" s="18"/>
      <c r="Z922" s="62"/>
      <c r="AA922" s="62"/>
      <c r="AB922" s="62"/>
      <c r="AC922" s="62"/>
      <c r="AD922" s="62"/>
      <c r="AE922" s="62"/>
    </row>
    <row r="923" spans="1:31" x14ac:dyDescent="0.25">
      <c r="A923" s="17" t="s">
        <v>11</v>
      </c>
      <c r="B923" s="17" t="s">
        <v>156</v>
      </c>
      <c r="C923" s="17" t="s">
        <v>237</v>
      </c>
      <c r="D923" s="17" t="s">
        <v>237</v>
      </c>
      <c r="E923" s="17" t="s">
        <v>39</v>
      </c>
      <c r="F923" s="17" t="s">
        <v>170</v>
      </c>
      <c r="G923" s="27" t="s">
        <v>265</v>
      </c>
      <c r="H923" s="17" t="s">
        <v>75</v>
      </c>
      <c r="I923" s="17" t="s">
        <v>17</v>
      </c>
      <c r="J923" s="17" t="s">
        <v>318</v>
      </c>
      <c r="K923" s="17"/>
      <c r="L923" s="66">
        <v>0</v>
      </c>
      <c r="M923" s="66">
        <v>0</v>
      </c>
      <c r="N923" s="66">
        <v>0</v>
      </c>
      <c r="O923" s="66">
        <v>0</v>
      </c>
      <c r="P923" s="66">
        <v>0</v>
      </c>
      <c r="Q923" s="66">
        <v>0.8166525</v>
      </c>
      <c r="R923" s="18"/>
      <c r="Z923" s="62"/>
      <c r="AA923" s="62"/>
      <c r="AB923" s="62"/>
      <c r="AC923" s="62"/>
      <c r="AD923" s="62"/>
      <c r="AE923" s="62"/>
    </row>
    <row r="924" spans="1:31" x14ac:dyDescent="0.25">
      <c r="A924" s="17" t="s">
        <v>11</v>
      </c>
      <c r="B924" s="17" t="s">
        <v>156</v>
      </c>
      <c r="C924" s="17" t="s">
        <v>237</v>
      </c>
      <c r="D924" s="17" t="s">
        <v>237</v>
      </c>
      <c r="E924" s="17" t="s">
        <v>39</v>
      </c>
      <c r="F924" s="17" t="s">
        <v>39</v>
      </c>
      <c r="G924" s="27" t="s">
        <v>265</v>
      </c>
      <c r="H924" s="17" t="s">
        <v>32</v>
      </c>
      <c r="I924" s="17" t="s">
        <v>17</v>
      </c>
      <c r="J924" s="17" t="s">
        <v>318</v>
      </c>
      <c r="K924" s="17"/>
      <c r="L924" s="66">
        <v>0.31358900000000001</v>
      </c>
      <c r="M924" s="66">
        <v>14.599664500000001</v>
      </c>
      <c r="N924" s="66">
        <v>10.06195525</v>
      </c>
      <c r="O924" s="66">
        <v>6.0056870000000009</v>
      </c>
      <c r="P924" s="66">
        <v>4.0692439999999994</v>
      </c>
      <c r="Q924" s="66">
        <v>6.5731449999999993</v>
      </c>
      <c r="R924" s="18"/>
      <c r="Z924" s="62"/>
      <c r="AA924" s="62"/>
      <c r="AB924" s="62"/>
      <c r="AC924" s="62"/>
      <c r="AD924" s="62"/>
      <c r="AE924" s="62"/>
    </row>
    <row r="925" spans="1:31" x14ac:dyDescent="0.25">
      <c r="A925" s="17" t="s">
        <v>11</v>
      </c>
      <c r="B925" s="17" t="s">
        <v>156</v>
      </c>
      <c r="C925" s="17" t="s">
        <v>237</v>
      </c>
      <c r="D925" s="17" t="s">
        <v>237</v>
      </c>
      <c r="E925" s="17" t="s">
        <v>39</v>
      </c>
      <c r="F925" s="17" t="s">
        <v>39</v>
      </c>
      <c r="G925" s="27" t="s">
        <v>265</v>
      </c>
      <c r="H925" s="17" t="s">
        <v>16</v>
      </c>
      <c r="I925" s="17" t="s">
        <v>17</v>
      </c>
      <c r="J925" s="17" t="s">
        <v>318</v>
      </c>
      <c r="K925" s="17"/>
      <c r="L925" s="66">
        <v>29915.624</v>
      </c>
      <c r="M925" s="66">
        <v>1388858.9079999998</v>
      </c>
      <c r="N925" s="66">
        <v>959339.35</v>
      </c>
      <c r="O925" s="66">
        <v>574347.57499999995</v>
      </c>
      <c r="P925" s="66">
        <v>387453.52500000002</v>
      </c>
      <c r="Q925" s="66">
        <v>623553.75</v>
      </c>
      <c r="R925" s="18"/>
      <c r="Z925" s="62"/>
      <c r="AA925" s="62"/>
      <c r="AB925" s="62"/>
      <c r="AC925" s="62"/>
      <c r="AD925" s="62"/>
      <c r="AE925" s="62"/>
    </row>
    <row r="926" spans="1:31" x14ac:dyDescent="0.25">
      <c r="A926" s="17" t="s">
        <v>11</v>
      </c>
      <c r="B926" s="17" t="s">
        <v>156</v>
      </c>
      <c r="C926" s="17" t="s">
        <v>237</v>
      </c>
      <c r="D926" s="17" t="s">
        <v>237</v>
      </c>
      <c r="E926" s="17" t="s">
        <v>39</v>
      </c>
      <c r="F926" s="17" t="s">
        <v>39</v>
      </c>
      <c r="G926" s="27" t="s">
        <v>265</v>
      </c>
      <c r="H926" s="17" t="s">
        <v>160</v>
      </c>
      <c r="I926" s="17" t="s">
        <v>17</v>
      </c>
      <c r="J926" s="17" t="s">
        <v>318</v>
      </c>
      <c r="K926" s="17"/>
      <c r="L926" s="66">
        <v>30044.253250000002</v>
      </c>
      <c r="M926" s="66">
        <v>1389026.9677500001</v>
      </c>
      <c r="N926" s="66">
        <v>961525.57499999995</v>
      </c>
      <c r="O926" s="66">
        <v>576809.82499999995</v>
      </c>
      <c r="P926" s="66">
        <v>389121.77500000002</v>
      </c>
      <c r="Q926" s="66">
        <v>626248.75</v>
      </c>
      <c r="R926" s="18"/>
      <c r="Z926" s="62"/>
      <c r="AA926" s="62"/>
      <c r="AB926" s="62"/>
      <c r="AC926" s="62"/>
      <c r="AD926" s="62"/>
      <c r="AE926" s="62"/>
    </row>
    <row r="927" spans="1:31" x14ac:dyDescent="0.25">
      <c r="A927" s="17" t="s">
        <v>11</v>
      </c>
      <c r="B927" s="17" t="s">
        <v>156</v>
      </c>
      <c r="C927" s="17" t="s">
        <v>237</v>
      </c>
      <c r="D927" s="17" t="s">
        <v>237</v>
      </c>
      <c r="E927" s="17" t="s">
        <v>39</v>
      </c>
      <c r="F927" s="17" t="s">
        <v>39</v>
      </c>
      <c r="G927" s="27" t="s">
        <v>265</v>
      </c>
      <c r="H927" s="17" t="s">
        <v>161</v>
      </c>
      <c r="I927" s="17" t="s">
        <v>17</v>
      </c>
      <c r="J927" s="17" t="s">
        <v>318</v>
      </c>
      <c r="K927" s="17"/>
      <c r="L927" s="66">
        <v>30068.053499999998</v>
      </c>
      <c r="M927" s="66">
        <v>1389058.1345000002</v>
      </c>
      <c r="N927" s="66">
        <v>961930.95</v>
      </c>
      <c r="O927" s="66">
        <v>577266.75</v>
      </c>
      <c r="P927" s="66">
        <v>389431</v>
      </c>
      <c r="Q927" s="66">
        <v>626748.5</v>
      </c>
      <c r="R927" s="18"/>
      <c r="Z927" s="62"/>
      <c r="AA927" s="62"/>
      <c r="AB927" s="62"/>
      <c r="AC927" s="62"/>
      <c r="AD927" s="62"/>
      <c r="AE927" s="62"/>
    </row>
    <row r="928" spans="1:31" x14ac:dyDescent="0.25">
      <c r="A928" s="17" t="s">
        <v>11</v>
      </c>
      <c r="B928" s="17" t="s">
        <v>156</v>
      </c>
      <c r="C928" s="17" t="s">
        <v>237</v>
      </c>
      <c r="D928" s="17" t="s">
        <v>237</v>
      </c>
      <c r="E928" s="17" t="s">
        <v>39</v>
      </c>
      <c r="F928" s="17" t="s">
        <v>39</v>
      </c>
      <c r="G928" s="27" t="s">
        <v>265</v>
      </c>
      <c r="H928" s="17" t="s">
        <v>75</v>
      </c>
      <c r="I928" s="17" t="s">
        <v>17</v>
      </c>
      <c r="J928" s="17" t="s">
        <v>318</v>
      </c>
      <c r="K928" s="17"/>
      <c r="L928" s="66">
        <v>0.470383</v>
      </c>
      <c r="M928" s="66">
        <v>21.899458750000001</v>
      </c>
      <c r="N928" s="66">
        <v>15.09291275</v>
      </c>
      <c r="O928" s="66">
        <v>9.0085242500000007</v>
      </c>
      <c r="P928" s="66">
        <v>6.1038722500000002</v>
      </c>
      <c r="Q928" s="66">
        <v>9.8597199999999994</v>
      </c>
      <c r="R928" s="18"/>
      <c r="Z928" s="62"/>
      <c r="AA928" s="62"/>
      <c r="AB928" s="62"/>
      <c r="AC928" s="62"/>
      <c r="AD928" s="62"/>
      <c r="AE928" s="62"/>
    </row>
    <row r="929" spans="1:31" x14ac:dyDescent="0.25">
      <c r="A929" s="17" t="s">
        <v>11</v>
      </c>
      <c r="B929" s="17" t="s">
        <v>156</v>
      </c>
      <c r="C929" s="17" t="s">
        <v>237</v>
      </c>
      <c r="D929" s="17" t="s">
        <v>237</v>
      </c>
      <c r="E929" s="17" t="s">
        <v>39</v>
      </c>
      <c r="F929" s="17" t="s">
        <v>172</v>
      </c>
      <c r="G929" s="27" t="s">
        <v>265</v>
      </c>
      <c r="H929" s="17" t="s">
        <v>32</v>
      </c>
      <c r="I929" s="17" t="s">
        <v>17</v>
      </c>
      <c r="J929" s="17" t="s">
        <v>318</v>
      </c>
      <c r="K929" s="17"/>
      <c r="L929" s="66">
        <v>0</v>
      </c>
      <c r="M929" s="66">
        <v>0</v>
      </c>
      <c r="N929" s="66">
        <v>0</v>
      </c>
      <c r="O929" s="66">
        <v>0</v>
      </c>
      <c r="P929" s="66">
        <v>0.83204250000000002</v>
      </c>
      <c r="Q929" s="66">
        <v>0.27734750000000002</v>
      </c>
      <c r="R929" s="18"/>
      <c r="Z929" s="62"/>
      <c r="AA929" s="62"/>
      <c r="AB929" s="62"/>
      <c r="AC929" s="62"/>
      <c r="AD929" s="62"/>
      <c r="AE929" s="62"/>
    </row>
    <row r="930" spans="1:31" x14ac:dyDescent="0.25">
      <c r="A930" s="17" t="s">
        <v>11</v>
      </c>
      <c r="B930" s="17" t="s">
        <v>156</v>
      </c>
      <c r="C930" s="17" t="s">
        <v>237</v>
      </c>
      <c r="D930" s="17" t="s">
        <v>237</v>
      </c>
      <c r="E930" s="17" t="s">
        <v>39</v>
      </c>
      <c r="F930" s="17" t="s">
        <v>172</v>
      </c>
      <c r="G930" s="27" t="s">
        <v>265</v>
      </c>
      <c r="H930" s="17" t="s">
        <v>16</v>
      </c>
      <c r="I930" s="17" t="s">
        <v>17</v>
      </c>
      <c r="J930" s="17" t="s">
        <v>318</v>
      </c>
      <c r="K930" s="17"/>
      <c r="L930" s="66">
        <v>0</v>
      </c>
      <c r="M930" s="66">
        <v>0</v>
      </c>
      <c r="N930" s="66">
        <v>0</v>
      </c>
      <c r="O930" s="66">
        <v>0</v>
      </c>
      <c r="P930" s="66">
        <v>79718.25</v>
      </c>
      <c r="Q930" s="66">
        <v>26572.75</v>
      </c>
      <c r="R930" s="18"/>
      <c r="Z930" s="62"/>
      <c r="AA930" s="62"/>
      <c r="AB930" s="62"/>
      <c r="AC930" s="62"/>
      <c r="AD930" s="62"/>
      <c r="AE930" s="62"/>
    </row>
    <row r="931" spans="1:31" x14ac:dyDescent="0.25">
      <c r="A931" s="17" t="s">
        <v>11</v>
      </c>
      <c r="B931" s="17" t="s">
        <v>156</v>
      </c>
      <c r="C931" s="17" t="s">
        <v>237</v>
      </c>
      <c r="D931" s="17" t="s">
        <v>237</v>
      </c>
      <c r="E931" s="17" t="s">
        <v>39</v>
      </c>
      <c r="F931" s="17" t="s">
        <v>172</v>
      </c>
      <c r="G931" s="27" t="s">
        <v>265</v>
      </c>
      <c r="H931" s="17" t="s">
        <v>160</v>
      </c>
      <c r="I931" s="17" t="s">
        <v>17</v>
      </c>
      <c r="J931" s="17" t="s">
        <v>318</v>
      </c>
      <c r="K931" s="17"/>
      <c r="L931" s="66">
        <v>0</v>
      </c>
      <c r="M931" s="66">
        <v>0</v>
      </c>
      <c r="N931" s="66">
        <v>0</v>
      </c>
      <c r="O931" s="66">
        <v>0</v>
      </c>
      <c r="P931" s="66">
        <v>80058.75</v>
      </c>
      <c r="Q931" s="66">
        <v>26686.25</v>
      </c>
      <c r="R931" s="18"/>
      <c r="Z931" s="62"/>
      <c r="AA931" s="62"/>
      <c r="AB931" s="62"/>
      <c r="AC931" s="62"/>
      <c r="AD931" s="62"/>
      <c r="AE931" s="62"/>
    </row>
    <row r="932" spans="1:31" x14ac:dyDescent="0.25">
      <c r="A932" s="17" t="s">
        <v>11</v>
      </c>
      <c r="B932" s="17" t="s">
        <v>156</v>
      </c>
      <c r="C932" s="17" t="s">
        <v>237</v>
      </c>
      <c r="D932" s="17" t="s">
        <v>237</v>
      </c>
      <c r="E932" s="17" t="s">
        <v>39</v>
      </c>
      <c r="F932" s="17" t="s">
        <v>172</v>
      </c>
      <c r="G932" s="27" t="s">
        <v>265</v>
      </c>
      <c r="H932" s="17" t="s">
        <v>161</v>
      </c>
      <c r="I932" s="17" t="s">
        <v>17</v>
      </c>
      <c r="J932" s="17" t="s">
        <v>318</v>
      </c>
      <c r="K932" s="17"/>
      <c r="L932" s="66">
        <v>0</v>
      </c>
      <c r="M932" s="66">
        <v>0</v>
      </c>
      <c r="N932" s="66">
        <v>0</v>
      </c>
      <c r="O932" s="66">
        <v>0</v>
      </c>
      <c r="P932" s="66">
        <v>80122.5</v>
      </c>
      <c r="Q932" s="66">
        <v>26707.5</v>
      </c>
      <c r="R932" s="18"/>
      <c r="Z932" s="62"/>
      <c r="AA932" s="62"/>
      <c r="AB932" s="62"/>
      <c r="AC932" s="62"/>
      <c r="AD932" s="62"/>
      <c r="AE932" s="62"/>
    </row>
    <row r="933" spans="1:31" x14ac:dyDescent="0.25">
      <c r="A933" s="17" t="s">
        <v>11</v>
      </c>
      <c r="B933" s="17" t="s">
        <v>156</v>
      </c>
      <c r="C933" s="17" t="s">
        <v>237</v>
      </c>
      <c r="D933" s="17" t="s">
        <v>237</v>
      </c>
      <c r="E933" s="17" t="s">
        <v>39</v>
      </c>
      <c r="F933" s="17" t="s">
        <v>172</v>
      </c>
      <c r="G933" s="27" t="s">
        <v>265</v>
      </c>
      <c r="H933" s="17" t="s">
        <v>75</v>
      </c>
      <c r="I933" s="17" t="s">
        <v>17</v>
      </c>
      <c r="J933" s="17" t="s">
        <v>318</v>
      </c>
      <c r="K933" s="17"/>
      <c r="L933" s="66">
        <v>0</v>
      </c>
      <c r="M933" s="66">
        <v>0</v>
      </c>
      <c r="N933" s="66">
        <v>0</v>
      </c>
      <c r="O933" s="66">
        <v>0</v>
      </c>
      <c r="P933" s="66">
        <v>1.2480599999999999</v>
      </c>
      <c r="Q933" s="66">
        <v>0.41602</v>
      </c>
      <c r="R933" s="18"/>
      <c r="Z933" s="62"/>
      <c r="AA933" s="62"/>
      <c r="AB933" s="62"/>
      <c r="AC933" s="62"/>
      <c r="AD933" s="62"/>
      <c r="AE933" s="62"/>
    </row>
    <row r="934" spans="1:31" x14ac:dyDescent="0.25">
      <c r="A934" s="17" t="s">
        <v>11</v>
      </c>
      <c r="B934" s="17" t="s">
        <v>156</v>
      </c>
      <c r="C934" s="17" t="s">
        <v>237</v>
      </c>
      <c r="D934" s="17" t="s">
        <v>237</v>
      </c>
      <c r="E934" s="17" t="s">
        <v>39</v>
      </c>
      <c r="F934" s="17" t="s">
        <v>177</v>
      </c>
      <c r="G934" s="27" t="s">
        <v>265</v>
      </c>
      <c r="H934" s="17" t="s">
        <v>32</v>
      </c>
      <c r="I934" s="17" t="s">
        <v>17</v>
      </c>
      <c r="J934" s="17" t="s">
        <v>318</v>
      </c>
      <c r="K934" s="17"/>
      <c r="L934" s="66">
        <v>0</v>
      </c>
      <c r="M934" s="66">
        <v>0</v>
      </c>
      <c r="N934" s="66">
        <v>0.68997375000000005</v>
      </c>
      <c r="O934" s="66">
        <v>0.22999125000000001</v>
      </c>
      <c r="P934" s="66">
        <v>0</v>
      </c>
      <c r="Q934" s="66">
        <v>0</v>
      </c>
      <c r="R934" s="18"/>
      <c r="Z934" s="62"/>
      <c r="AA934" s="62"/>
      <c r="AB934" s="62"/>
      <c r="AC934" s="62"/>
      <c r="AD934" s="62"/>
      <c r="AE934" s="62"/>
    </row>
    <row r="935" spans="1:31" x14ac:dyDescent="0.25">
      <c r="A935" s="17" t="s">
        <v>11</v>
      </c>
      <c r="B935" s="17" t="s">
        <v>156</v>
      </c>
      <c r="C935" s="17" t="s">
        <v>237</v>
      </c>
      <c r="D935" s="17" t="s">
        <v>237</v>
      </c>
      <c r="E935" s="17" t="s">
        <v>39</v>
      </c>
      <c r="F935" s="17" t="s">
        <v>177</v>
      </c>
      <c r="G935" s="27" t="s">
        <v>265</v>
      </c>
      <c r="H935" s="17" t="s">
        <v>16</v>
      </c>
      <c r="I935" s="17" t="s">
        <v>17</v>
      </c>
      <c r="J935" s="17" t="s">
        <v>318</v>
      </c>
      <c r="K935" s="17"/>
      <c r="L935" s="66">
        <v>0</v>
      </c>
      <c r="M935" s="66">
        <v>0</v>
      </c>
      <c r="N935" s="66">
        <v>67824.375</v>
      </c>
      <c r="O935" s="66">
        <v>22608.125</v>
      </c>
      <c r="P935" s="66">
        <v>0</v>
      </c>
      <c r="Q935" s="66">
        <v>0</v>
      </c>
      <c r="R935" s="18"/>
      <c r="Z935" s="62"/>
      <c r="AA935" s="62"/>
      <c r="AB935" s="62"/>
      <c r="AC935" s="62"/>
      <c r="AD935" s="62"/>
      <c r="AE935" s="62"/>
    </row>
    <row r="936" spans="1:31" x14ac:dyDescent="0.25">
      <c r="A936" s="17" t="s">
        <v>11</v>
      </c>
      <c r="B936" s="17" t="s">
        <v>156</v>
      </c>
      <c r="C936" s="17" t="s">
        <v>237</v>
      </c>
      <c r="D936" s="17" t="s">
        <v>237</v>
      </c>
      <c r="E936" s="17" t="s">
        <v>39</v>
      </c>
      <c r="F936" s="17" t="s">
        <v>177</v>
      </c>
      <c r="G936" s="27" t="s">
        <v>265</v>
      </c>
      <c r="H936" s="17" t="s">
        <v>160</v>
      </c>
      <c r="I936" s="17" t="s">
        <v>17</v>
      </c>
      <c r="J936" s="17" t="s">
        <v>318</v>
      </c>
      <c r="K936" s="17"/>
      <c r="L936" s="66">
        <v>0</v>
      </c>
      <c r="M936" s="66">
        <v>0</v>
      </c>
      <c r="N936" s="66">
        <v>68107.274999999994</v>
      </c>
      <c r="O936" s="66">
        <v>22702.424999999999</v>
      </c>
      <c r="P936" s="66">
        <v>0</v>
      </c>
      <c r="Q936" s="66">
        <v>0</v>
      </c>
      <c r="R936" s="18"/>
      <c r="Z936" s="62"/>
      <c r="AA936" s="62"/>
      <c r="AB936" s="62"/>
      <c r="AC936" s="62"/>
      <c r="AD936" s="62"/>
      <c r="AE936" s="62"/>
    </row>
    <row r="937" spans="1:31" x14ac:dyDescent="0.25">
      <c r="A937" s="17" t="s">
        <v>11</v>
      </c>
      <c r="B937" s="17" t="s">
        <v>156</v>
      </c>
      <c r="C937" s="17" t="s">
        <v>237</v>
      </c>
      <c r="D937" s="17" t="s">
        <v>237</v>
      </c>
      <c r="E937" s="17" t="s">
        <v>39</v>
      </c>
      <c r="F937" s="17" t="s">
        <v>177</v>
      </c>
      <c r="G937" s="27" t="s">
        <v>265</v>
      </c>
      <c r="H937" s="17" t="s">
        <v>161</v>
      </c>
      <c r="I937" s="17" t="s">
        <v>17</v>
      </c>
      <c r="J937" s="17" t="s">
        <v>318</v>
      </c>
      <c r="K937" s="17"/>
      <c r="L937" s="66">
        <v>0</v>
      </c>
      <c r="M937" s="66">
        <v>0</v>
      </c>
      <c r="N937" s="66">
        <v>68159.700000000012</v>
      </c>
      <c r="O937" s="66">
        <v>22719.9</v>
      </c>
      <c r="P937" s="66">
        <v>0</v>
      </c>
      <c r="Q937" s="66">
        <v>0</v>
      </c>
      <c r="R937" s="18"/>
      <c r="Z937" s="62"/>
      <c r="AA937" s="62"/>
      <c r="AB937" s="62"/>
      <c r="AC937" s="62"/>
      <c r="AD937" s="62"/>
      <c r="AE937" s="62"/>
    </row>
    <row r="938" spans="1:31" x14ac:dyDescent="0.25">
      <c r="A938" s="17" t="s">
        <v>11</v>
      </c>
      <c r="B938" s="17" t="s">
        <v>156</v>
      </c>
      <c r="C938" s="17" t="s">
        <v>237</v>
      </c>
      <c r="D938" s="17" t="s">
        <v>237</v>
      </c>
      <c r="E938" s="17" t="s">
        <v>39</v>
      </c>
      <c r="F938" s="17" t="s">
        <v>177</v>
      </c>
      <c r="G938" s="27" t="s">
        <v>265</v>
      </c>
      <c r="H938" s="17" t="s">
        <v>75</v>
      </c>
      <c r="I938" s="17" t="s">
        <v>17</v>
      </c>
      <c r="J938" s="17" t="s">
        <v>318</v>
      </c>
      <c r="K938" s="17"/>
      <c r="L938" s="66">
        <v>0</v>
      </c>
      <c r="M938" s="66">
        <v>0</v>
      </c>
      <c r="N938" s="66">
        <v>1.0349625</v>
      </c>
      <c r="O938" s="66">
        <v>0.3449875</v>
      </c>
      <c r="P938" s="66">
        <v>0</v>
      </c>
      <c r="Q938" s="66">
        <v>0</v>
      </c>
      <c r="R938" s="18"/>
      <c r="Z938" s="62"/>
      <c r="AA938" s="62"/>
      <c r="AB938" s="62"/>
      <c r="AC938" s="62"/>
      <c r="AD938" s="62"/>
      <c r="AE938" s="62"/>
    </row>
    <row r="939" spans="1:31" x14ac:dyDescent="0.25">
      <c r="A939" s="17" t="s">
        <v>11</v>
      </c>
      <c r="B939" s="17" t="s">
        <v>156</v>
      </c>
      <c r="C939" s="17" t="s">
        <v>237</v>
      </c>
      <c r="D939" s="17" t="s">
        <v>237</v>
      </c>
      <c r="E939" s="17" t="s">
        <v>39</v>
      </c>
      <c r="F939" s="17" t="s">
        <v>179</v>
      </c>
      <c r="G939" s="27" t="s">
        <v>265</v>
      </c>
      <c r="H939" s="17" t="s">
        <v>32</v>
      </c>
      <c r="I939" s="17" t="s">
        <v>17</v>
      </c>
      <c r="J939" s="17" t="s">
        <v>318</v>
      </c>
      <c r="K939" s="17"/>
      <c r="L939" s="66">
        <v>0</v>
      </c>
      <c r="M939" s="66">
        <v>0</v>
      </c>
      <c r="N939" s="66">
        <v>0</v>
      </c>
      <c r="O939" s="66">
        <v>0</v>
      </c>
      <c r="P939" s="66">
        <v>0</v>
      </c>
      <c r="Q939" s="66">
        <v>2.6325000000000003E-4</v>
      </c>
      <c r="R939" s="18"/>
      <c r="Z939" s="62"/>
      <c r="AA939" s="62"/>
      <c r="AB939" s="62"/>
      <c r="AC939" s="62"/>
      <c r="AD939" s="62"/>
      <c r="AE939" s="62"/>
    </row>
    <row r="940" spans="1:31" x14ac:dyDescent="0.25">
      <c r="A940" s="17" t="s">
        <v>11</v>
      </c>
      <c r="B940" s="17" t="s">
        <v>156</v>
      </c>
      <c r="C940" s="17" t="s">
        <v>237</v>
      </c>
      <c r="D940" s="17" t="s">
        <v>237</v>
      </c>
      <c r="E940" s="17" t="s">
        <v>39</v>
      </c>
      <c r="F940" s="17" t="s">
        <v>179</v>
      </c>
      <c r="G940" s="27" t="s">
        <v>265</v>
      </c>
      <c r="H940" s="17" t="s">
        <v>16</v>
      </c>
      <c r="I940" s="17" t="s">
        <v>17</v>
      </c>
      <c r="J940" s="17" t="s">
        <v>318</v>
      </c>
      <c r="K940" s="17"/>
      <c r="L940" s="66">
        <v>0</v>
      </c>
      <c r="M940" s="66">
        <v>0</v>
      </c>
      <c r="N940" s="66">
        <v>0</v>
      </c>
      <c r="O940" s="66">
        <v>0</v>
      </c>
      <c r="P940" s="66">
        <v>0</v>
      </c>
      <c r="Q940" s="66">
        <v>27.933149999999998</v>
      </c>
      <c r="R940" s="18"/>
      <c r="Z940" s="62"/>
      <c r="AA940" s="62"/>
      <c r="AB940" s="62"/>
      <c r="AC940" s="62"/>
      <c r="AD940" s="62"/>
      <c r="AE940" s="62"/>
    </row>
    <row r="941" spans="1:31" x14ac:dyDescent="0.25">
      <c r="A941" s="17" t="s">
        <v>11</v>
      </c>
      <c r="B941" s="17" t="s">
        <v>156</v>
      </c>
      <c r="C941" s="17" t="s">
        <v>237</v>
      </c>
      <c r="D941" s="17" t="s">
        <v>237</v>
      </c>
      <c r="E941" s="17" t="s">
        <v>39</v>
      </c>
      <c r="F941" s="17" t="s">
        <v>179</v>
      </c>
      <c r="G941" s="27" t="s">
        <v>265</v>
      </c>
      <c r="H941" s="17" t="s">
        <v>160</v>
      </c>
      <c r="I941" s="17" t="s">
        <v>17</v>
      </c>
      <c r="J941" s="17" t="s">
        <v>318</v>
      </c>
      <c r="K941" s="17"/>
      <c r="L941" s="66">
        <v>0</v>
      </c>
      <c r="M941" s="66">
        <v>0</v>
      </c>
      <c r="N941" s="66">
        <v>0</v>
      </c>
      <c r="O941" s="66">
        <v>0</v>
      </c>
      <c r="P941" s="66">
        <v>0</v>
      </c>
      <c r="Q941" s="66">
        <v>28.041149999999998</v>
      </c>
      <c r="R941" s="18"/>
      <c r="Z941" s="62"/>
      <c r="AA941" s="62"/>
      <c r="AB941" s="62"/>
      <c r="AC941" s="62"/>
      <c r="AD941" s="62"/>
      <c r="AE941" s="62"/>
    </row>
    <row r="942" spans="1:31" x14ac:dyDescent="0.25">
      <c r="A942" s="17" t="s">
        <v>11</v>
      </c>
      <c r="B942" s="17" t="s">
        <v>156</v>
      </c>
      <c r="C942" s="17" t="s">
        <v>237</v>
      </c>
      <c r="D942" s="17" t="s">
        <v>237</v>
      </c>
      <c r="E942" s="17" t="s">
        <v>39</v>
      </c>
      <c r="F942" s="17" t="s">
        <v>179</v>
      </c>
      <c r="G942" s="27" t="s">
        <v>265</v>
      </c>
      <c r="H942" s="17" t="s">
        <v>161</v>
      </c>
      <c r="I942" s="17" t="s">
        <v>17</v>
      </c>
      <c r="J942" s="17" t="s">
        <v>318</v>
      </c>
      <c r="K942" s="17"/>
      <c r="L942" s="66">
        <v>0</v>
      </c>
      <c r="M942" s="66">
        <v>0</v>
      </c>
      <c r="N942" s="66">
        <v>0</v>
      </c>
      <c r="O942" s="66">
        <v>0</v>
      </c>
      <c r="P942" s="66">
        <v>0</v>
      </c>
      <c r="Q942" s="66">
        <v>28.061175000000002</v>
      </c>
      <c r="R942" s="18"/>
      <c r="Z942" s="62"/>
      <c r="AA942" s="62"/>
      <c r="AB942" s="62"/>
      <c r="AC942" s="62"/>
      <c r="AD942" s="62"/>
      <c r="AE942" s="62"/>
    </row>
    <row r="943" spans="1:31" x14ac:dyDescent="0.25">
      <c r="A943" s="17" t="s">
        <v>11</v>
      </c>
      <c r="B943" s="17" t="s">
        <v>156</v>
      </c>
      <c r="C943" s="17" t="s">
        <v>237</v>
      </c>
      <c r="D943" s="17" t="s">
        <v>237</v>
      </c>
      <c r="E943" s="17" t="s">
        <v>39</v>
      </c>
      <c r="F943" s="17" t="s">
        <v>179</v>
      </c>
      <c r="G943" s="27" t="s">
        <v>265</v>
      </c>
      <c r="H943" s="17" t="s">
        <v>75</v>
      </c>
      <c r="I943" s="17" t="s">
        <v>17</v>
      </c>
      <c r="J943" s="17" t="s">
        <v>318</v>
      </c>
      <c r="K943" s="17"/>
      <c r="L943" s="66">
        <v>0</v>
      </c>
      <c r="M943" s="66">
        <v>0</v>
      </c>
      <c r="N943" s="66">
        <v>0</v>
      </c>
      <c r="O943" s="66">
        <v>0</v>
      </c>
      <c r="P943" s="66">
        <v>0</v>
      </c>
      <c r="Q943" s="66">
        <v>3.9524999999999999E-4</v>
      </c>
      <c r="R943" s="18"/>
      <c r="Z943" s="62"/>
      <c r="AA943" s="62"/>
      <c r="AB943" s="62"/>
      <c r="AC943" s="62"/>
      <c r="AD943" s="62"/>
      <c r="AE943" s="62"/>
    </row>
    <row r="944" spans="1:31" x14ac:dyDescent="0.25">
      <c r="A944" s="17" t="s">
        <v>11</v>
      </c>
      <c r="B944" s="17" t="s">
        <v>156</v>
      </c>
      <c r="C944" s="17" t="s">
        <v>237</v>
      </c>
      <c r="D944" s="17" t="s">
        <v>237</v>
      </c>
      <c r="E944" s="17" t="s">
        <v>180</v>
      </c>
      <c r="F944" s="17" t="s">
        <v>239</v>
      </c>
      <c r="G944" s="27" t="s">
        <v>265</v>
      </c>
      <c r="H944" s="17" t="s">
        <v>32</v>
      </c>
      <c r="I944" s="17" t="s">
        <v>17</v>
      </c>
      <c r="J944" s="17" t="s">
        <v>318</v>
      </c>
      <c r="K944" s="17"/>
      <c r="L944" s="66">
        <v>0</v>
      </c>
      <c r="M944" s="66">
        <v>0</v>
      </c>
      <c r="N944" s="66">
        <v>0</v>
      </c>
      <c r="O944" s="66">
        <v>0</v>
      </c>
      <c r="P944" s="66">
        <v>0</v>
      </c>
      <c r="Q944" s="66">
        <v>4.6500000000000003E-4</v>
      </c>
      <c r="R944" s="18"/>
      <c r="Z944" s="62"/>
      <c r="AA944" s="62"/>
      <c r="AB944" s="62"/>
      <c r="AC944" s="62"/>
      <c r="AD944" s="62"/>
      <c r="AE944" s="62"/>
    </row>
    <row r="945" spans="1:31" x14ac:dyDescent="0.25">
      <c r="A945" s="17" t="s">
        <v>11</v>
      </c>
      <c r="B945" s="17" t="s">
        <v>156</v>
      </c>
      <c r="C945" s="17" t="s">
        <v>237</v>
      </c>
      <c r="D945" s="17" t="s">
        <v>237</v>
      </c>
      <c r="E945" s="17" t="s">
        <v>180</v>
      </c>
      <c r="F945" s="17" t="s">
        <v>239</v>
      </c>
      <c r="G945" s="27" t="s">
        <v>265</v>
      </c>
      <c r="H945" s="17" t="s">
        <v>16</v>
      </c>
      <c r="I945" s="17" t="s">
        <v>17</v>
      </c>
      <c r="J945" s="17" t="s">
        <v>318</v>
      </c>
      <c r="K945" s="17"/>
      <c r="L945" s="66">
        <v>0</v>
      </c>
      <c r="M945" s="66">
        <v>0</v>
      </c>
      <c r="N945" s="66">
        <v>0</v>
      </c>
      <c r="O945" s="66">
        <v>0</v>
      </c>
      <c r="P945" s="66">
        <v>0</v>
      </c>
      <c r="Q945" s="66">
        <v>49.814999999999998</v>
      </c>
      <c r="R945" s="18"/>
      <c r="Z945" s="62"/>
      <c r="AA945" s="62"/>
      <c r="AB945" s="62"/>
      <c r="AC945" s="62"/>
      <c r="AD945" s="62"/>
      <c r="AE945" s="62"/>
    </row>
    <row r="946" spans="1:31" x14ac:dyDescent="0.25">
      <c r="A946" s="17" t="s">
        <v>11</v>
      </c>
      <c r="B946" s="17" t="s">
        <v>156</v>
      </c>
      <c r="C946" s="17" t="s">
        <v>237</v>
      </c>
      <c r="D946" s="17" t="s">
        <v>237</v>
      </c>
      <c r="E946" s="17" t="s">
        <v>180</v>
      </c>
      <c r="F946" s="17" t="s">
        <v>239</v>
      </c>
      <c r="G946" s="27" t="s">
        <v>265</v>
      </c>
      <c r="H946" s="17" t="s">
        <v>160</v>
      </c>
      <c r="I946" s="17" t="s">
        <v>17</v>
      </c>
      <c r="J946" s="17" t="s">
        <v>318</v>
      </c>
      <c r="K946" s="17"/>
      <c r="L946" s="66">
        <v>0</v>
      </c>
      <c r="M946" s="66">
        <v>0</v>
      </c>
      <c r="N946" s="66">
        <v>0</v>
      </c>
      <c r="O946" s="66">
        <v>0</v>
      </c>
      <c r="P946" s="66">
        <v>0</v>
      </c>
      <c r="Q946" s="66">
        <v>50.005800000000008</v>
      </c>
      <c r="R946" s="18"/>
      <c r="Z946" s="62"/>
      <c r="AA946" s="62"/>
      <c r="AB946" s="62"/>
      <c r="AC946" s="62"/>
      <c r="AD946" s="62"/>
      <c r="AE946" s="62"/>
    </row>
    <row r="947" spans="1:31" x14ac:dyDescent="0.25">
      <c r="A947" s="17" t="s">
        <v>11</v>
      </c>
      <c r="B947" s="17" t="s">
        <v>156</v>
      </c>
      <c r="C947" s="17" t="s">
        <v>237</v>
      </c>
      <c r="D947" s="17" t="s">
        <v>237</v>
      </c>
      <c r="E947" s="17" t="s">
        <v>180</v>
      </c>
      <c r="F947" s="17" t="s">
        <v>239</v>
      </c>
      <c r="G947" s="27" t="s">
        <v>265</v>
      </c>
      <c r="H947" s="17" t="s">
        <v>161</v>
      </c>
      <c r="I947" s="17" t="s">
        <v>17</v>
      </c>
      <c r="J947" s="17" t="s">
        <v>318</v>
      </c>
      <c r="K947" s="17"/>
      <c r="L947" s="66">
        <v>0</v>
      </c>
      <c r="M947" s="66">
        <v>0</v>
      </c>
      <c r="N947" s="66">
        <v>0</v>
      </c>
      <c r="O947" s="66">
        <v>0</v>
      </c>
      <c r="P947" s="66">
        <v>0</v>
      </c>
      <c r="Q947" s="66">
        <v>50.041125000000008</v>
      </c>
      <c r="R947" s="18"/>
      <c r="Z947" s="62"/>
      <c r="AA947" s="62"/>
      <c r="AB947" s="62"/>
      <c r="AC947" s="62"/>
      <c r="AD947" s="62"/>
      <c r="AE947" s="62"/>
    </row>
    <row r="948" spans="1:31" x14ac:dyDescent="0.25">
      <c r="A948" s="17" t="s">
        <v>11</v>
      </c>
      <c r="B948" s="17" t="s">
        <v>156</v>
      </c>
      <c r="C948" s="17" t="s">
        <v>237</v>
      </c>
      <c r="D948" s="17" t="s">
        <v>237</v>
      </c>
      <c r="E948" s="17" t="s">
        <v>180</v>
      </c>
      <c r="F948" s="17" t="s">
        <v>239</v>
      </c>
      <c r="G948" s="27" t="s">
        <v>265</v>
      </c>
      <c r="H948" s="17" t="s">
        <v>75</v>
      </c>
      <c r="I948" s="17" t="s">
        <v>17</v>
      </c>
      <c r="J948" s="17" t="s">
        <v>318</v>
      </c>
      <c r="K948" s="17"/>
      <c r="L948" s="66">
        <v>0</v>
      </c>
      <c r="M948" s="66">
        <v>0</v>
      </c>
      <c r="N948" s="66">
        <v>0</v>
      </c>
      <c r="O948" s="66">
        <v>0</v>
      </c>
      <c r="P948" s="66">
        <v>0</v>
      </c>
      <c r="Q948" s="66">
        <v>6.9824999999999998E-4</v>
      </c>
      <c r="R948" s="18"/>
      <c r="Z948" s="62"/>
      <c r="AA948" s="62"/>
      <c r="AB948" s="62"/>
      <c r="AC948" s="62"/>
      <c r="AD948" s="62"/>
      <c r="AE948" s="62"/>
    </row>
    <row r="949" spans="1:31" x14ac:dyDescent="0.25">
      <c r="A949" s="17" t="s">
        <v>11</v>
      </c>
      <c r="B949" s="17" t="s">
        <v>156</v>
      </c>
      <c r="C949" s="17" t="s">
        <v>237</v>
      </c>
      <c r="D949" s="17" t="s">
        <v>237</v>
      </c>
      <c r="E949" s="17" t="s">
        <v>180</v>
      </c>
      <c r="F949" s="17" t="s">
        <v>192</v>
      </c>
      <c r="G949" s="27" t="s">
        <v>265</v>
      </c>
      <c r="H949" s="17" t="s">
        <v>32</v>
      </c>
      <c r="I949" s="17" t="s">
        <v>17</v>
      </c>
      <c r="J949" s="17" t="s">
        <v>318</v>
      </c>
      <c r="K949" s="17"/>
      <c r="L949" s="66">
        <v>0</v>
      </c>
      <c r="M949" s="66">
        <v>0</v>
      </c>
      <c r="N949" s="66">
        <v>0</v>
      </c>
      <c r="O949" s="66">
        <v>0</v>
      </c>
      <c r="P949" s="66">
        <v>0</v>
      </c>
      <c r="Q949" s="66">
        <v>0.63369600000000004</v>
      </c>
      <c r="R949" s="18"/>
      <c r="Z949" s="62"/>
      <c r="AA949" s="62"/>
      <c r="AB949" s="62"/>
      <c r="AC949" s="62"/>
      <c r="AD949" s="62"/>
      <c r="AE949" s="62"/>
    </row>
    <row r="950" spans="1:31" x14ac:dyDescent="0.25">
      <c r="A950" s="17" t="s">
        <v>11</v>
      </c>
      <c r="B950" s="17" t="s">
        <v>156</v>
      </c>
      <c r="C950" s="17" t="s">
        <v>237</v>
      </c>
      <c r="D950" s="17" t="s">
        <v>237</v>
      </c>
      <c r="E950" s="17" t="s">
        <v>180</v>
      </c>
      <c r="F950" s="17" t="s">
        <v>192</v>
      </c>
      <c r="G950" s="27" t="s">
        <v>265</v>
      </c>
      <c r="H950" s="17" t="s">
        <v>16</v>
      </c>
      <c r="I950" s="17" t="s">
        <v>17</v>
      </c>
      <c r="J950" s="17" t="s">
        <v>318</v>
      </c>
      <c r="K950" s="17"/>
      <c r="L950" s="66">
        <v>0</v>
      </c>
      <c r="M950" s="66">
        <v>0</v>
      </c>
      <c r="N950" s="66">
        <v>0</v>
      </c>
      <c r="O950" s="66">
        <v>0</v>
      </c>
      <c r="P950" s="66">
        <v>0</v>
      </c>
      <c r="Q950" s="66">
        <v>67494.975000000006</v>
      </c>
      <c r="R950" s="18"/>
      <c r="Z950" s="62"/>
      <c r="AA950" s="62"/>
      <c r="AB950" s="62"/>
      <c r="AC950" s="62"/>
      <c r="AD950" s="62"/>
      <c r="AE950" s="62"/>
    </row>
    <row r="951" spans="1:31" x14ac:dyDescent="0.25">
      <c r="A951" s="17" t="s">
        <v>11</v>
      </c>
      <c r="B951" s="17" t="s">
        <v>156</v>
      </c>
      <c r="C951" s="17" t="s">
        <v>237</v>
      </c>
      <c r="D951" s="17" t="s">
        <v>237</v>
      </c>
      <c r="E951" s="17" t="s">
        <v>180</v>
      </c>
      <c r="F951" s="17" t="s">
        <v>192</v>
      </c>
      <c r="G951" s="27" t="s">
        <v>265</v>
      </c>
      <c r="H951" s="17" t="s">
        <v>160</v>
      </c>
      <c r="I951" s="17" t="s">
        <v>17</v>
      </c>
      <c r="J951" s="17" t="s">
        <v>318</v>
      </c>
      <c r="K951" s="17"/>
      <c r="L951" s="66">
        <v>0</v>
      </c>
      <c r="M951" s="66">
        <v>0</v>
      </c>
      <c r="N951" s="66">
        <v>0</v>
      </c>
      <c r="O951" s="66">
        <v>0</v>
      </c>
      <c r="P951" s="66">
        <v>0</v>
      </c>
      <c r="Q951" s="66">
        <v>67754.850000000006</v>
      </c>
      <c r="R951" s="18"/>
      <c r="Z951" s="62"/>
      <c r="AA951" s="62"/>
      <c r="AB951" s="62"/>
      <c r="AC951" s="62"/>
      <c r="AD951" s="62"/>
      <c r="AE951" s="62"/>
    </row>
    <row r="952" spans="1:31" x14ac:dyDescent="0.25">
      <c r="A952" s="17" t="s">
        <v>11</v>
      </c>
      <c r="B952" s="17" t="s">
        <v>156</v>
      </c>
      <c r="C952" s="17" t="s">
        <v>237</v>
      </c>
      <c r="D952" s="17" t="s">
        <v>237</v>
      </c>
      <c r="E952" s="17" t="s">
        <v>180</v>
      </c>
      <c r="F952" s="17" t="s">
        <v>192</v>
      </c>
      <c r="G952" s="27" t="s">
        <v>265</v>
      </c>
      <c r="H952" s="17" t="s">
        <v>161</v>
      </c>
      <c r="I952" s="17" t="s">
        <v>17</v>
      </c>
      <c r="J952" s="17" t="s">
        <v>318</v>
      </c>
      <c r="K952" s="17"/>
      <c r="L952" s="66">
        <v>0</v>
      </c>
      <c r="M952" s="66">
        <v>0</v>
      </c>
      <c r="N952" s="66">
        <v>0</v>
      </c>
      <c r="O952" s="66">
        <v>0</v>
      </c>
      <c r="P952" s="66">
        <v>0</v>
      </c>
      <c r="Q952" s="66">
        <v>67803</v>
      </c>
      <c r="R952" s="18"/>
      <c r="Z952" s="62"/>
      <c r="AA952" s="62"/>
      <c r="AB952" s="62"/>
      <c r="AC952" s="62"/>
      <c r="AD952" s="62"/>
      <c r="AE952" s="62"/>
    </row>
    <row r="953" spans="1:31" x14ac:dyDescent="0.25">
      <c r="A953" s="17" t="s">
        <v>11</v>
      </c>
      <c r="B953" s="17" t="s">
        <v>156</v>
      </c>
      <c r="C953" s="17" t="s">
        <v>237</v>
      </c>
      <c r="D953" s="17" t="s">
        <v>237</v>
      </c>
      <c r="E953" s="17" t="s">
        <v>180</v>
      </c>
      <c r="F953" s="17" t="s">
        <v>192</v>
      </c>
      <c r="G953" s="27" t="s">
        <v>265</v>
      </c>
      <c r="H953" s="17" t="s">
        <v>75</v>
      </c>
      <c r="I953" s="17" t="s">
        <v>17</v>
      </c>
      <c r="J953" s="17" t="s">
        <v>318</v>
      </c>
      <c r="K953" s="17"/>
      <c r="L953" s="66">
        <v>0</v>
      </c>
      <c r="M953" s="66">
        <v>0</v>
      </c>
      <c r="N953" s="66">
        <v>0</v>
      </c>
      <c r="O953" s="66">
        <v>0</v>
      </c>
      <c r="P953" s="66">
        <v>0</v>
      </c>
      <c r="Q953" s="66">
        <v>0.95054250000000007</v>
      </c>
      <c r="R953" s="18"/>
      <c r="Z953" s="62"/>
      <c r="AA953" s="62"/>
      <c r="AB953" s="62"/>
      <c r="AC953" s="62"/>
      <c r="AD953" s="62"/>
      <c r="AE953" s="62"/>
    </row>
    <row r="954" spans="1:31" x14ac:dyDescent="0.25">
      <c r="A954" s="17" t="s">
        <v>11</v>
      </c>
      <c r="B954" s="17" t="s">
        <v>156</v>
      </c>
      <c r="C954" s="17" t="s">
        <v>237</v>
      </c>
      <c r="D954" s="17" t="s">
        <v>237</v>
      </c>
      <c r="E954" s="17" t="s">
        <v>180</v>
      </c>
      <c r="F954" s="17" t="s">
        <v>194</v>
      </c>
      <c r="G954" s="27" t="s">
        <v>265</v>
      </c>
      <c r="H954" s="17" t="s">
        <v>32</v>
      </c>
      <c r="I954" s="17" t="s">
        <v>17</v>
      </c>
      <c r="J954" s="17" t="s">
        <v>318</v>
      </c>
      <c r="K954" s="17"/>
      <c r="L954" s="66">
        <v>3.035E-4</v>
      </c>
      <c r="M954" s="66">
        <v>0</v>
      </c>
      <c r="N954" s="66">
        <v>0</v>
      </c>
      <c r="O954" s="66">
        <v>2.1787500000000001E-3</v>
      </c>
      <c r="P954" s="66">
        <v>7.2625000000000001E-4</v>
      </c>
      <c r="Q954" s="66">
        <v>0</v>
      </c>
      <c r="R954" s="18"/>
      <c r="Z954" s="62"/>
      <c r="AA954" s="62"/>
      <c r="AB954" s="62"/>
      <c r="AC954" s="62"/>
      <c r="AD954" s="62"/>
      <c r="AE954" s="62"/>
    </row>
    <row r="955" spans="1:31" x14ac:dyDescent="0.25">
      <c r="A955" s="17" t="s">
        <v>11</v>
      </c>
      <c r="B955" s="17" t="s">
        <v>156</v>
      </c>
      <c r="C955" s="17" t="s">
        <v>237</v>
      </c>
      <c r="D955" s="17" t="s">
        <v>237</v>
      </c>
      <c r="E955" s="17" t="s">
        <v>180</v>
      </c>
      <c r="F955" s="17" t="s">
        <v>194</v>
      </c>
      <c r="G955" s="27" t="s">
        <v>265</v>
      </c>
      <c r="H955" s="17" t="s">
        <v>16</v>
      </c>
      <c r="I955" s="17" t="s">
        <v>17</v>
      </c>
      <c r="J955" s="17" t="s">
        <v>318</v>
      </c>
      <c r="K955" s="17"/>
      <c r="L955" s="66">
        <v>32.479500000000002</v>
      </c>
      <c r="M955" s="66">
        <v>0</v>
      </c>
      <c r="N955" s="66">
        <v>0</v>
      </c>
      <c r="O955" s="66">
        <v>233.22450000000001</v>
      </c>
      <c r="P955" s="66">
        <v>77.741500000000002</v>
      </c>
      <c r="Q955" s="66">
        <v>0</v>
      </c>
      <c r="R955" s="18"/>
      <c r="Z955" s="62"/>
      <c r="AA955" s="62"/>
      <c r="AB955" s="62"/>
      <c r="AC955" s="62"/>
      <c r="AD955" s="62"/>
      <c r="AE955" s="62"/>
    </row>
    <row r="956" spans="1:31" x14ac:dyDescent="0.25">
      <c r="A956" s="17" t="s">
        <v>11</v>
      </c>
      <c r="B956" s="17" t="s">
        <v>156</v>
      </c>
      <c r="C956" s="17" t="s">
        <v>237</v>
      </c>
      <c r="D956" s="17" t="s">
        <v>237</v>
      </c>
      <c r="E956" s="17" t="s">
        <v>180</v>
      </c>
      <c r="F956" s="17" t="s">
        <v>194</v>
      </c>
      <c r="G956" s="27" t="s">
        <v>265</v>
      </c>
      <c r="H956" s="17" t="s">
        <v>160</v>
      </c>
      <c r="I956" s="17" t="s">
        <v>17</v>
      </c>
      <c r="J956" s="17" t="s">
        <v>318</v>
      </c>
      <c r="K956" s="17"/>
      <c r="L956" s="66">
        <v>32.603999999999999</v>
      </c>
      <c r="M956" s="66">
        <v>0</v>
      </c>
      <c r="N956" s="66">
        <v>0</v>
      </c>
      <c r="O956" s="66">
        <v>234.11775</v>
      </c>
      <c r="P956" s="66">
        <v>78.039249999999996</v>
      </c>
      <c r="Q956" s="66">
        <v>0</v>
      </c>
      <c r="R956" s="18"/>
      <c r="Z956" s="62"/>
      <c r="AA956" s="62"/>
      <c r="AB956" s="62"/>
      <c r="AC956" s="62"/>
      <c r="AD956" s="62"/>
      <c r="AE956" s="62"/>
    </row>
    <row r="957" spans="1:31" x14ac:dyDescent="0.25">
      <c r="A957" s="17" t="s">
        <v>11</v>
      </c>
      <c r="B957" s="17" t="s">
        <v>156</v>
      </c>
      <c r="C957" s="17" t="s">
        <v>237</v>
      </c>
      <c r="D957" s="17" t="s">
        <v>237</v>
      </c>
      <c r="E957" s="17" t="s">
        <v>180</v>
      </c>
      <c r="F957" s="17" t="s">
        <v>194</v>
      </c>
      <c r="G957" s="27" t="s">
        <v>265</v>
      </c>
      <c r="H957" s="17" t="s">
        <v>161</v>
      </c>
      <c r="I957" s="17" t="s">
        <v>17</v>
      </c>
      <c r="J957" s="17" t="s">
        <v>318</v>
      </c>
      <c r="K957" s="17"/>
      <c r="L957" s="66">
        <v>32.627000000000002</v>
      </c>
      <c r="M957" s="66">
        <v>0</v>
      </c>
      <c r="N957" s="66">
        <v>0</v>
      </c>
      <c r="O957" s="66">
        <v>234.2835</v>
      </c>
      <c r="P957" s="66">
        <v>78.094499999999996</v>
      </c>
      <c r="Q957" s="66">
        <v>0</v>
      </c>
      <c r="R957" s="18"/>
      <c r="Z957" s="62"/>
      <c r="AA957" s="62"/>
      <c r="AB957" s="62"/>
      <c r="AC957" s="62"/>
      <c r="AD957" s="62"/>
      <c r="AE957" s="62"/>
    </row>
    <row r="958" spans="1:31" x14ac:dyDescent="0.25">
      <c r="A958" s="17" t="s">
        <v>11</v>
      </c>
      <c r="B958" s="17" t="s">
        <v>156</v>
      </c>
      <c r="C958" s="17" t="s">
        <v>237</v>
      </c>
      <c r="D958" s="17" t="s">
        <v>237</v>
      </c>
      <c r="E958" s="17" t="s">
        <v>180</v>
      </c>
      <c r="F958" s="17" t="s">
        <v>194</v>
      </c>
      <c r="G958" s="27" t="s">
        <v>265</v>
      </c>
      <c r="H958" s="17" t="s">
        <v>75</v>
      </c>
      <c r="I958" s="17" t="s">
        <v>17</v>
      </c>
      <c r="J958" s="17" t="s">
        <v>318</v>
      </c>
      <c r="K958" s="17"/>
      <c r="L958" s="66">
        <v>4.55E-4</v>
      </c>
      <c r="M958" s="66">
        <v>0</v>
      </c>
      <c r="N958" s="66">
        <v>0</v>
      </c>
      <c r="O958" s="66">
        <v>3.2677499999999998E-3</v>
      </c>
      <c r="P958" s="66">
        <v>1.0892499999999999E-3</v>
      </c>
      <c r="Q958" s="66">
        <v>0</v>
      </c>
      <c r="R958" s="18"/>
      <c r="Z958" s="62"/>
      <c r="AA958" s="62"/>
      <c r="AB958" s="62"/>
      <c r="AC958" s="62"/>
      <c r="AD958" s="62"/>
      <c r="AE958" s="62"/>
    </row>
    <row r="959" spans="1:31" x14ac:dyDescent="0.25">
      <c r="A959" s="17" t="s">
        <v>11</v>
      </c>
      <c r="B959" s="17" t="s">
        <v>156</v>
      </c>
      <c r="C959" s="17" t="s">
        <v>237</v>
      </c>
      <c r="D959" s="17" t="s">
        <v>237</v>
      </c>
      <c r="E959" s="17" t="s">
        <v>180</v>
      </c>
      <c r="F959" s="17" t="s">
        <v>197</v>
      </c>
      <c r="G959" s="27" t="s">
        <v>265</v>
      </c>
      <c r="H959" s="17" t="s">
        <v>32</v>
      </c>
      <c r="I959" s="17" t="s">
        <v>17</v>
      </c>
      <c r="J959" s="17" t="s">
        <v>318</v>
      </c>
      <c r="K959" s="17"/>
      <c r="L959" s="66">
        <v>0.12472125000000001</v>
      </c>
      <c r="M959" s="66">
        <v>4.157375E-2</v>
      </c>
      <c r="N959" s="66">
        <v>0</v>
      </c>
      <c r="O959" s="66">
        <v>0</v>
      </c>
      <c r="P959" s="66">
        <v>0</v>
      </c>
      <c r="Q959" s="66">
        <v>0</v>
      </c>
      <c r="R959" s="18"/>
      <c r="Z959" s="62"/>
      <c r="AA959" s="62"/>
      <c r="AB959" s="62"/>
      <c r="AC959" s="62"/>
      <c r="AD959" s="62"/>
      <c r="AE959" s="62"/>
    </row>
    <row r="960" spans="1:31" x14ac:dyDescent="0.25">
      <c r="A960" s="17" t="s">
        <v>11</v>
      </c>
      <c r="B960" s="17" t="s">
        <v>156</v>
      </c>
      <c r="C960" s="17" t="s">
        <v>237</v>
      </c>
      <c r="D960" s="17" t="s">
        <v>237</v>
      </c>
      <c r="E960" s="17" t="s">
        <v>180</v>
      </c>
      <c r="F960" s="17" t="s">
        <v>197</v>
      </c>
      <c r="G960" s="27" t="s">
        <v>265</v>
      </c>
      <c r="H960" s="17" t="s">
        <v>16</v>
      </c>
      <c r="I960" s="17" t="s">
        <v>17</v>
      </c>
      <c r="J960" s="17" t="s">
        <v>318</v>
      </c>
      <c r="K960" s="17"/>
      <c r="L960" s="66">
        <v>13284.074999999999</v>
      </c>
      <c r="M960" s="66">
        <v>4428.0249999999996</v>
      </c>
      <c r="N960" s="66">
        <v>0</v>
      </c>
      <c r="O960" s="66">
        <v>0</v>
      </c>
      <c r="P960" s="66">
        <v>0</v>
      </c>
      <c r="Q960" s="66">
        <v>0</v>
      </c>
      <c r="R960" s="18"/>
      <c r="Z960" s="62"/>
      <c r="AA960" s="62"/>
      <c r="AB960" s="62"/>
      <c r="AC960" s="62"/>
      <c r="AD960" s="62"/>
      <c r="AE960" s="62"/>
    </row>
    <row r="961" spans="1:31" x14ac:dyDescent="0.25">
      <c r="A961" s="17" t="s">
        <v>11</v>
      </c>
      <c r="B961" s="17" t="s">
        <v>156</v>
      </c>
      <c r="C961" s="17" t="s">
        <v>237</v>
      </c>
      <c r="D961" s="17" t="s">
        <v>237</v>
      </c>
      <c r="E961" s="17" t="s">
        <v>180</v>
      </c>
      <c r="F961" s="17" t="s">
        <v>197</v>
      </c>
      <c r="G961" s="27" t="s">
        <v>265</v>
      </c>
      <c r="H961" s="17" t="s">
        <v>160</v>
      </c>
      <c r="I961" s="17" t="s">
        <v>17</v>
      </c>
      <c r="J961" s="17" t="s">
        <v>318</v>
      </c>
      <c r="K961" s="17"/>
      <c r="L961" s="66">
        <v>13335.224999999999</v>
      </c>
      <c r="M961" s="66">
        <v>4445.0749999999998</v>
      </c>
      <c r="N961" s="66">
        <v>0</v>
      </c>
      <c r="O961" s="66">
        <v>0</v>
      </c>
      <c r="P961" s="66">
        <v>0</v>
      </c>
      <c r="Q961" s="66">
        <v>0</v>
      </c>
      <c r="R961" s="18"/>
      <c r="Z961" s="62"/>
      <c r="AA961" s="62"/>
      <c r="AB961" s="62"/>
      <c r="AC961" s="62"/>
      <c r="AD961" s="62"/>
      <c r="AE961" s="62"/>
    </row>
    <row r="962" spans="1:31" x14ac:dyDescent="0.25">
      <c r="A962" s="17" t="s">
        <v>11</v>
      </c>
      <c r="B962" s="17" t="s">
        <v>156</v>
      </c>
      <c r="C962" s="17" t="s">
        <v>237</v>
      </c>
      <c r="D962" s="17" t="s">
        <v>237</v>
      </c>
      <c r="E962" s="17" t="s">
        <v>180</v>
      </c>
      <c r="F962" s="17" t="s">
        <v>197</v>
      </c>
      <c r="G962" s="27" t="s">
        <v>265</v>
      </c>
      <c r="H962" s="17" t="s">
        <v>161</v>
      </c>
      <c r="I962" s="17" t="s">
        <v>17</v>
      </c>
      <c r="J962" s="17" t="s">
        <v>318</v>
      </c>
      <c r="K962" s="17"/>
      <c r="L962" s="66">
        <v>13344.675000000001</v>
      </c>
      <c r="M962" s="66">
        <v>4448.2250000000004</v>
      </c>
      <c r="N962" s="66">
        <v>0</v>
      </c>
      <c r="O962" s="66">
        <v>0</v>
      </c>
      <c r="P962" s="66">
        <v>0</v>
      </c>
      <c r="Q962" s="66">
        <v>0</v>
      </c>
      <c r="R962" s="18"/>
      <c r="Z962" s="62"/>
      <c r="AA962" s="62"/>
      <c r="AB962" s="62"/>
      <c r="AC962" s="62"/>
      <c r="AD962" s="62"/>
      <c r="AE962" s="62"/>
    </row>
    <row r="963" spans="1:31" x14ac:dyDescent="0.25">
      <c r="A963" s="17" t="s">
        <v>11</v>
      </c>
      <c r="B963" s="17" t="s">
        <v>156</v>
      </c>
      <c r="C963" s="17" t="s">
        <v>237</v>
      </c>
      <c r="D963" s="17" t="s">
        <v>237</v>
      </c>
      <c r="E963" s="17" t="s">
        <v>180</v>
      </c>
      <c r="F963" s="17" t="s">
        <v>197</v>
      </c>
      <c r="G963" s="27" t="s">
        <v>265</v>
      </c>
      <c r="H963" s="17" t="s">
        <v>75</v>
      </c>
      <c r="I963" s="17" t="s">
        <v>17</v>
      </c>
      <c r="J963" s="17" t="s">
        <v>318</v>
      </c>
      <c r="K963" s="17"/>
      <c r="L963" s="66">
        <v>0.18708225000000001</v>
      </c>
      <c r="M963" s="66">
        <v>6.236075E-2</v>
      </c>
      <c r="N963" s="66">
        <v>0</v>
      </c>
      <c r="O963" s="66">
        <v>0</v>
      </c>
      <c r="P963" s="66">
        <v>0</v>
      </c>
      <c r="Q963" s="66">
        <v>0</v>
      </c>
      <c r="R963" s="18"/>
      <c r="Z963" s="62"/>
      <c r="AA963" s="62"/>
      <c r="AB963" s="62"/>
      <c r="AC963" s="62"/>
      <c r="AD963" s="62"/>
      <c r="AE963" s="62"/>
    </row>
    <row r="964" spans="1:31" x14ac:dyDescent="0.25">
      <c r="A964" s="17" t="s">
        <v>11</v>
      </c>
      <c r="B964" s="17" t="s">
        <v>156</v>
      </c>
      <c r="C964" s="17" t="s">
        <v>237</v>
      </c>
      <c r="D964" s="17" t="s">
        <v>237</v>
      </c>
      <c r="E964" s="17" t="s">
        <v>180</v>
      </c>
      <c r="F964" s="17" t="s">
        <v>200</v>
      </c>
      <c r="G964" s="27" t="s">
        <v>265</v>
      </c>
      <c r="H964" s="17" t="s">
        <v>32</v>
      </c>
      <c r="I964" s="17" t="s">
        <v>17</v>
      </c>
      <c r="J964" s="17" t="s">
        <v>318</v>
      </c>
      <c r="K964" s="17"/>
      <c r="L964" s="66">
        <v>0</v>
      </c>
      <c r="M964" s="66">
        <v>0</v>
      </c>
      <c r="N964" s="66">
        <v>0</v>
      </c>
      <c r="O964" s="66">
        <v>4.9425000000000001E-4</v>
      </c>
      <c r="P964" s="66">
        <v>5.6450000000000001E-4</v>
      </c>
      <c r="Q964" s="66">
        <v>1.9865E-3</v>
      </c>
      <c r="R964" s="18"/>
      <c r="Z964" s="62"/>
      <c r="AA964" s="62"/>
      <c r="AB964" s="62"/>
      <c r="AC964" s="62"/>
      <c r="AD964" s="62"/>
      <c r="AE964" s="62"/>
    </row>
    <row r="965" spans="1:31" x14ac:dyDescent="0.25">
      <c r="A965" s="17" t="s">
        <v>11</v>
      </c>
      <c r="B965" s="17" t="s">
        <v>156</v>
      </c>
      <c r="C965" s="17" t="s">
        <v>237</v>
      </c>
      <c r="D965" s="17" t="s">
        <v>237</v>
      </c>
      <c r="E965" s="17" t="s">
        <v>180</v>
      </c>
      <c r="F965" s="17" t="s">
        <v>200</v>
      </c>
      <c r="G965" s="27" t="s">
        <v>265</v>
      </c>
      <c r="H965" s="17" t="s">
        <v>16</v>
      </c>
      <c r="I965" s="17" t="s">
        <v>17</v>
      </c>
      <c r="J965" s="17" t="s">
        <v>318</v>
      </c>
      <c r="K965" s="17"/>
      <c r="L965" s="66">
        <v>0</v>
      </c>
      <c r="M965" s="66">
        <v>0</v>
      </c>
      <c r="N965" s="66">
        <v>0</v>
      </c>
      <c r="O965" s="66">
        <v>52.636200000000002</v>
      </c>
      <c r="P965" s="66">
        <v>60.118774999999999</v>
      </c>
      <c r="Q965" s="66">
        <v>211.57687499999997</v>
      </c>
      <c r="R965" s="18"/>
      <c r="Z965" s="62"/>
      <c r="AA965" s="62"/>
      <c r="AB965" s="62"/>
      <c r="AC965" s="62"/>
      <c r="AD965" s="62"/>
      <c r="AE965" s="62"/>
    </row>
    <row r="966" spans="1:31" x14ac:dyDescent="0.25">
      <c r="A966" s="17" t="s">
        <v>11</v>
      </c>
      <c r="B966" s="17" t="s">
        <v>156</v>
      </c>
      <c r="C966" s="17" t="s">
        <v>237</v>
      </c>
      <c r="D966" s="17" t="s">
        <v>237</v>
      </c>
      <c r="E966" s="17" t="s">
        <v>180</v>
      </c>
      <c r="F966" s="17" t="s">
        <v>200</v>
      </c>
      <c r="G966" s="27" t="s">
        <v>265</v>
      </c>
      <c r="H966" s="17" t="s">
        <v>160</v>
      </c>
      <c r="I966" s="17" t="s">
        <v>17</v>
      </c>
      <c r="J966" s="17" t="s">
        <v>318</v>
      </c>
      <c r="K966" s="17"/>
      <c r="L966" s="66">
        <v>0</v>
      </c>
      <c r="M966" s="66">
        <v>0</v>
      </c>
      <c r="N966" s="66">
        <v>0</v>
      </c>
      <c r="O966" s="66">
        <v>52.838774999999998</v>
      </c>
      <c r="P966" s="66">
        <v>60.350174999999993</v>
      </c>
      <c r="Q966" s="66">
        <v>212.39125000000001</v>
      </c>
      <c r="R966" s="18"/>
      <c r="Z966" s="62"/>
      <c r="AA966" s="62"/>
      <c r="AB966" s="62"/>
      <c r="AC966" s="62"/>
      <c r="AD966" s="62"/>
      <c r="AE966" s="62"/>
    </row>
    <row r="967" spans="1:31" x14ac:dyDescent="0.25">
      <c r="A967" s="17" t="s">
        <v>11</v>
      </c>
      <c r="B967" s="17" t="s">
        <v>156</v>
      </c>
      <c r="C967" s="17" t="s">
        <v>237</v>
      </c>
      <c r="D967" s="17" t="s">
        <v>237</v>
      </c>
      <c r="E967" s="17" t="s">
        <v>180</v>
      </c>
      <c r="F967" s="17" t="s">
        <v>200</v>
      </c>
      <c r="G967" s="27" t="s">
        <v>265</v>
      </c>
      <c r="H967" s="17" t="s">
        <v>161</v>
      </c>
      <c r="I967" s="17" t="s">
        <v>17</v>
      </c>
      <c r="J967" s="17" t="s">
        <v>318</v>
      </c>
      <c r="K967" s="17"/>
      <c r="L967" s="66">
        <v>0</v>
      </c>
      <c r="M967" s="66">
        <v>0</v>
      </c>
      <c r="N967" s="66">
        <v>0</v>
      </c>
      <c r="O967" s="66">
        <v>52.876350000000002</v>
      </c>
      <c r="P967" s="66">
        <v>60.393074999999996</v>
      </c>
      <c r="Q967" s="66">
        <v>212.54237499999999</v>
      </c>
      <c r="R967" s="18"/>
      <c r="Z967" s="62"/>
      <c r="AA967" s="62"/>
      <c r="AB967" s="62"/>
      <c r="AC967" s="62"/>
      <c r="AD967" s="62"/>
      <c r="AE967" s="62"/>
    </row>
    <row r="968" spans="1:31" x14ac:dyDescent="0.25">
      <c r="A968" s="17" t="s">
        <v>11</v>
      </c>
      <c r="B968" s="17" t="s">
        <v>156</v>
      </c>
      <c r="C968" s="17" t="s">
        <v>237</v>
      </c>
      <c r="D968" s="17" t="s">
        <v>237</v>
      </c>
      <c r="E968" s="17" t="s">
        <v>180</v>
      </c>
      <c r="F968" s="17" t="s">
        <v>200</v>
      </c>
      <c r="G968" s="27" t="s">
        <v>265</v>
      </c>
      <c r="H968" s="17" t="s">
        <v>75</v>
      </c>
      <c r="I968" s="17" t="s">
        <v>17</v>
      </c>
      <c r="J968" s="17" t="s">
        <v>318</v>
      </c>
      <c r="K968" s="17"/>
      <c r="L968" s="66">
        <v>0</v>
      </c>
      <c r="M968" s="66">
        <v>0</v>
      </c>
      <c r="N968" s="66">
        <v>0</v>
      </c>
      <c r="O968" s="66">
        <v>7.4099999999999991E-4</v>
      </c>
      <c r="P968" s="66">
        <v>8.4625E-4</v>
      </c>
      <c r="Q968" s="66">
        <v>2.9792499999999997E-3</v>
      </c>
      <c r="R968" s="18"/>
      <c r="Z968" s="62"/>
      <c r="AA968" s="62"/>
      <c r="AB968" s="62"/>
      <c r="AC968" s="62"/>
      <c r="AD968" s="62"/>
      <c r="AE968" s="62"/>
    </row>
    <row r="969" spans="1:31" x14ac:dyDescent="0.25">
      <c r="A969" s="17" t="s">
        <v>11</v>
      </c>
      <c r="B969" s="17" t="s">
        <v>156</v>
      </c>
      <c r="C969" s="17" t="s">
        <v>237</v>
      </c>
      <c r="D969" s="17" t="s">
        <v>237</v>
      </c>
      <c r="E969" s="17" t="s">
        <v>180</v>
      </c>
      <c r="F969" s="17" t="s">
        <v>202</v>
      </c>
      <c r="G969" s="27" t="s">
        <v>265</v>
      </c>
      <c r="H969" s="17" t="s">
        <v>32</v>
      </c>
      <c r="I969" s="17" t="s">
        <v>17</v>
      </c>
      <c r="J969" s="17" t="s">
        <v>318</v>
      </c>
      <c r="K969" s="17"/>
      <c r="L969" s="66">
        <v>0</v>
      </c>
      <c r="M969" s="66">
        <v>0</v>
      </c>
      <c r="N969" s="66">
        <v>0</v>
      </c>
      <c r="O969" s="66">
        <v>3.1845600000000003</v>
      </c>
      <c r="P969" s="66">
        <v>3.0463950000000004</v>
      </c>
      <c r="Q969" s="66">
        <v>0.66162500000000002</v>
      </c>
      <c r="R969" s="18"/>
      <c r="Z969" s="62"/>
      <c r="AA969" s="62"/>
      <c r="AB969" s="62"/>
      <c r="AC969" s="62"/>
      <c r="AD969" s="62"/>
      <c r="AE969" s="62"/>
    </row>
    <row r="970" spans="1:31" x14ac:dyDescent="0.25">
      <c r="A970" s="17" t="s">
        <v>11</v>
      </c>
      <c r="B970" s="17" t="s">
        <v>156</v>
      </c>
      <c r="C970" s="17" t="s">
        <v>237</v>
      </c>
      <c r="D970" s="17" t="s">
        <v>237</v>
      </c>
      <c r="E970" s="17" t="s">
        <v>180</v>
      </c>
      <c r="F970" s="17" t="s">
        <v>202</v>
      </c>
      <c r="G970" s="27" t="s">
        <v>265</v>
      </c>
      <c r="H970" s="17" t="s">
        <v>16</v>
      </c>
      <c r="I970" s="17" t="s">
        <v>17</v>
      </c>
      <c r="J970" s="17" t="s">
        <v>318</v>
      </c>
      <c r="K970" s="17"/>
      <c r="L970" s="66">
        <v>0</v>
      </c>
      <c r="M970" s="66">
        <v>0</v>
      </c>
      <c r="N970" s="66">
        <v>0</v>
      </c>
      <c r="O970" s="66">
        <v>256993.5</v>
      </c>
      <c r="P970" s="66">
        <v>245844.25</v>
      </c>
      <c r="Q970" s="66">
        <v>53393.25</v>
      </c>
      <c r="R970" s="18"/>
      <c r="Z970" s="62"/>
      <c r="AA970" s="62"/>
      <c r="AB970" s="62"/>
      <c r="AC970" s="62"/>
      <c r="AD970" s="62"/>
      <c r="AE970" s="62"/>
    </row>
    <row r="971" spans="1:31" x14ac:dyDescent="0.25">
      <c r="A971" s="17" t="s">
        <v>11</v>
      </c>
      <c r="B971" s="17" t="s">
        <v>156</v>
      </c>
      <c r="C971" s="17" t="s">
        <v>237</v>
      </c>
      <c r="D971" s="17" t="s">
        <v>237</v>
      </c>
      <c r="E971" s="17" t="s">
        <v>180</v>
      </c>
      <c r="F971" s="17" t="s">
        <v>202</v>
      </c>
      <c r="G971" s="27" t="s">
        <v>265</v>
      </c>
      <c r="H971" s="17" t="s">
        <v>160</v>
      </c>
      <c r="I971" s="17" t="s">
        <v>17</v>
      </c>
      <c r="J971" s="17" t="s">
        <v>318</v>
      </c>
      <c r="K971" s="17"/>
      <c r="L971" s="66">
        <v>0</v>
      </c>
      <c r="M971" s="66">
        <v>0</v>
      </c>
      <c r="N971" s="66">
        <v>0</v>
      </c>
      <c r="O971" s="66">
        <v>258299.25</v>
      </c>
      <c r="P971" s="66">
        <v>247093.25</v>
      </c>
      <c r="Q971" s="66">
        <v>53664.5</v>
      </c>
      <c r="R971" s="18"/>
      <c r="Z971" s="62"/>
      <c r="AA971" s="62"/>
      <c r="AB971" s="62"/>
      <c r="AC971" s="62"/>
      <c r="AD971" s="62"/>
      <c r="AE971" s="62"/>
    </row>
    <row r="972" spans="1:31" x14ac:dyDescent="0.25">
      <c r="A972" s="17" t="s">
        <v>11</v>
      </c>
      <c r="B972" s="17" t="s">
        <v>156</v>
      </c>
      <c r="C972" s="17" t="s">
        <v>237</v>
      </c>
      <c r="D972" s="17" t="s">
        <v>237</v>
      </c>
      <c r="E972" s="17" t="s">
        <v>180</v>
      </c>
      <c r="F972" s="17" t="s">
        <v>202</v>
      </c>
      <c r="G972" s="27" t="s">
        <v>265</v>
      </c>
      <c r="H972" s="17" t="s">
        <v>161</v>
      </c>
      <c r="I972" s="17" t="s">
        <v>17</v>
      </c>
      <c r="J972" s="17" t="s">
        <v>318</v>
      </c>
      <c r="K972" s="17"/>
      <c r="L972" s="66">
        <v>0</v>
      </c>
      <c r="M972" s="66">
        <v>0</v>
      </c>
      <c r="N972" s="66">
        <v>0</v>
      </c>
      <c r="O972" s="66">
        <v>258541.5</v>
      </c>
      <c r="P972" s="66">
        <v>247324.75</v>
      </c>
      <c r="Q972" s="66">
        <v>53714.75</v>
      </c>
      <c r="R972" s="18"/>
      <c r="Z972" s="62"/>
      <c r="AA972" s="62"/>
      <c r="AB972" s="62"/>
      <c r="AC972" s="62"/>
      <c r="AD972" s="62"/>
      <c r="AE972" s="62"/>
    </row>
    <row r="973" spans="1:31" x14ac:dyDescent="0.25">
      <c r="A973" s="17" t="s">
        <v>11</v>
      </c>
      <c r="B973" s="17" t="s">
        <v>156</v>
      </c>
      <c r="C973" s="17" t="s">
        <v>237</v>
      </c>
      <c r="D973" s="17" t="s">
        <v>237</v>
      </c>
      <c r="E973" s="17" t="s">
        <v>180</v>
      </c>
      <c r="F973" s="17" t="s">
        <v>202</v>
      </c>
      <c r="G973" s="27" t="s">
        <v>265</v>
      </c>
      <c r="H973" s="17" t="s">
        <v>75</v>
      </c>
      <c r="I973" s="17" t="s">
        <v>17</v>
      </c>
      <c r="J973" s="17" t="s">
        <v>318</v>
      </c>
      <c r="K973" s="17"/>
      <c r="L973" s="66">
        <v>0</v>
      </c>
      <c r="M973" s="66">
        <v>0</v>
      </c>
      <c r="N973" s="66">
        <v>0</v>
      </c>
      <c r="O973" s="66">
        <v>4.7768325000000003</v>
      </c>
      <c r="P973" s="66">
        <v>4.5695974999999995</v>
      </c>
      <c r="Q973" s="66">
        <v>0.99243999999999999</v>
      </c>
      <c r="R973" s="18"/>
      <c r="Z973" s="62"/>
      <c r="AA973" s="62"/>
      <c r="AB973" s="62"/>
      <c r="AC973" s="62"/>
      <c r="AD973" s="62"/>
      <c r="AE973" s="62"/>
    </row>
    <row r="974" spans="1:31" x14ac:dyDescent="0.25">
      <c r="A974" s="17" t="s">
        <v>11</v>
      </c>
      <c r="B974" s="17" t="s">
        <v>156</v>
      </c>
      <c r="C974" s="17" t="s">
        <v>237</v>
      </c>
      <c r="D974" s="17" t="s">
        <v>237</v>
      </c>
      <c r="E974" s="17" t="s">
        <v>180</v>
      </c>
      <c r="F974" s="17" t="s">
        <v>203</v>
      </c>
      <c r="G974" s="27" t="s">
        <v>265</v>
      </c>
      <c r="H974" s="17" t="s">
        <v>32</v>
      </c>
      <c r="I974" s="17" t="s">
        <v>17</v>
      </c>
      <c r="J974" s="17" t="s">
        <v>318</v>
      </c>
      <c r="K974" s="17"/>
      <c r="L974" s="66">
        <v>2.0579999999999999E-3</v>
      </c>
      <c r="M974" s="66">
        <v>0</v>
      </c>
      <c r="N974" s="66">
        <v>0</v>
      </c>
      <c r="O974" s="66">
        <v>0</v>
      </c>
      <c r="P974" s="66">
        <v>0</v>
      </c>
      <c r="Q974" s="66">
        <v>0</v>
      </c>
      <c r="R974" s="18"/>
      <c r="Z974" s="62"/>
      <c r="AA974" s="62"/>
      <c r="AB974" s="62"/>
      <c r="AC974" s="62"/>
      <c r="AD974" s="62"/>
      <c r="AE974" s="62"/>
    </row>
    <row r="975" spans="1:31" x14ac:dyDescent="0.25">
      <c r="A975" s="17" t="s">
        <v>11</v>
      </c>
      <c r="B975" s="17" t="s">
        <v>156</v>
      </c>
      <c r="C975" s="17" t="s">
        <v>237</v>
      </c>
      <c r="D975" s="17" t="s">
        <v>237</v>
      </c>
      <c r="E975" s="17" t="s">
        <v>180</v>
      </c>
      <c r="F975" s="17" t="s">
        <v>203</v>
      </c>
      <c r="G975" s="27" t="s">
        <v>265</v>
      </c>
      <c r="H975" s="17" t="s">
        <v>16</v>
      </c>
      <c r="I975" s="17" t="s">
        <v>17</v>
      </c>
      <c r="J975" s="17" t="s">
        <v>318</v>
      </c>
      <c r="K975" s="17"/>
      <c r="L975" s="66">
        <v>166.0805</v>
      </c>
      <c r="M975" s="66">
        <v>0</v>
      </c>
      <c r="N975" s="66">
        <v>0</v>
      </c>
      <c r="O975" s="66">
        <v>0</v>
      </c>
      <c r="P975" s="66">
        <v>0</v>
      </c>
      <c r="Q975" s="66">
        <v>0</v>
      </c>
      <c r="R975" s="18"/>
      <c r="Z975" s="62"/>
      <c r="AA975" s="62"/>
      <c r="AB975" s="62"/>
      <c r="AC975" s="62"/>
      <c r="AD975" s="62"/>
      <c r="AE975" s="62"/>
    </row>
    <row r="976" spans="1:31" x14ac:dyDescent="0.25">
      <c r="A976" s="17" t="s">
        <v>11</v>
      </c>
      <c r="B976" s="17" t="s">
        <v>156</v>
      </c>
      <c r="C976" s="17" t="s">
        <v>237</v>
      </c>
      <c r="D976" s="17" t="s">
        <v>237</v>
      </c>
      <c r="E976" s="17" t="s">
        <v>180</v>
      </c>
      <c r="F976" s="17" t="s">
        <v>203</v>
      </c>
      <c r="G976" s="27" t="s">
        <v>265</v>
      </c>
      <c r="H976" s="17" t="s">
        <v>160</v>
      </c>
      <c r="I976" s="17" t="s">
        <v>17</v>
      </c>
      <c r="J976" s="17" t="s">
        <v>318</v>
      </c>
      <c r="K976" s="17"/>
      <c r="L976" s="66">
        <v>166.92449999999999</v>
      </c>
      <c r="M976" s="66">
        <v>0</v>
      </c>
      <c r="N976" s="66">
        <v>0</v>
      </c>
      <c r="O976" s="66">
        <v>0</v>
      </c>
      <c r="P976" s="66">
        <v>0</v>
      </c>
      <c r="Q976" s="66">
        <v>0</v>
      </c>
      <c r="R976" s="18"/>
      <c r="Z976" s="62"/>
      <c r="AA976" s="62"/>
      <c r="AB976" s="62"/>
      <c r="AC976" s="62"/>
      <c r="AD976" s="62"/>
      <c r="AE976" s="62"/>
    </row>
    <row r="977" spans="1:31" x14ac:dyDescent="0.25">
      <c r="A977" s="17" t="s">
        <v>11</v>
      </c>
      <c r="B977" s="17" t="s">
        <v>156</v>
      </c>
      <c r="C977" s="17" t="s">
        <v>237</v>
      </c>
      <c r="D977" s="17" t="s">
        <v>237</v>
      </c>
      <c r="E977" s="17" t="s">
        <v>180</v>
      </c>
      <c r="F977" s="17" t="s">
        <v>203</v>
      </c>
      <c r="G977" s="27" t="s">
        <v>265</v>
      </c>
      <c r="H977" s="17" t="s">
        <v>161</v>
      </c>
      <c r="I977" s="17" t="s">
        <v>17</v>
      </c>
      <c r="J977" s="17" t="s">
        <v>318</v>
      </c>
      <c r="K977" s="17"/>
      <c r="L977" s="66">
        <v>167.08074999999999</v>
      </c>
      <c r="M977" s="66">
        <v>0</v>
      </c>
      <c r="N977" s="66">
        <v>0</v>
      </c>
      <c r="O977" s="66">
        <v>0</v>
      </c>
      <c r="P977" s="66">
        <v>0</v>
      </c>
      <c r="Q977" s="66">
        <v>0</v>
      </c>
      <c r="R977" s="18"/>
      <c r="Z977" s="62"/>
      <c r="AA977" s="62"/>
      <c r="AB977" s="62"/>
      <c r="AC977" s="62"/>
      <c r="AD977" s="62"/>
      <c r="AE977" s="62"/>
    </row>
    <row r="978" spans="1:31" x14ac:dyDescent="0.25">
      <c r="A978" s="17" t="s">
        <v>11</v>
      </c>
      <c r="B978" s="17" t="s">
        <v>156</v>
      </c>
      <c r="C978" s="17" t="s">
        <v>237</v>
      </c>
      <c r="D978" s="17" t="s">
        <v>237</v>
      </c>
      <c r="E978" s="17" t="s">
        <v>180</v>
      </c>
      <c r="F978" s="17" t="s">
        <v>203</v>
      </c>
      <c r="G978" s="27" t="s">
        <v>265</v>
      </c>
      <c r="H978" s="17" t="s">
        <v>75</v>
      </c>
      <c r="I978" s="17" t="s">
        <v>17</v>
      </c>
      <c r="J978" s="17" t="s">
        <v>318</v>
      </c>
      <c r="K978" s="17"/>
      <c r="L978" s="66">
        <v>3.0869999999999999E-3</v>
      </c>
      <c r="M978" s="66">
        <v>0</v>
      </c>
      <c r="N978" s="66">
        <v>0</v>
      </c>
      <c r="O978" s="66">
        <v>0</v>
      </c>
      <c r="P978" s="66">
        <v>0</v>
      </c>
      <c r="Q978" s="66">
        <v>0</v>
      </c>
      <c r="R978" s="18"/>
      <c r="Z978" s="62"/>
      <c r="AA978" s="62"/>
      <c r="AB978" s="62"/>
      <c r="AC978" s="62"/>
      <c r="AD978" s="62"/>
      <c r="AE978" s="62"/>
    </row>
    <row r="979" spans="1:31" x14ac:dyDescent="0.25">
      <c r="A979" s="17" t="s">
        <v>11</v>
      </c>
      <c r="B979" s="17" t="s">
        <v>156</v>
      </c>
      <c r="C979" s="17" t="s">
        <v>237</v>
      </c>
      <c r="D979" s="17" t="s">
        <v>237</v>
      </c>
      <c r="E979" s="17" t="s">
        <v>180</v>
      </c>
      <c r="F979" s="17" t="s">
        <v>205</v>
      </c>
      <c r="G979" s="27" t="s">
        <v>265</v>
      </c>
      <c r="H979" s="17" t="s">
        <v>32</v>
      </c>
      <c r="I979" s="17" t="s">
        <v>17</v>
      </c>
      <c r="J979" s="17" t="s">
        <v>318</v>
      </c>
      <c r="K979" s="17"/>
      <c r="L979" s="66">
        <v>0</v>
      </c>
      <c r="M979" s="66">
        <v>0</v>
      </c>
      <c r="N979" s="66">
        <v>0</v>
      </c>
      <c r="O979" s="66">
        <v>0</v>
      </c>
      <c r="P979" s="66">
        <v>0</v>
      </c>
      <c r="Q979" s="66">
        <v>2.9179500000000004E-2</v>
      </c>
      <c r="R979" s="18"/>
      <c r="Z979" s="62"/>
      <c r="AA979" s="62"/>
      <c r="AB979" s="62"/>
      <c r="AC979" s="62"/>
      <c r="AD979" s="62"/>
      <c r="AE979" s="62"/>
    </row>
    <row r="980" spans="1:31" x14ac:dyDescent="0.25">
      <c r="A980" s="17" t="s">
        <v>11</v>
      </c>
      <c r="B980" s="17" t="s">
        <v>156</v>
      </c>
      <c r="C980" s="17" t="s">
        <v>237</v>
      </c>
      <c r="D980" s="17" t="s">
        <v>237</v>
      </c>
      <c r="E980" s="17" t="s">
        <v>180</v>
      </c>
      <c r="F980" s="17" t="s">
        <v>205</v>
      </c>
      <c r="G980" s="27" t="s">
        <v>265</v>
      </c>
      <c r="H980" s="17" t="s">
        <v>16</v>
      </c>
      <c r="I980" s="17" t="s">
        <v>17</v>
      </c>
      <c r="J980" s="17" t="s">
        <v>318</v>
      </c>
      <c r="K980" s="17"/>
      <c r="L980" s="66">
        <v>0</v>
      </c>
      <c r="M980" s="66">
        <v>0</v>
      </c>
      <c r="N980" s="66">
        <v>0</v>
      </c>
      <c r="O980" s="66">
        <v>0</v>
      </c>
      <c r="P980" s="66">
        <v>0</v>
      </c>
      <c r="Q980" s="66">
        <v>2354.7825000000003</v>
      </c>
      <c r="R980" s="18"/>
      <c r="Z980" s="62"/>
      <c r="AA980" s="62"/>
      <c r="AB980" s="62"/>
      <c r="AC980" s="62"/>
      <c r="AD980" s="62"/>
      <c r="AE980" s="62"/>
    </row>
    <row r="981" spans="1:31" x14ac:dyDescent="0.25">
      <c r="A981" s="17" t="s">
        <v>11</v>
      </c>
      <c r="B981" s="17" t="s">
        <v>156</v>
      </c>
      <c r="C981" s="17" t="s">
        <v>237</v>
      </c>
      <c r="D981" s="17" t="s">
        <v>237</v>
      </c>
      <c r="E981" s="17" t="s">
        <v>180</v>
      </c>
      <c r="F981" s="17" t="s">
        <v>205</v>
      </c>
      <c r="G981" s="27" t="s">
        <v>265</v>
      </c>
      <c r="H981" s="17" t="s">
        <v>160</v>
      </c>
      <c r="I981" s="17" t="s">
        <v>17</v>
      </c>
      <c r="J981" s="17" t="s">
        <v>318</v>
      </c>
      <c r="K981" s="17"/>
      <c r="L981" s="66">
        <v>0</v>
      </c>
      <c r="M981" s="66">
        <v>0</v>
      </c>
      <c r="N981" s="66">
        <v>0</v>
      </c>
      <c r="O981" s="66">
        <v>0</v>
      </c>
      <c r="P981" s="66">
        <v>0</v>
      </c>
      <c r="Q981" s="66">
        <v>2366.7525000000001</v>
      </c>
      <c r="R981" s="18"/>
      <c r="Z981" s="62"/>
      <c r="AA981" s="62"/>
      <c r="AB981" s="62"/>
      <c r="AC981" s="62"/>
      <c r="AD981" s="62"/>
      <c r="AE981" s="62"/>
    </row>
    <row r="982" spans="1:31" x14ac:dyDescent="0.25">
      <c r="A982" s="17" t="s">
        <v>11</v>
      </c>
      <c r="B982" s="17" t="s">
        <v>156</v>
      </c>
      <c r="C982" s="17" t="s">
        <v>237</v>
      </c>
      <c r="D982" s="17" t="s">
        <v>237</v>
      </c>
      <c r="E982" s="17" t="s">
        <v>180</v>
      </c>
      <c r="F982" s="17" t="s">
        <v>205</v>
      </c>
      <c r="G982" s="27" t="s">
        <v>265</v>
      </c>
      <c r="H982" s="17" t="s">
        <v>161</v>
      </c>
      <c r="I982" s="17" t="s">
        <v>17</v>
      </c>
      <c r="J982" s="17" t="s">
        <v>318</v>
      </c>
      <c r="K982" s="17"/>
      <c r="L982" s="66">
        <v>0</v>
      </c>
      <c r="M982" s="66">
        <v>0</v>
      </c>
      <c r="N982" s="66">
        <v>0</v>
      </c>
      <c r="O982" s="66">
        <v>0</v>
      </c>
      <c r="P982" s="66">
        <v>0</v>
      </c>
      <c r="Q982" s="66">
        <v>2368.9650000000001</v>
      </c>
      <c r="R982" s="18"/>
      <c r="Z982" s="62"/>
      <c r="AA982" s="62"/>
      <c r="AB982" s="62"/>
      <c r="AC982" s="62"/>
      <c r="AD982" s="62"/>
      <c r="AE982" s="62"/>
    </row>
    <row r="983" spans="1:31" x14ac:dyDescent="0.25">
      <c r="A983" s="17" t="s">
        <v>11</v>
      </c>
      <c r="B983" s="17" t="s">
        <v>156</v>
      </c>
      <c r="C983" s="17" t="s">
        <v>237</v>
      </c>
      <c r="D983" s="17" t="s">
        <v>237</v>
      </c>
      <c r="E983" s="17" t="s">
        <v>180</v>
      </c>
      <c r="F983" s="17" t="s">
        <v>205</v>
      </c>
      <c r="G983" s="27" t="s">
        <v>265</v>
      </c>
      <c r="H983" s="17" t="s">
        <v>75</v>
      </c>
      <c r="I983" s="17" t="s">
        <v>17</v>
      </c>
      <c r="J983" s="17" t="s">
        <v>318</v>
      </c>
      <c r="K983" s="17"/>
      <c r="L983" s="66">
        <v>0</v>
      </c>
      <c r="M983" s="66">
        <v>0</v>
      </c>
      <c r="N983" s="66">
        <v>0</v>
      </c>
      <c r="O983" s="66">
        <v>0</v>
      </c>
      <c r="P983" s="66">
        <v>0</v>
      </c>
      <c r="Q983" s="66">
        <v>4.3769250000000003E-2</v>
      </c>
      <c r="R983" s="18"/>
      <c r="Z983" s="62"/>
      <c r="AA983" s="62"/>
      <c r="AB983" s="62"/>
      <c r="AC983" s="62"/>
      <c r="AD983" s="62"/>
      <c r="AE983" s="62"/>
    </row>
    <row r="984" spans="1:31" x14ac:dyDescent="0.25">
      <c r="A984" s="17" t="s">
        <v>11</v>
      </c>
      <c r="B984" s="17" t="s">
        <v>156</v>
      </c>
      <c r="C984" s="17" t="s">
        <v>237</v>
      </c>
      <c r="D984" s="17" t="s">
        <v>237</v>
      </c>
      <c r="E984" s="17" t="s">
        <v>206</v>
      </c>
      <c r="F984" s="17" t="s">
        <v>207</v>
      </c>
      <c r="G984" s="27" t="s">
        <v>265</v>
      </c>
      <c r="H984" s="17" t="s">
        <v>32</v>
      </c>
      <c r="I984" s="17" t="s">
        <v>17</v>
      </c>
      <c r="J984" s="17" t="s">
        <v>318</v>
      </c>
      <c r="K984" s="17"/>
      <c r="L984" s="66">
        <v>67.832025000000002</v>
      </c>
      <c r="M984" s="66">
        <v>86.838674999999995</v>
      </c>
      <c r="N984" s="66">
        <v>100.481775</v>
      </c>
      <c r="O984" s="66">
        <v>81.631649999999993</v>
      </c>
      <c r="P984" s="66">
        <v>66.126300000000001</v>
      </c>
      <c r="Q984" s="66">
        <v>72.328749999999999</v>
      </c>
      <c r="R984" s="18"/>
      <c r="Z984" s="62"/>
      <c r="AA984" s="62"/>
      <c r="AB984" s="62"/>
      <c r="AC984" s="62"/>
      <c r="AD984" s="62"/>
      <c r="AE984" s="62"/>
    </row>
    <row r="985" spans="1:31" x14ac:dyDescent="0.25">
      <c r="A985" s="17" t="s">
        <v>11</v>
      </c>
      <c r="B985" s="17" t="s">
        <v>156</v>
      </c>
      <c r="C985" s="17" t="s">
        <v>237</v>
      </c>
      <c r="D985" s="17" t="s">
        <v>237</v>
      </c>
      <c r="E985" s="17" t="s">
        <v>206</v>
      </c>
      <c r="F985" s="17" t="s">
        <v>207</v>
      </c>
      <c r="G985" s="27" t="s">
        <v>265</v>
      </c>
      <c r="H985" s="17" t="s">
        <v>16</v>
      </c>
      <c r="I985" s="17" t="s">
        <v>17</v>
      </c>
      <c r="J985" s="17" t="s">
        <v>318</v>
      </c>
      <c r="K985" s="17"/>
      <c r="L985" s="66">
        <v>6475000</v>
      </c>
      <c r="M985" s="66">
        <v>8275000</v>
      </c>
      <c r="N985" s="66">
        <v>9650000</v>
      </c>
      <c r="O985" s="66">
        <v>7800000</v>
      </c>
      <c r="P985" s="66">
        <v>6350000</v>
      </c>
      <c r="Q985" s="66">
        <v>6925000</v>
      </c>
      <c r="R985" s="18"/>
      <c r="Z985" s="62"/>
      <c r="AA985" s="62"/>
      <c r="AB985" s="62"/>
      <c r="AC985" s="62"/>
      <c r="AD985" s="62"/>
      <c r="AE985" s="62"/>
    </row>
    <row r="986" spans="1:31" x14ac:dyDescent="0.25">
      <c r="A986" s="17" t="s">
        <v>11</v>
      </c>
      <c r="B986" s="17" t="s">
        <v>156</v>
      </c>
      <c r="C986" s="17" t="s">
        <v>237</v>
      </c>
      <c r="D986" s="17" t="s">
        <v>237</v>
      </c>
      <c r="E986" s="17" t="s">
        <v>206</v>
      </c>
      <c r="F986" s="17" t="s">
        <v>207</v>
      </c>
      <c r="G986" s="27" t="s">
        <v>265</v>
      </c>
      <c r="H986" s="17" t="s">
        <v>160</v>
      </c>
      <c r="I986" s="17" t="s">
        <v>17</v>
      </c>
      <c r="J986" s="17" t="s">
        <v>318</v>
      </c>
      <c r="K986" s="17"/>
      <c r="L986" s="66">
        <v>6550000</v>
      </c>
      <c r="M986" s="66">
        <v>8375000</v>
      </c>
      <c r="N986" s="66">
        <v>9675000</v>
      </c>
      <c r="O986" s="66">
        <v>7875000</v>
      </c>
      <c r="P986" s="66">
        <v>6375000</v>
      </c>
      <c r="Q986" s="66">
        <v>6925000</v>
      </c>
      <c r="R986" s="18"/>
      <c r="Z986" s="62"/>
      <c r="AA986" s="62"/>
      <c r="AB986" s="62"/>
      <c r="AC986" s="62"/>
      <c r="AD986" s="62"/>
      <c r="AE986" s="62"/>
    </row>
    <row r="987" spans="1:31" x14ac:dyDescent="0.25">
      <c r="A987" s="17" t="s">
        <v>11</v>
      </c>
      <c r="B987" s="17" t="s">
        <v>156</v>
      </c>
      <c r="C987" s="17" t="s">
        <v>237</v>
      </c>
      <c r="D987" s="17" t="s">
        <v>237</v>
      </c>
      <c r="E987" s="17" t="s">
        <v>206</v>
      </c>
      <c r="F987" s="17" t="s">
        <v>207</v>
      </c>
      <c r="G987" s="27" t="s">
        <v>265</v>
      </c>
      <c r="H987" s="17" t="s">
        <v>161</v>
      </c>
      <c r="I987" s="17" t="s">
        <v>17</v>
      </c>
      <c r="J987" s="17" t="s">
        <v>318</v>
      </c>
      <c r="K987" s="17"/>
      <c r="L987" s="66">
        <v>6550000</v>
      </c>
      <c r="M987" s="66">
        <v>8375000</v>
      </c>
      <c r="N987" s="66">
        <v>9675000</v>
      </c>
      <c r="O987" s="66">
        <v>7875000</v>
      </c>
      <c r="P987" s="66">
        <v>6375000</v>
      </c>
      <c r="Q987" s="66">
        <v>7000000</v>
      </c>
      <c r="R987" s="18"/>
      <c r="Z987" s="62"/>
      <c r="AA987" s="62"/>
      <c r="AB987" s="62"/>
      <c r="AC987" s="62"/>
      <c r="AD987" s="62"/>
      <c r="AE987" s="62"/>
    </row>
    <row r="988" spans="1:31" x14ac:dyDescent="0.25">
      <c r="A988" s="17" t="s">
        <v>11</v>
      </c>
      <c r="B988" s="17" t="s">
        <v>156</v>
      </c>
      <c r="C988" s="17" t="s">
        <v>237</v>
      </c>
      <c r="D988" s="17" t="s">
        <v>237</v>
      </c>
      <c r="E988" s="17" t="s">
        <v>206</v>
      </c>
      <c r="F988" s="17" t="s">
        <v>207</v>
      </c>
      <c r="G988" s="27" t="s">
        <v>265</v>
      </c>
      <c r="H988" s="17" t="s">
        <v>75</v>
      </c>
      <c r="I988" s="17" t="s">
        <v>17</v>
      </c>
      <c r="J988" s="17" t="s">
        <v>318</v>
      </c>
      <c r="K988" s="17"/>
      <c r="L988" s="66">
        <v>101.74825</v>
      </c>
      <c r="M988" s="66">
        <v>130.25800000000001</v>
      </c>
      <c r="N988" s="66">
        <v>150.72299999999998</v>
      </c>
      <c r="O988" s="66">
        <v>122.44774999999998</v>
      </c>
      <c r="P988" s="66">
        <v>99.18950000000001</v>
      </c>
      <c r="Q988" s="66">
        <v>108.49274999999999</v>
      </c>
      <c r="R988" s="18"/>
      <c r="Z988" s="62"/>
      <c r="AA988" s="62"/>
      <c r="AB988" s="62"/>
      <c r="AC988" s="62"/>
      <c r="AD988" s="62"/>
      <c r="AE988" s="62"/>
    </row>
    <row r="989" spans="1:31" x14ac:dyDescent="0.25">
      <c r="A989" s="17" t="s">
        <v>11</v>
      </c>
      <c r="B989" s="17" t="s">
        <v>156</v>
      </c>
      <c r="C989" s="17" t="s">
        <v>237</v>
      </c>
      <c r="D989" s="17" t="s">
        <v>237</v>
      </c>
      <c r="E989" s="17" t="s">
        <v>208</v>
      </c>
      <c r="F989" s="17" t="s">
        <v>210</v>
      </c>
      <c r="G989" s="27" t="s">
        <v>265</v>
      </c>
      <c r="H989" s="17" t="s">
        <v>32</v>
      </c>
      <c r="I989" s="17" t="s">
        <v>17</v>
      </c>
      <c r="J989" s="17" t="s">
        <v>318</v>
      </c>
      <c r="K989" s="17"/>
      <c r="L989" s="66">
        <v>0.15968199999999999</v>
      </c>
      <c r="M989" s="66">
        <v>0.11649100000000001</v>
      </c>
      <c r="N989" s="66">
        <v>4.3951000000000004E-2</v>
      </c>
      <c r="O989" s="66">
        <v>5.5772499999999997E-3</v>
      </c>
      <c r="P989" s="66">
        <v>0</v>
      </c>
      <c r="Q989" s="66">
        <v>0</v>
      </c>
      <c r="R989" s="18"/>
      <c r="Z989" s="62"/>
      <c r="AA989" s="62"/>
      <c r="AB989" s="62"/>
      <c r="AC989" s="62"/>
      <c r="AD989" s="62"/>
      <c r="AE989" s="62"/>
    </row>
    <row r="990" spans="1:31" x14ac:dyDescent="0.25">
      <c r="A990" s="17" t="s">
        <v>11</v>
      </c>
      <c r="B990" s="17" t="s">
        <v>156</v>
      </c>
      <c r="C990" s="17" t="s">
        <v>237</v>
      </c>
      <c r="D990" s="17" t="s">
        <v>237</v>
      </c>
      <c r="E990" s="17" t="s">
        <v>208</v>
      </c>
      <c r="F990" s="17" t="s">
        <v>210</v>
      </c>
      <c r="G990" s="27" t="s">
        <v>265</v>
      </c>
      <c r="H990" s="17" t="s">
        <v>16</v>
      </c>
      <c r="I990" s="17" t="s">
        <v>17</v>
      </c>
      <c r="J990" s="17" t="s">
        <v>318</v>
      </c>
      <c r="K990" s="17"/>
      <c r="L990" s="66">
        <v>17007.674999999999</v>
      </c>
      <c r="M990" s="66">
        <v>12407.45</v>
      </c>
      <c r="N990" s="66">
        <v>4681.2075000000004</v>
      </c>
      <c r="O990" s="66">
        <v>594.02750000000003</v>
      </c>
      <c r="P990" s="66">
        <v>0</v>
      </c>
      <c r="Q990" s="66">
        <v>0</v>
      </c>
      <c r="R990" s="18"/>
      <c r="Z990" s="62"/>
      <c r="AA990" s="62"/>
      <c r="AB990" s="62"/>
      <c r="AC990" s="62"/>
      <c r="AD990" s="62"/>
      <c r="AE990" s="62"/>
    </row>
    <row r="991" spans="1:31" x14ac:dyDescent="0.25">
      <c r="A991" s="17" t="s">
        <v>11</v>
      </c>
      <c r="B991" s="17" t="s">
        <v>156</v>
      </c>
      <c r="C991" s="17" t="s">
        <v>237</v>
      </c>
      <c r="D991" s="17" t="s">
        <v>237</v>
      </c>
      <c r="E991" s="17" t="s">
        <v>208</v>
      </c>
      <c r="F991" s="17" t="s">
        <v>210</v>
      </c>
      <c r="G991" s="27" t="s">
        <v>265</v>
      </c>
      <c r="H991" s="17" t="s">
        <v>160</v>
      </c>
      <c r="I991" s="17" t="s">
        <v>17</v>
      </c>
      <c r="J991" s="17" t="s">
        <v>318</v>
      </c>
      <c r="K991" s="17"/>
      <c r="L991" s="66">
        <v>17073.125</v>
      </c>
      <c r="M991" s="66">
        <v>12455.175000000001</v>
      </c>
      <c r="N991" s="66">
        <v>4699.22</v>
      </c>
      <c r="O991" s="66">
        <v>596.31500000000005</v>
      </c>
      <c r="P991" s="66">
        <v>0</v>
      </c>
      <c r="Q991" s="66">
        <v>0</v>
      </c>
      <c r="R991" s="18"/>
      <c r="Z991" s="62"/>
      <c r="AA991" s="62"/>
      <c r="AB991" s="62"/>
      <c r="AC991" s="62"/>
      <c r="AD991" s="62"/>
      <c r="AE991" s="62"/>
    </row>
    <row r="992" spans="1:31" x14ac:dyDescent="0.25">
      <c r="A992" s="17" t="s">
        <v>11</v>
      </c>
      <c r="B992" s="17" t="s">
        <v>156</v>
      </c>
      <c r="C992" s="17" t="s">
        <v>237</v>
      </c>
      <c r="D992" s="17" t="s">
        <v>237</v>
      </c>
      <c r="E992" s="17" t="s">
        <v>208</v>
      </c>
      <c r="F992" s="17" t="s">
        <v>210</v>
      </c>
      <c r="G992" s="27" t="s">
        <v>265</v>
      </c>
      <c r="H992" s="17" t="s">
        <v>161</v>
      </c>
      <c r="I992" s="17" t="s">
        <v>17</v>
      </c>
      <c r="J992" s="17" t="s">
        <v>318</v>
      </c>
      <c r="K992" s="17"/>
      <c r="L992" s="66">
        <v>17085.275000000001</v>
      </c>
      <c r="M992" s="66">
        <v>12464.05</v>
      </c>
      <c r="N992" s="66">
        <v>4702.5625</v>
      </c>
      <c r="O992" s="66">
        <v>596.73749999999995</v>
      </c>
      <c r="P992" s="66">
        <v>0</v>
      </c>
      <c r="Q992" s="66">
        <v>0</v>
      </c>
      <c r="R992" s="18"/>
      <c r="Z992" s="62"/>
      <c r="AA992" s="62"/>
      <c r="AB992" s="62"/>
      <c r="AC992" s="62"/>
      <c r="AD992" s="62"/>
      <c r="AE992" s="62"/>
    </row>
    <row r="993" spans="1:31" x14ac:dyDescent="0.25">
      <c r="A993" s="17" t="s">
        <v>11</v>
      </c>
      <c r="B993" s="17" t="s">
        <v>156</v>
      </c>
      <c r="C993" s="17" t="s">
        <v>237</v>
      </c>
      <c r="D993" s="17" t="s">
        <v>237</v>
      </c>
      <c r="E993" s="17" t="s">
        <v>208</v>
      </c>
      <c r="F993" s="17" t="s">
        <v>210</v>
      </c>
      <c r="G993" s="27" t="s">
        <v>265</v>
      </c>
      <c r="H993" s="17" t="s">
        <v>75</v>
      </c>
      <c r="I993" s="17" t="s">
        <v>17</v>
      </c>
      <c r="J993" s="17" t="s">
        <v>318</v>
      </c>
      <c r="K993" s="17"/>
      <c r="L993" s="66">
        <v>0.23952250000000003</v>
      </c>
      <c r="M993" s="66">
        <v>0.174736</v>
      </c>
      <c r="N993" s="66">
        <v>6.5925999999999998E-2</v>
      </c>
      <c r="O993" s="66">
        <v>8.3657499999999999E-3</v>
      </c>
      <c r="P993" s="66">
        <v>0</v>
      </c>
      <c r="Q993" s="66">
        <v>0</v>
      </c>
      <c r="R993" s="18"/>
      <c r="Z993" s="62"/>
      <c r="AA993" s="62"/>
      <c r="AB993" s="62"/>
      <c r="AC993" s="62"/>
      <c r="AD993" s="62"/>
      <c r="AE993" s="62"/>
    </row>
    <row r="994" spans="1:31" x14ac:dyDescent="0.25">
      <c r="A994" s="17" t="s">
        <v>11</v>
      </c>
      <c r="B994" s="17" t="s">
        <v>156</v>
      </c>
      <c r="C994" s="17" t="s">
        <v>237</v>
      </c>
      <c r="D994" s="17" t="s">
        <v>237</v>
      </c>
      <c r="E994" s="17" t="s">
        <v>41</v>
      </c>
      <c r="F994" s="17" t="s">
        <v>212</v>
      </c>
      <c r="G994" s="27" t="s">
        <v>265</v>
      </c>
      <c r="H994" s="17" t="s">
        <v>32</v>
      </c>
      <c r="I994" s="17" t="s">
        <v>17</v>
      </c>
      <c r="J994" s="17" t="s">
        <v>318</v>
      </c>
      <c r="K994" s="17"/>
      <c r="L994" s="66">
        <v>0</v>
      </c>
      <c r="M994" s="66">
        <v>0</v>
      </c>
      <c r="N994" s="66">
        <v>1.0499999999999999E-5</v>
      </c>
      <c r="O994" s="66">
        <v>3.4999999999999999E-6</v>
      </c>
      <c r="P994" s="66">
        <v>0</v>
      </c>
      <c r="Q994" s="66">
        <v>4.6319999999999998E-3</v>
      </c>
      <c r="R994" s="18"/>
      <c r="Z994" s="62"/>
      <c r="AA994" s="62"/>
      <c r="AB994" s="62"/>
      <c r="AC994" s="62"/>
      <c r="AD994" s="62"/>
      <c r="AE994" s="62"/>
    </row>
    <row r="995" spans="1:31" x14ac:dyDescent="0.25">
      <c r="A995" s="17" t="s">
        <v>11</v>
      </c>
      <c r="B995" s="17" t="s">
        <v>156</v>
      </c>
      <c r="C995" s="17" t="s">
        <v>237</v>
      </c>
      <c r="D995" s="17" t="s">
        <v>237</v>
      </c>
      <c r="E995" s="17" t="s">
        <v>41</v>
      </c>
      <c r="F995" s="17" t="s">
        <v>212</v>
      </c>
      <c r="G995" s="27" t="s">
        <v>265</v>
      </c>
      <c r="H995" s="17" t="s">
        <v>16</v>
      </c>
      <c r="I995" s="17" t="s">
        <v>17</v>
      </c>
      <c r="J995" s="17" t="s">
        <v>318</v>
      </c>
      <c r="K995" s="17"/>
      <c r="L995" s="66">
        <v>0</v>
      </c>
      <c r="M995" s="66">
        <v>0</v>
      </c>
      <c r="N995" s="66">
        <v>0.57995249999999998</v>
      </c>
      <c r="O995" s="66">
        <v>0.1933175</v>
      </c>
      <c r="P995" s="66">
        <v>0</v>
      </c>
      <c r="Q995" s="66">
        <v>259.83825000000002</v>
      </c>
      <c r="R995" s="18"/>
      <c r="Z995" s="62"/>
      <c r="AA995" s="62"/>
      <c r="AB995" s="62"/>
      <c r="AC995" s="62"/>
      <c r="AD995" s="62"/>
      <c r="AE995" s="62"/>
    </row>
    <row r="996" spans="1:31" x14ac:dyDescent="0.25">
      <c r="A996" s="17" t="s">
        <v>11</v>
      </c>
      <c r="B996" s="17" t="s">
        <v>156</v>
      </c>
      <c r="C996" s="17" t="s">
        <v>237</v>
      </c>
      <c r="D996" s="17" t="s">
        <v>237</v>
      </c>
      <c r="E996" s="17" t="s">
        <v>41</v>
      </c>
      <c r="F996" s="17" t="s">
        <v>212</v>
      </c>
      <c r="G996" s="27" t="s">
        <v>265</v>
      </c>
      <c r="H996" s="17" t="s">
        <v>160</v>
      </c>
      <c r="I996" s="17" t="s">
        <v>17</v>
      </c>
      <c r="J996" s="17" t="s">
        <v>318</v>
      </c>
      <c r="K996" s="17"/>
      <c r="L996" s="66">
        <v>0</v>
      </c>
      <c r="M996" s="66">
        <v>0</v>
      </c>
      <c r="N996" s="66">
        <v>0.58028325000000003</v>
      </c>
      <c r="O996" s="66">
        <v>0.19342775000000001</v>
      </c>
      <c r="P996" s="66">
        <v>0</v>
      </c>
      <c r="Q996" s="66">
        <v>259.98675000000003</v>
      </c>
      <c r="R996" s="18"/>
      <c r="Z996" s="62"/>
      <c r="AA996" s="62"/>
      <c r="AB996" s="62"/>
      <c r="AC996" s="62"/>
      <c r="AD996" s="62"/>
      <c r="AE996" s="62"/>
    </row>
    <row r="997" spans="1:31" x14ac:dyDescent="0.25">
      <c r="A997" s="17" t="s">
        <v>11</v>
      </c>
      <c r="B997" s="17" t="s">
        <v>156</v>
      </c>
      <c r="C997" s="17" t="s">
        <v>237</v>
      </c>
      <c r="D997" s="17" t="s">
        <v>237</v>
      </c>
      <c r="E997" s="17" t="s">
        <v>41</v>
      </c>
      <c r="F997" s="17" t="s">
        <v>212</v>
      </c>
      <c r="G997" s="27" t="s">
        <v>265</v>
      </c>
      <c r="H997" s="17" t="s">
        <v>161</v>
      </c>
      <c r="I997" s="17" t="s">
        <v>17</v>
      </c>
      <c r="J997" s="17" t="s">
        <v>318</v>
      </c>
      <c r="K997" s="17"/>
      <c r="L997" s="66">
        <v>0</v>
      </c>
      <c r="M997" s="66">
        <v>0</v>
      </c>
      <c r="N997" s="66">
        <v>0.58049024999999999</v>
      </c>
      <c r="O997" s="66">
        <v>0.19349675</v>
      </c>
      <c r="P997" s="66">
        <v>0</v>
      </c>
      <c r="Q997" s="66">
        <v>260.07900000000001</v>
      </c>
      <c r="R997" s="18"/>
      <c r="Z997" s="62"/>
      <c r="AA997" s="62"/>
      <c r="AB997" s="62"/>
      <c r="AC997" s="62"/>
      <c r="AD997" s="62"/>
      <c r="AE997" s="62"/>
    </row>
    <row r="998" spans="1:31" x14ac:dyDescent="0.25">
      <c r="A998" s="17" t="s">
        <v>11</v>
      </c>
      <c r="B998" s="17" t="s">
        <v>156</v>
      </c>
      <c r="C998" s="17" t="s">
        <v>237</v>
      </c>
      <c r="D998" s="17" t="s">
        <v>237</v>
      </c>
      <c r="E998" s="17" t="s">
        <v>41</v>
      </c>
      <c r="F998" s="17" t="s">
        <v>212</v>
      </c>
      <c r="G998" s="27" t="s">
        <v>265</v>
      </c>
      <c r="H998" s="17" t="s">
        <v>75</v>
      </c>
      <c r="I998" s="17" t="s">
        <v>17</v>
      </c>
      <c r="J998" s="17" t="s">
        <v>318</v>
      </c>
      <c r="K998" s="17"/>
      <c r="L998" s="66">
        <v>0</v>
      </c>
      <c r="M998" s="66">
        <v>0</v>
      </c>
      <c r="N998" s="66">
        <v>1.0499999999999999E-6</v>
      </c>
      <c r="O998" s="66">
        <v>3.4999999999999998E-7</v>
      </c>
      <c r="P998" s="66">
        <v>0</v>
      </c>
      <c r="Q998" s="66">
        <v>4.6349999999999994E-4</v>
      </c>
      <c r="R998" s="18"/>
      <c r="Z998" s="62"/>
      <c r="AA998" s="62"/>
      <c r="AB998" s="62"/>
      <c r="AC998" s="62"/>
      <c r="AD998" s="62"/>
      <c r="AE998" s="62"/>
    </row>
    <row r="999" spans="1:31" x14ac:dyDescent="0.25">
      <c r="A999" s="17" t="s">
        <v>11</v>
      </c>
      <c r="B999" s="17" t="s">
        <v>156</v>
      </c>
      <c r="C999" s="17" t="s">
        <v>237</v>
      </c>
      <c r="D999" s="17" t="s">
        <v>237</v>
      </c>
      <c r="E999" s="17" t="s">
        <v>41</v>
      </c>
      <c r="F999" s="17" t="s">
        <v>213</v>
      </c>
      <c r="G999" s="27" t="s">
        <v>265</v>
      </c>
      <c r="H999" s="17" t="s">
        <v>32</v>
      </c>
      <c r="I999" s="17" t="s">
        <v>17</v>
      </c>
      <c r="J999" s="17" t="s">
        <v>318</v>
      </c>
      <c r="K999" s="17"/>
      <c r="L999" s="66">
        <v>0</v>
      </c>
      <c r="M999" s="66">
        <v>0</v>
      </c>
      <c r="N999" s="66">
        <v>0</v>
      </c>
      <c r="O999" s="66">
        <v>0</v>
      </c>
      <c r="P999" s="66">
        <v>1.82475E-3</v>
      </c>
      <c r="Q999" s="66">
        <v>6.0824999999999996E-4</v>
      </c>
      <c r="R999" s="18"/>
      <c r="Z999" s="62"/>
      <c r="AA999" s="62"/>
      <c r="AB999" s="62"/>
      <c r="AC999" s="62"/>
      <c r="AD999" s="62"/>
      <c r="AE999" s="62"/>
    </row>
    <row r="1000" spans="1:31" x14ac:dyDescent="0.25">
      <c r="A1000" s="17" t="s">
        <v>11</v>
      </c>
      <c r="B1000" s="17" t="s">
        <v>156</v>
      </c>
      <c r="C1000" s="17" t="s">
        <v>237</v>
      </c>
      <c r="D1000" s="17" t="s">
        <v>237</v>
      </c>
      <c r="E1000" s="17" t="s">
        <v>41</v>
      </c>
      <c r="F1000" s="17" t="s">
        <v>213</v>
      </c>
      <c r="G1000" s="27" t="s">
        <v>265</v>
      </c>
      <c r="H1000" s="17" t="s">
        <v>16</v>
      </c>
      <c r="I1000" s="17" t="s">
        <v>17</v>
      </c>
      <c r="J1000" s="17" t="s">
        <v>318</v>
      </c>
      <c r="K1000" s="17"/>
      <c r="L1000" s="66">
        <v>0</v>
      </c>
      <c r="M1000" s="66">
        <v>0</v>
      </c>
      <c r="N1000" s="66">
        <v>0</v>
      </c>
      <c r="O1000" s="66">
        <v>0</v>
      </c>
      <c r="P1000" s="66">
        <v>102.35400000000001</v>
      </c>
      <c r="Q1000" s="66">
        <v>34.118000000000002</v>
      </c>
      <c r="R1000" s="18"/>
      <c r="Z1000" s="62"/>
      <c r="AA1000" s="62"/>
      <c r="AB1000" s="62"/>
      <c r="AC1000" s="62"/>
      <c r="AD1000" s="62"/>
      <c r="AE1000" s="62"/>
    </row>
    <row r="1001" spans="1:31" x14ac:dyDescent="0.25">
      <c r="A1001" s="17" t="s">
        <v>11</v>
      </c>
      <c r="B1001" s="17" t="s">
        <v>156</v>
      </c>
      <c r="C1001" s="17" t="s">
        <v>237</v>
      </c>
      <c r="D1001" s="17" t="s">
        <v>237</v>
      </c>
      <c r="E1001" s="17" t="s">
        <v>41</v>
      </c>
      <c r="F1001" s="17" t="s">
        <v>213</v>
      </c>
      <c r="G1001" s="27" t="s">
        <v>265</v>
      </c>
      <c r="H1001" s="17" t="s">
        <v>160</v>
      </c>
      <c r="I1001" s="17" t="s">
        <v>17</v>
      </c>
      <c r="J1001" s="17" t="s">
        <v>318</v>
      </c>
      <c r="K1001" s="17"/>
      <c r="L1001" s="66">
        <v>0</v>
      </c>
      <c r="M1001" s="66">
        <v>0</v>
      </c>
      <c r="N1001" s="66">
        <v>0</v>
      </c>
      <c r="O1001" s="66">
        <v>0</v>
      </c>
      <c r="P1001" s="66">
        <v>102.41250000000001</v>
      </c>
      <c r="Q1001" s="66">
        <v>34.137500000000003</v>
      </c>
      <c r="R1001" s="18"/>
      <c r="Z1001" s="62"/>
      <c r="AA1001" s="62"/>
      <c r="AB1001" s="62"/>
      <c r="AC1001" s="62"/>
      <c r="AD1001" s="62"/>
      <c r="AE1001" s="62"/>
    </row>
    <row r="1002" spans="1:31" x14ac:dyDescent="0.25">
      <c r="A1002" s="17" t="s">
        <v>11</v>
      </c>
      <c r="B1002" s="17" t="s">
        <v>156</v>
      </c>
      <c r="C1002" s="17" t="s">
        <v>237</v>
      </c>
      <c r="D1002" s="17" t="s">
        <v>237</v>
      </c>
      <c r="E1002" s="17" t="s">
        <v>41</v>
      </c>
      <c r="F1002" s="17" t="s">
        <v>213</v>
      </c>
      <c r="G1002" s="27" t="s">
        <v>265</v>
      </c>
      <c r="H1002" s="17" t="s">
        <v>161</v>
      </c>
      <c r="I1002" s="17" t="s">
        <v>17</v>
      </c>
      <c r="J1002" s="17" t="s">
        <v>318</v>
      </c>
      <c r="K1002" s="17"/>
      <c r="L1002" s="66">
        <v>0</v>
      </c>
      <c r="M1002" s="66">
        <v>0</v>
      </c>
      <c r="N1002" s="66">
        <v>0</v>
      </c>
      <c r="O1002" s="66">
        <v>0</v>
      </c>
      <c r="P1002" s="66">
        <v>102.44924999999999</v>
      </c>
      <c r="Q1002" s="66">
        <v>34.149749999999997</v>
      </c>
      <c r="R1002" s="18"/>
      <c r="Z1002" s="62"/>
      <c r="AA1002" s="62"/>
      <c r="AB1002" s="62"/>
      <c r="AC1002" s="62"/>
      <c r="AD1002" s="62"/>
      <c r="AE1002" s="62"/>
    </row>
    <row r="1003" spans="1:31" x14ac:dyDescent="0.25">
      <c r="A1003" s="17" t="s">
        <v>11</v>
      </c>
      <c r="B1003" s="17" t="s">
        <v>156</v>
      </c>
      <c r="C1003" s="17" t="s">
        <v>237</v>
      </c>
      <c r="D1003" s="17" t="s">
        <v>237</v>
      </c>
      <c r="E1003" s="17" t="s">
        <v>41</v>
      </c>
      <c r="F1003" s="17" t="s">
        <v>213</v>
      </c>
      <c r="G1003" s="27" t="s">
        <v>265</v>
      </c>
      <c r="H1003" s="17" t="s">
        <v>75</v>
      </c>
      <c r="I1003" s="17" t="s">
        <v>17</v>
      </c>
      <c r="J1003" s="17" t="s">
        <v>318</v>
      </c>
      <c r="K1003" s="17"/>
      <c r="L1003" s="66">
        <v>0</v>
      </c>
      <c r="M1003" s="66">
        <v>0</v>
      </c>
      <c r="N1003" s="66">
        <v>0</v>
      </c>
      <c r="O1003" s="66">
        <v>0</v>
      </c>
      <c r="P1003" s="66">
        <v>1.8225000000000001E-4</v>
      </c>
      <c r="Q1003" s="66">
        <v>6.0749999999999999E-5</v>
      </c>
      <c r="R1003" s="18"/>
      <c r="Z1003" s="62"/>
      <c r="AA1003" s="62"/>
      <c r="AB1003" s="62"/>
      <c r="AC1003" s="62"/>
      <c r="AD1003" s="62"/>
      <c r="AE1003" s="62"/>
    </row>
    <row r="1004" spans="1:31" x14ac:dyDescent="0.25">
      <c r="A1004" s="17" t="s">
        <v>11</v>
      </c>
      <c r="B1004" s="17" t="s">
        <v>156</v>
      </c>
      <c r="C1004" s="17" t="s">
        <v>237</v>
      </c>
      <c r="D1004" s="17" t="s">
        <v>237</v>
      </c>
      <c r="E1004" s="17" t="s">
        <v>41</v>
      </c>
      <c r="F1004" s="17" t="s">
        <v>214</v>
      </c>
      <c r="G1004" s="27" t="s">
        <v>265</v>
      </c>
      <c r="H1004" s="17" t="s">
        <v>32</v>
      </c>
      <c r="I1004" s="17" t="s">
        <v>17</v>
      </c>
      <c r="J1004" s="17" t="s">
        <v>318</v>
      </c>
      <c r="K1004" s="17"/>
      <c r="L1004" s="66">
        <v>9.4499999999999993E-5</v>
      </c>
      <c r="M1004" s="66">
        <v>2.1322814999999999</v>
      </c>
      <c r="N1004" s="66">
        <v>3.7324625</v>
      </c>
      <c r="O1004" s="66">
        <v>1.0072375</v>
      </c>
      <c r="P1004" s="66">
        <v>0</v>
      </c>
      <c r="Q1004" s="66">
        <v>3.5814749999999999E-2</v>
      </c>
      <c r="R1004" s="18"/>
      <c r="Z1004" s="62"/>
      <c r="AA1004" s="62"/>
      <c r="AB1004" s="62"/>
      <c r="AC1004" s="62"/>
      <c r="AD1004" s="62"/>
      <c r="AE1004" s="62"/>
    </row>
    <row r="1005" spans="1:31" x14ac:dyDescent="0.25">
      <c r="A1005" s="17" t="s">
        <v>11</v>
      </c>
      <c r="B1005" s="17" t="s">
        <v>156</v>
      </c>
      <c r="C1005" s="17" t="s">
        <v>237</v>
      </c>
      <c r="D1005" s="17" t="s">
        <v>237</v>
      </c>
      <c r="E1005" s="17" t="s">
        <v>41</v>
      </c>
      <c r="F1005" s="17" t="s">
        <v>214</v>
      </c>
      <c r="G1005" s="27" t="s">
        <v>265</v>
      </c>
      <c r="H1005" s="17" t="s">
        <v>16</v>
      </c>
      <c r="I1005" s="17" t="s">
        <v>17</v>
      </c>
      <c r="J1005" s="17" t="s">
        <v>318</v>
      </c>
      <c r="K1005" s="17"/>
      <c r="L1005" s="66">
        <v>5.2931925</v>
      </c>
      <c r="M1005" s="66">
        <v>119620.7643975</v>
      </c>
      <c r="N1005" s="66">
        <v>209391.75</v>
      </c>
      <c r="O1005" s="66">
        <v>56506.25</v>
      </c>
      <c r="P1005" s="66">
        <v>0</v>
      </c>
      <c r="Q1005" s="66">
        <v>2009.2124999999999</v>
      </c>
      <c r="R1005" s="18"/>
      <c r="Z1005" s="62"/>
      <c r="AA1005" s="62"/>
      <c r="AB1005" s="62"/>
      <c r="AC1005" s="62"/>
      <c r="AD1005" s="62"/>
      <c r="AE1005" s="62"/>
    </row>
    <row r="1006" spans="1:31" x14ac:dyDescent="0.25">
      <c r="A1006" s="17" t="s">
        <v>11</v>
      </c>
      <c r="B1006" s="17" t="s">
        <v>156</v>
      </c>
      <c r="C1006" s="17" t="s">
        <v>237</v>
      </c>
      <c r="D1006" s="17" t="s">
        <v>237</v>
      </c>
      <c r="E1006" s="17" t="s">
        <v>41</v>
      </c>
      <c r="F1006" s="17" t="s">
        <v>214</v>
      </c>
      <c r="G1006" s="27" t="s">
        <v>265</v>
      </c>
      <c r="H1006" s="17" t="s">
        <v>160</v>
      </c>
      <c r="I1006" s="17" t="s">
        <v>17</v>
      </c>
      <c r="J1006" s="17" t="s">
        <v>318</v>
      </c>
      <c r="K1006" s="17"/>
      <c r="L1006" s="66">
        <v>5.2962150000000001</v>
      </c>
      <c r="M1006" s="66">
        <v>119689.015405</v>
      </c>
      <c r="N1006" s="66">
        <v>209510.5</v>
      </c>
      <c r="O1006" s="66">
        <v>56538.25</v>
      </c>
      <c r="P1006" s="66">
        <v>0</v>
      </c>
      <c r="Q1006" s="66">
        <v>2010.3600000000001</v>
      </c>
      <c r="R1006" s="18"/>
      <c r="Z1006" s="62"/>
      <c r="AA1006" s="62"/>
      <c r="AB1006" s="62"/>
      <c r="AC1006" s="62"/>
      <c r="AD1006" s="62"/>
      <c r="AE1006" s="62"/>
    </row>
    <row r="1007" spans="1:31" x14ac:dyDescent="0.25">
      <c r="A1007" s="17" t="s">
        <v>11</v>
      </c>
      <c r="B1007" s="17" t="s">
        <v>156</v>
      </c>
      <c r="C1007" s="17" t="s">
        <v>237</v>
      </c>
      <c r="D1007" s="17" t="s">
        <v>237</v>
      </c>
      <c r="E1007" s="17" t="s">
        <v>41</v>
      </c>
      <c r="F1007" s="17" t="s">
        <v>214</v>
      </c>
      <c r="G1007" s="27" t="s">
        <v>265</v>
      </c>
      <c r="H1007" s="17" t="s">
        <v>161</v>
      </c>
      <c r="I1007" s="17" t="s">
        <v>17</v>
      </c>
      <c r="J1007" s="17" t="s">
        <v>318</v>
      </c>
      <c r="K1007" s="17"/>
      <c r="L1007" s="66">
        <v>5.2980974999999999</v>
      </c>
      <c r="M1007" s="66">
        <v>119731.7660325</v>
      </c>
      <c r="N1007" s="66">
        <v>209585.5</v>
      </c>
      <c r="O1007" s="66">
        <v>56558.5</v>
      </c>
      <c r="P1007" s="66">
        <v>0</v>
      </c>
      <c r="Q1007" s="66">
        <v>2011.0724999999998</v>
      </c>
      <c r="R1007" s="18"/>
      <c r="Z1007" s="62"/>
      <c r="AA1007" s="62"/>
      <c r="AB1007" s="62"/>
      <c r="AC1007" s="62"/>
      <c r="AD1007" s="62"/>
      <c r="AE1007" s="62"/>
    </row>
    <row r="1008" spans="1:31" x14ac:dyDescent="0.25">
      <c r="A1008" s="17" t="s">
        <v>11</v>
      </c>
      <c r="B1008" s="17" t="s">
        <v>156</v>
      </c>
      <c r="C1008" s="17" t="s">
        <v>237</v>
      </c>
      <c r="D1008" s="17" t="s">
        <v>237</v>
      </c>
      <c r="E1008" s="17" t="s">
        <v>41</v>
      </c>
      <c r="F1008" s="17" t="s">
        <v>214</v>
      </c>
      <c r="G1008" s="27" t="s">
        <v>265</v>
      </c>
      <c r="H1008" s="17" t="s">
        <v>75</v>
      </c>
      <c r="I1008" s="17" t="s">
        <v>17</v>
      </c>
      <c r="J1008" s="17" t="s">
        <v>318</v>
      </c>
      <c r="K1008" s="17"/>
      <c r="L1008" s="66">
        <v>9.7499999999999998E-6</v>
      </c>
      <c r="M1008" s="66">
        <v>0.21322825000000001</v>
      </c>
      <c r="N1008" s="66">
        <v>0.37324625</v>
      </c>
      <c r="O1008" s="66">
        <v>0.10072375</v>
      </c>
      <c r="P1008" s="66">
        <v>0</v>
      </c>
      <c r="Q1008" s="66">
        <v>3.5812499999999998E-3</v>
      </c>
      <c r="R1008" s="18"/>
      <c r="Z1008" s="62"/>
      <c r="AA1008" s="62"/>
      <c r="AB1008" s="62"/>
      <c r="AC1008" s="62"/>
      <c r="AD1008" s="62"/>
      <c r="AE1008" s="62"/>
    </row>
    <row r="1009" spans="1:31" x14ac:dyDescent="0.25">
      <c r="A1009" s="17" t="s">
        <v>11</v>
      </c>
      <c r="B1009" s="17" t="s">
        <v>156</v>
      </c>
      <c r="C1009" s="17" t="s">
        <v>237</v>
      </c>
      <c r="D1009" s="17" t="s">
        <v>237</v>
      </c>
      <c r="E1009" s="17" t="s">
        <v>215</v>
      </c>
      <c r="F1009" s="17" t="s">
        <v>234</v>
      </c>
      <c r="G1009" s="27" t="s">
        <v>265</v>
      </c>
      <c r="H1009" s="17" t="s">
        <v>32</v>
      </c>
      <c r="I1009" s="17" t="s">
        <v>17</v>
      </c>
      <c r="J1009" s="17" t="s">
        <v>318</v>
      </c>
      <c r="K1009" s="17"/>
      <c r="L1009" s="66">
        <v>0</v>
      </c>
      <c r="M1009" s="66">
        <v>0</v>
      </c>
      <c r="N1009" s="66">
        <v>0</v>
      </c>
      <c r="O1009" s="66">
        <v>6.5797499999999997E-3</v>
      </c>
      <c r="P1009" s="66">
        <v>1.3743999999999999E-2</v>
      </c>
      <c r="Q1009" s="66">
        <v>1.110275E-2</v>
      </c>
      <c r="R1009" s="18"/>
      <c r="Z1009" s="62"/>
      <c r="AA1009" s="62"/>
      <c r="AB1009" s="62"/>
      <c r="AC1009" s="62"/>
      <c r="AD1009" s="62"/>
      <c r="AE1009" s="62"/>
    </row>
    <row r="1010" spans="1:31" x14ac:dyDescent="0.25">
      <c r="A1010" s="17" t="s">
        <v>11</v>
      </c>
      <c r="B1010" s="17" t="s">
        <v>156</v>
      </c>
      <c r="C1010" s="17" t="s">
        <v>237</v>
      </c>
      <c r="D1010" s="17" t="s">
        <v>237</v>
      </c>
      <c r="E1010" s="17" t="s">
        <v>215</v>
      </c>
      <c r="F1010" s="17" t="s">
        <v>234</v>
      </c>
      <c r="G1010" s="27" t="s">
        <v>265</v>
      </c>
      <c r="H1010" s="17" t="s">
        <v>16</v>
      </c>
      <c r="I1010" s="17" t="s">
        <v>17</v>
      </c>
      <c r="J1010" s="17" t="s">
        <v>318</v>
      </c>
      <c r="K1010" s="17"/>
      <c r="L1010" s="66">
        <v>0</v>
      </c>
      <c r="M1010" s="66">
        <v>0</v>
      </c>
      <c r="N1010" s="66">
        <v>0</v>
      </c>
      <c r="O1010" s="66">
        <v>151.99875</v>
      </c>
      <c r="P1010" s="66">
        <v>317.47874999999999</v>
      </c>
      <c r="Q1010" s="66">
        <v>256.47775000000001</v>
      </c>
      <c r="R1010" s="18"/>
      <c r="Z1010" s="62"/>
      <c r="AA1010" s="62"/>
      <c r="AB1010" s="62"/>
      <c r="AC1010" s="62"/>
      <c r="AD1010" s="62"/>
      <c r="AE1010" s="62"/>
    </row>
    <row r="1011" spans="1:31" x14ac:dyDescent="0.25">
      <c r="A1011" s="17" t="s">
        <v>11</v>
      </c>
      <c r="B1011" s="17" t="s">
        <v>156</v>
      </c>
      <c r="C1011" s="17" t="s">
        <v>237</v>
      </c>
      <c r="D1011" s="17" t="s">
        <v>237</v>
      </c>
      <c r="E1011" s="17" t="s">
        <v>215</v>
      </c>
      <c r="F1011" s="17" t="s">
        <v>234</v>
      </c>
      <c r="G1011" s="27" t="s">
        <v>265</v>
      </c>
      <c r="H1011" s="17" t="s">
        <v>160</v>
      </c>
      <c r="I1011" s="17" t="s">
        <v>17</v>
      </c>
      <c r="J1011" s="17" t="s">
        <v>318</v>
      </c>
      <c r="K1011" s="17"/>
      <c r="L1011" s="66">
        <v>0</v>
      </c>
      <c r="M1011" s="66">
        <v>0</v>
      </c>
      <c r="N1011" s="66">
        <v>0</v>
      </c>
      <c r="O1011" s="66">
        <v>152.38724999999999</v>
      </c>
      <c r="P1011" s="66">
        <v>318.28999999999996</v>
      </c>
      <c r="Q1011" s="66">
        <v>257.13324999999998</v>
      </c>
      <c r="R1011" s="18"/>
      <c r="Z1011" s="62"/>
      <c r="AA1011" s="62"/>
      <c r="AB1011" s="62"/>
      <c r="AC1011" s="62"/>
      <c r="AD1011" s="62"/>
      <c r="AE1011" s="62"/>
    </row>
    <row r="1012" spans="1:31" x14ac:dyDescent="0.25">
      <c r="A1012" s="17" t="s">
        <v>11</v>
      </c>
      <c r="B1012" s="17" t="s">
        <v>156</v>
      </c>
      <c r="C1012" s="17" t="s">
        <v>237</v>
      </c>
      <c r="D1012" s="17" t="s">
        <v>237</v>
      </c>
      <c r="E1012" s="17" t="s">
        <v>215</v>
      </c>
      <c r="F1012" s="17" t="s">
        <v>234</v>
      </c>
      <c r="G1012" s="27" t="s">
        <v>265</v>
      </c>
      <c r="H1012" s="17" t="s">
        <v>161</v>
      </c>
      <c r="I1012" s="17" t="s">
        <v>17</v>
      </c>
      <c r="J1012" s="17" t="s">
        <v>318</v>
      </c>
      <c r="K1012" s="17"/>
      <c r="L1012" s="66">
        <v>0</v>
      </c>
      <c r="M1012" s="66">
        <v>0</v>
      </c>
      <c r="N1012" s="66">
        <v>0</v>
      </c>
      <c r="O1012" s="66">
        <v>152.54474999999999</v>
      </c>
      <c r="P1012" s="66">
        <v>318.62</v>
      </c>
      <c r="Q1012" s="66">
        <v>257.39974999999998</v>
      </c>
      <c r="R1012" s="18"/>
      <c r="Z1012" s="62"/>
      <c r="AA1012" s="62"/>
      <c r="AB1012" s="62"/>
      <c r="AC1012" s="62"/>
      <c r="AD1012" s="62"/>
      <c r="AE1012" s="62"/>
    </row>
    <row r="1013" spans="1:31" x14ac:dyDescent="0.25">
      <c r="A1013" s="17" t="s">
        <v>11</v>
      </c>
      <c r="B1013" s="17" t="s">
        <v>156</v>
      </c>
      <c r="C1013" s="17" t="s">
        <v>237</v>
      </c>
      <c r="D1013" s="17" t="s">
        <v>237</v>
      </c>
      <c r="E1013" s="17" t="s">
        <v>215</v>
      </c>
      <c r="F1013" s="17" t="s">
        <v>234</v>
      </c>
      <c r="G1013" s="27" t="s">
        <v>265</v>
      </c>
      <c r="H1013" s="17" t="s">
        <v>75</v>
      </c>
      <c r="I1013" s="17" t="s">
        <v>17</v>
      </c>
      <c r="J1013" s="17" t="s">
        <v>318</v>
      </c>
      <c r="K1013" s="17"/>
      <c r="L1013" s="66">
        <v>0</v>
      </c>
      <c r="M1013" s="66">
        <v>0</v>
      </c>
      <c r="N1013" s="66">
        <v>0</v>
      </c>
      <c r="O1013" s="66">
        <v>1.3162500000000001E-3</v>
      </c>
      <c r="P1013" s="66">
        <v>2.7487499999999999E-3</v>
      </c>
      <c r="Q1013" s="66">
        <v>2.2204999999999998E-3</v>
      </c>
      <c r="R1013" s="18"/>
      <c r="Z1013" s="62"/>
      <c r="AA1013" s="62"/>
      <c r="AB1013" s="62"/>
      <c r="AC1013" s="62"/>
      <c r="AD1013" s="62"/>
      <c r="AE1013" s="62"/>
    </row>
    <row r="1014" spans="1:31" x14ac:dyDescent="0.25">
      <c r="A1014" s="17" t="s">
        <v>11</v>
      </c>
      <c r="B1014" s="17" t="s">
        <v>156</v>
      </c>
      <c r="C1014" s="17" t="s">
        <v>237</v>
      </c>
      <c r="D1014" s="17" t="s">
        <v>237</v>
      </c>
      <c r="E1014" s="17" t="s">
        <v>215</v>
      </c>
      <c r="F1014" s="17" t="s">
        <v>218</v>
      </c>
      <c r="G1014" s="27" t="s">
        <v>265</v>
      </c>
      <c r="H1014" s="17" t="s">
        <v>32</v>
      </c>
      <c r="I1014" s="17" t="s">
        <v>17</v>
      </c>
      <c r="J1014" s="17" t="s">
        <v>318</v>
      </c>
      <c r="K1014" s="17"/>
      <c r="L1014" s="66">
        <v>143.0215</v>
      </c>
      <c r="M1014" s="66">
        <v>159.60674999999998</v>
      </c>
      <c r="N1014" s="66">
        <v>176.27824999999999</v>
      </c>
      <c r="O1014" s="66">
        <v>45.135805999999995</v>
      </c>
      <c r="P1014" s="66">
        <v>0.115163</v>
      </c>
      <c r="Q1014" s="66">
        <v>0.12685374999999999</v>
      </c>
      <c r="R1014" s="18"/>
      <c r="Z1014" s="62"/>
      <c r="AA1014" s="62"/>
      <c r="AB1014" s="62"/>
      <c r="AC1014" s="62"/>
      <c r="AD1014" s="62"/>
      <c r="AE1014" s="62"/>
    </row>
    <row r="1015" spans="1:31" x14ac:dyDescent="0.25">
      <c r="A1015" s="17" t="s">
        <v>11</v>
      </c>
      <c r="B1015" s="17" t="s">
        <v>156</v>
      </c>
      <c r="C1015" s="17" t="s">
        <v>237</v>
      </c>
      <c r="D1015" s="17" t="s">
        <v>237</v>
      </c>
      <c r="E1015" s="17" t="s">
        <v>215</v>
      </c>
      <c r="F1015" s="17" t="s">
        <v>218</v>
      </c>
      <c r="G1015" s="27" t="s">
        <v>265</v>
      </c>
      <c r="H1015" s="17" t="s">
        <v>16</v>
      </c>
      <c r="I1015" s="17" t="s">
        <v>17</v>
      </c>
      <c r="J1015" s="17" t="s">
        <v>318</v>
      </c>
      <c r="K1015" s="17"/>
      <c r="L1015" s="66">
        <v>3650000</v>
      </c>
      <c r="M1015" s="66">
        <v>4075000</v>
      </c>
      <c r="N1015" s="66">
        <v>4575000</v>
      </c>
      <c r="O1015" s="66">
        <v>1176904.1975</v>
      </c>
      <c r="P1015" s="66">
        <v>2971.2</v>
      </c>
      <c r="Q1015" s="66">
        <v>3272.8199999999997</v>
      </c>
      <c r="R1015" s="18"/>
      <c r="Z1015" s="62"/>
      <c r="AA1015" s="62"/>
      <c r="AB1015" s="62"/>
      <c r="AC1015" s="62"/>
      <c r="AD1015" s="62"/>
      <c r="AE1015" s="62"/>
    </row>
    <row r="1016" spans="1:31" x14ac:dyDescent="0.25">
      <c r="A1016" s="17" t="s">
        <v>11</v>
      </c>
      <c r="B1016" s="17" t="s">
        <v>156</v>
      </c>
      <c r="C1016" s="17" t="s">
        <v>237</v>
      </c>
      <c r="D1016" s="17" t="s">
        <v>237</v>
      </c>
      <c r="E1016" s="17" t="s">
        <v>215</v>
      </c>
      <c r="F1016" s="17" t="s">
        <v>218</v>
      </c>
      <c r="G1016" s="27" t="s">
        <v>265</v>
      </c>
      <c r="H1016" s="17" t="s">
        <v>160</v>
      </c>
      <c r="I1016" s="17" t="s">
        <v>17</v>
      </c>
      <c r="J1016" s="17" t="s">
        <v>318</v>
      </c>
      <c r="K1016" s="17"/>
      <c r="L1016" s="66">
        <v>3725000</v>
      </c>
      <c r="M1016" s="66">
        <v>4175000</v>
      </c>
      <c r="N1016" s="66">
        <v>4600000</v>
      </c>
      <c r="O1016" s="66">
        <v>1176908.5549999999</v>
      </c>
      <c r="P1016" s="66">
        <v>2978</v>
      </c>
      <c r="Q1016" s="66">
        <v>3280.3024999999998</v>
      </c>
      <c r="R1016" s="18"/>
      <c r="Z1016" s="62"/>
      <c r="AA1016" s="62"/>
      <c r="AB1016" s="62"/>
      <c r="AC1016" s="62"/>
      <c r="AD1016" s="62"/>
      <c r="AE1016" s="62"/>
    </row>
    <row r="1017" spans="1:31" x14ac:dyDescent="0.25">
      <c r="A1017" s="17" t="s">
        <v>11</v>
      </c>
      <c r="B1017" s="17" t="s">
        <v>156</v>
      </c>
      <c r="C1017" s="17" t="s">
        <v>237</v>
      </c>
      <c r="D1017" s="17" t="s">
        <v>237</v>
      </c>
      <c r="E1017" s="17" t="s">
        <v>215</v>
      </c>
      <c r="F1017" s="17" t="s">
        <v>218</v>
      </c>
      <c r="G1017" s="27" t="s">
        <v>265</v>
      </c>
      <c r="H1017" s="17" t="s">
        <v>161</v>
      </c>
      <c r="I1017" s="17" t="s">
        <v>17</v>
      </c>
      <c r="J1017" s="17" t="s">
        <v>318</v>
      </c>
      <c r="K1017" s="17"/>
      <c r="L1017" s="66">
        <v>3725000</v>
      </c>
      <c r="M1017" s="66">
        <v>4175000</v>
      </c>
      <c r="N1017" s="66">
        <v>4600000</v>
      </c>
      <c r="O1017" s="66">
        <v>1176910.325</v>
      </c>
      <c r="P1017" s="66">
        <v>2980.7650000000003</v>
      </c>
      <c r="Q1017" s="66">
        <v>3283.3525</v>
      </c>
      <c r="R1017" s="18"/>
      <c r="Z1017" s="62"/>
      <c r="AA1017" s="62"/>
      <c r="AB1017" s="62"/>
      <c r="AC1017" s="62"/>
      <c r="AD1017" s="62"/>
      <c r="AE1017" s="62"/>
    </row>
    <row r="1018" spans="1:31" x14ac:dyDescent="0.25">
      <c r="A1018" s="17" t="s">
        <v>11</v>
      </c>
      <c r="B1018" s="17" t="s">
        <v>156</v>
      </c>
      <c r="C1018" s="17" t="s">
        <v>237</v>
      </c>
      <c r="D1018" s="17" t="s">
        <v>237</v>
      </c>
      <c r="E1018" s="17" t="s">
        <v>215</v>
      </c>
      <c r="F1018" s="17" t="s">
        <v>218</v>
      </c>
      <c r="G1018" s="27" t="s">
        <v>265</v>
      </c>
      <c r="H1018" s="17" t="s">
        <v>75</v>
      </c>
      <c r="I1018" s="17" t="s">
        <v>17</v>
      </c>
      <c r="J1018" s="17" t="s">
        <v>318</v>
      </c>
      <c r="K1018" s="17"/>
      <c r="L1018" s="66">
        <v>28.604375000000001</v>
      </c>
      <c r="M1018" s="66">
        <v>31.921375000000001</v>
      </c>
      <c r="N1018" s="66">
        <v>35.255650000000003</v>
      </c>
      <c r="O1018" s="66">
        <v>9.0271615000000001</v>
      </c>
      <c r="P1018" s="66">
        <v>2.3033000000000001E-2</v>
      </c>
      <c r="Q1018" s="66">
        <v>2.5371000000000001E-2</v>
      </c>
      <c r="R1018" s="18"/>
      <c r="Z1018" s="62"/>
      <c r="AA1018" s="62"/>
      <c r="AB1018" s="62"/>
      <c r="AC1018" s="62"/>
      <c r="AD1018" s="62"/>
      <c r="AE1018" s="62"/>
    </row>
    <row r="1019" spans="1:31" x14ac:dyDescent="0.25">
      <c r="A1019" s="17" t="s">
        <v>11</v>
      </c>
      <c r="B1019" s="17" t="s">
        <v>156</v>
      </c>
      <c r="C1019" s="17" t="s">
        <v>237</v>
      </c>
      <c r="D1019" s="17" t="s">
        <v>237</v>
      </c>
      <c r="E1019" s="17" t="s">
        <v>219</v>
      </c>
      <c r="F1019" s="17" t="s">
        <v>159</v>
      </c>
      <c r="G1019" s="27" t="s">
        <v>265</v>
      </c>
      <c r="H1019" s="17" t="s">
        <v>32</v>
      </c>
      <c r="I1019" s="17" t="s">
        <v>17</v>
      </c>
      <c r="J1019" s="17" t="s">
        <v>318</v>
      </c>
      <c r="K1019" s="17"/>
      <c r="L1019" s="66">
        <v>0</v>
      </c>
      <c r="M1019" s="66">
        <v>0</v>
      </c>
      <c r="N1019" s="66">
        <v>0</v>
      </c>
      <c r="O1019" s="66">
        <v>0.25349925000000001</v>
      </c>
      <c r="P1019" s="66">
        <v>8.4499749999999998E-2</v>
      </c>
      <c r="Q1019" s="66">
        <v>0</v>
      </c>
      <c r="R1019" s="18"/>
      <c r="Z1019" s="62"/>
      <c r="AA1019" s="62"/>
      <c r="AB1019" s="62"/>
      <c r="AC1019" s="62"/>
      <c r="AD1019" s="62"/>
      <c r="AE1019" s="62"/>
    </row>
    <row r="1020" spans="1:31" x14ac:dyDescent="0.25">
      <c r="A1020" s="17" t="s">
        <v>11</v>
      </c>
      <c r="B1020" s="17" t="s">
        <v>156</v>
      </c>
      <c r="C1020" s="17" t="s">
        <v>237</v>
      </c>
      <c r="D1020" s="17" t="s">
        <v>237</v>
      </c>
      <c r="E1020" s="17" t="s">
        <v>219</v>
      </c>
      <c r="F1020" s="17" t="s">
        <v>159</v>
      </c>
      <c r="G1020" s="27" t="s">
        <v>265</v>
      </c>
      <c r="H1020" s="17" t="s">
        <v>16</v>
      </c>
      <c r="I1020" s="17" t="s">
        <v>17</v>
      </c>
      <c r="J1020" s="17" t="s">
        <v>318</v>
      </c>
      <c r="K1020" s="17"/>
      <c r="L1020" s="66">
        <v>0</v>
      </c>
      <c r="M1020" s="66">
        <v>0</v>
      </c>
      <c r="N1020" s="66">
        <v>0</v>
      </c>
      <c r="O1020" s="66">
        <v>15995.849999999999</v>
      </c>
      <c r="P1020" s="66">
        <v>5331.95</v>
      </c>
      <c r="Q1020" s="66">
        <v>0</v>
      </c>
      <c r="R1020" s="18"/>
      <c r="Z1020" s="62"/>
      <c r="AA1020" s="62"/>
      <c r="AB1020" s="62"/>
      <c r="AC1020" s="62"/>
      <c r="AD1020" s="62"/>
      <c r="AE1020" s="62"/>
    </row>
    <row r="1021" spans="1:31" x14ac:dyDescent="0.25">
      <c r="A1021" s="17" t="s">
        <v>11</v>
      </c>
      <c r="B1021" s="17" t="s">
        <v>156</v>
      </c>
      <c r="C1021" s="17" t="s">
        <v>237</v>
      </c>
      <c r="D1021" s="17" t="s">
        <v>237</v>
      </c>
      <c r="E1021" s="17" t="s">
        <v>219</v>
      </c>
      <c r="F1021" s="17" t="s">
        <v>159</v>
      </c>
      <c r="G1021" s="27" t="s">
        <v>265</v>
      </c>
      <c r="H1021" s="17" t="s">
        <v>160</v>
      </c>
      <c r="I1021" s="17" t="s">
        <v>17</v>
      </c>
      <c r="J1021" s="17" t="s">
        <v>318</v>
      </c>
      <c r="K1021" s="17"/>
      <c r="L1021" s="66">
        <v>0</v>
      </c>
      <c r="M1021" s="66">
        <v>0</v>
      </c>
      <c r="N1021" s="66">
        <v>0</v>
      </c>
      <c r="O1021" s="66">
        <v>16003.949999999999</v>
      </c>
      <c r="P1021" s="66">
        <v>5334.65</v>
      </c>
      <c r="Q1021" s="66">
        <v>0</v>
      </c>
      <c r="R1021" s="18"/>
      <c r="Z1021" s="62"/>
      <c r="AA1021" s="62"/>
      <c r="AB1021" s="62"/>
      <c r="AC1021" s="62"/>
      <c r="AD1021" s="62"/>
      <c r="AE1021" s="62"/>
    </row>
    <row r="1022" spans="1:31" x14ac:dyDescent="0.25">
      <c r="A1022" s="17" t="s">
        <v>11</v>
      </c>
      <c r="B1022" s="17" t="s">
        <v>156</v>
      </c>
      <c r="C1022" s="17" t="s">
        <v>237</v>
      </c>
      <c r="D1022" s="17" t="s">
        <v>237</v>
      </c>
      <c r="E1022" s="17" t="s">
        <v>219</v>
      </c>
      <c r="F1022" s="17" t="s">
        <v>159</v>
      </c>
      <c r="G1022" s="27" t="s">
        <v>265</v>
      </c>
      <c r="H1022" s="17" t="s">
        <v>161</v>
      </c>
      <c r="I1022" s="17" t="s">
        <v>17</v>
      </c>
      <c r="J1022" s="17" t="s">
        <v>318</v>
      </c>
      <c r="K1022" s="17"/>
      <c r="L1022" s="66">
        <v>0</v>
      </c>
      <c r="M1022" s="66">
        <v>0</v>
      </c>
      <c r="N1022" s="66">
        <v>0</v>
      </c>
      <c r="O1022" s="66">
        <v>16008.974999999999</v>
      </c>
      <c r="P1022" s="66">
        <v>5336.3249999999998</v>
      </c>
      <c r="Q1022" s="66">
        <v>0</v>
      </c>
      <c r="R1022" s="18"/>
      <c r="Z1022" s="62"/>
      <c r="AA1022" s="62"/>
      <c r="AB1022" s="62"/>
      <c r="AC1022" s="62"/>
      <c r="AD1022" s="62"/>
      <c r="AE1022" s="62"/>
    </row>
    <row r="1023" spans="1:31" x14ac:dyDescent="0.25">
      <c r="A1023" s="17" t="s">
        <v>11</v>
      </c>
      <c r="B1023" s="17" t="s">
        <v>156</v>
      </c>
      <c r="C1023" s="17" t="s">
        <v>237</v>
      </c>
      <c r="D1023" s="17" t="s">
        <v>237</v>
      </c>
      <c r="E1023" s="17" t="s">
        <v>219</v>
      </c>
      <c r="F1023" s="17" t="s">
        <v>159</v>
      </c>
      <c r="G1023" s="27" t="s">
        <v>265</v>
      </c>
      <c r="H1023" s="17" t="s">
        <v>75</v>
      </c>
      <c r="I1023" s="17" t="s">
        <v>17</v>
      </c>
      <c r="J1023" s="17" t="s">
        <v>318</v>
      </c>
      <c r="K1023" s="17"/>
      <c r="L1023" s="66">
        <v>0</v>
      </c>
      <c r="M1023" s="66">
        <v>0</v>
      </c>
      <c r="N1023" s="66">
        <v>0</v>
      </c>
      <c r="O1023" s="66">
        <v>2.5349999999999998E-2</v>
      </c>
      <c r="P1023" s="66">
        <v>8.4499999999999992E-3</v>
      </c>
      <c r="Q1023" s="66">
        <v>0</v>
      </c>
      <c r="R1023" s="18"/>
      <c r="Z1023" s="62"/>
      <c r="AA1023" s="62"/>
      <c r="AB1023" s="62"/>
      <c r="AC1023" s="62"/>
      <c r="AD1023" s="62"/>
      <c r="AE1023" s="62"/>
    </row>
    <row r="1024" spans="1:31" x14ac:dyDescent="0.25">
      <c r="A1024" s="17" t="s">
        <v>11</v>
      </c>
      <c r="B1024" s="17" t="s">
        <v>156</v>
      </c>
      <c r="C1024" s="17" t="s">
        <v>237</v>
      </c>
      <c r="D1024" s="17" t="s">
        <v>237</v>
      </c>
      <c r="E1024" s="17" t="s">
        <v>221</v>
      </c>
      <c r="F1024" s="17" t="s">
        <v>42</v>
      </c>
      <c r="G1024" s="27" t="s">
        <v>265</v>
      </c>
      <c r="H1024" s="17" t="s">
        <v>32</v>
      </c>
      <c r="I1024" s="17" t="s">
        <v>17</v>
      </c>
      <c r="J1024" s="17" t="s">
        <v>318</v>
      </c>
      <c r="K1024" s="17"/>
      <c r="L1024" s="66">
        <v>0</v>
      </c>
      <c r="M1024" s="66">
        <v>0</v>
      </c>
      <c r="N1024" s="66">
        <v>0</v>
      </c>
      <c r="O1024" s="66">
        <v>0.31498124999999999</v>
      </c>
      <c r="P1024" s="66">
        <v>0.10499375</v>
      </c>
      <c r="Q1024" s="66">
        <v>1.2921750000000001E-2</v>
      </c>
      <c r="R1024" s="18"/>
      <c r="Z1024" s="62"/>
      <c r="AA1024" s="62"/>
      <c r="AB1024" s="62"/>
      <c r="AC1024" s="62"/>
      <c r="AD1024" s="62"/>
      <c r="AE1024" s="62"/>
    </row>
    <row r="1025" spans="1:31" x14ac:dyDescent="0.25">
      <c r="A1025" s="17" t="s">
        <v>11</v>
      </c>
      <c r="B1025" s="17" t="s">
        <v>156</v>
      </c>
      <c r="C1025" s="17" t="s">
        <v>237</v>
      </c>
      <c r="D1025" s="17" t="s">
        <v>237</v>
      </c>
      <c r="E1025" s="17" t="s">
        <v>221</v>
      </c>
      <c r="F1025" s="17" t="s">
        <v>42</v>
      </c>
      <c r="G1025" s="27" t="s">
        <v>265</v>
      </c>
      <c r="H1025" s="17" t="s">
        <v>16</v>
      </c>
      <c r="I1025" s="17" t="s">
        <v>17</v>
      </c>
      <c r="J1025" s="17" t="s">
        <v>318</v>
      </c>
      <c r="K1025" s="17"/>
      <c r="L1025" s="66">
        <v>0</v>
      </c>
      <c r="M1025" s="66">
        <v>0</v>
      </c>
      <c r="N1025" s="66">
        <v>0</v>
      </c>
      <c r="O1025" s="66">
        <v>7780.0424999999996</v>
      </c>
      <c r="P1025" s="66">
        <v>2593.3474999999999</v>
      </c>
      <c r="Q1025" s="66">
        <v>319.16399999999999</v>
      </c>
      <c r="R1025" s="18"/>
      <c r="Z1025" s="62"/>
      <c r="AA1025" s="62"/>
      <c r="AB1025" s="62"/>
      <c r="AC1025" s="62"/>
      <c r="AD1025" s="62"/>
      <c r="AE1025" s="62"/>
    </row>
    <row r="1026" spans="1:31" x14ac:dyDescent="0.25">
      <c r="A1026" s="17" t="s">
        <v>11</v>
      </c>
      <c r="B1026" s="17" t="s">
        <v>156</v>
      </c>
      <c r="C1026" s="17" t="s">
        <v>237</v>
      </c>
      <c r="D1026" s="17" t="s">
        <v>237</v>
      </c>
      <c r="E1026" s="17" t="s">
        <v>221</v>
      </c>
      <c r="F1026" s="17" t="s">
        <v>42</v>
      </c>
      <c r="G1026" s="27" t="s">
        <v>265</v>
      </c>
      <c r="H1026" s="17" t="s">
        <v>160</v>
      </c>
      <c r="I1026" s="17" t="s">
        <v>17</v>
      </c>
      <c r="J1026" s="17" t="s">
        <v>318</v>
      </c>
      <c r="K1026" s="17"/>
      <c r="L1026" s="66">
        <v>0</v>
      </c>
      <c r="M1026" s="66">
        <v>0</v>
      </c>
      <c r="N1026" s="66">
        <v>0</v>
      </c>
      <c r="O1026" s="66">
        <v>7798.62</v>
      </c>
      <c r="P1026" s="66">
        <v>2599.54</v>
      </c>
      <c r="Q1026" s="66">
        <v>319.92599999999999</v>
      </c>
      <c r="R1026" s="18"/>
      <c r="Z1026" s="62"/>
      <c r="AA1026" s="62"/>
      <c r="AB1026" s="62"/>
      <c r="AC1026" s="62"/>
      <c r="AD1026" s="62"/>
      <c r="AE1026" s="62"/>
    </row>
    <row r="1027" spans="1:31" x14ac:dyDescent="0.25">
      <c r="A1027" s="17" t="s">
        <v>11</v>
      </c>
      <c r="B1027" s="17" t="s">
        <v>156</v>
      </c>
      <c r="C1027" s="17" t="s">
        <v>237</v>
      </c>
      <c r="D1027" s="17" t="s">
        <v>237</v>
      </c>
      <c r="E1027" s="17" t="s">
        <v>221</v>
      </c>
      <c r="F1027" s="17" t="s">
        <v>42</v>
      </c>
      <c r="G1027" s="27" t="s">
        <v>265</v>
      </c>
      <c r="H1027" s="17" t="s">
        <v>161</v>
      </c>
      <c r="I1027" s="17" t="s">
        <v>17</v>
      </c>
      <c r="J1027" s="17" t="s">
        <v>318</v>
      </c>
      <c r="K1027" s="17"/>
      <c r="L1027" s="66">
        <v>0</v>
      </c>
      <c r="M1027" s="66">
        <v>0</v>
      </c>
      <c r="N1027" s="66">
        <v>0</v>
      </c>
      <c r="O1027" s="66">
        <v>7806.18</v>
      </c>
      <c r="P1027" s="66">
        <v>2602.06</v>
      </c>
      <c r="Q1027" s="66">
        <v>320.23650000000004</v>
      </c>
      <c r="R1027" s="18"/>
      <c r="Z1027" s="62"/>
      <c r="AA1027" s="62"/>
      <c r="AB1027" s="62"/>
      <c r="AC1027" s="62"/>
      <c r="AD1027" s="62"/>
      <c r="AE1027" s="62"/>
    </row>
    <row r="1028" spans="1:31" x14ac:dyDescent="0.25">
      <c r="A1028" s="17" t="s">
        <v>11</v>
      </c>
      <c r="B1028" s="17" t="s">
        <v>156</v>
      </c>
      <c r="C1028" s="17" t="s">
        <v>237</v>
      </c>
      <c r="D1028" s="17" t="s">
        <v>237</v>
      </c>
      <c r="E1028" s="17" t="s">
        <v>221</v>
      </c>
      <c r="F1028" s="17" t="s">
        <v>42</v>
      </c>
      <c r="G1028" s="27" t="s">
        <v>265</v>
      </c>
      <c r="H1028" s="17" t="s">
        <v>75</v>
      </c>
      <c r="I1028" s="17" t="s">
        <v>17</v>
      </c>
      <c r="J1028" s="17" t="s">
        <v>318</v>
      </c>
      <c r="K1028" s="17"/>
      <c r="L1028" s="66">
        <v>0</v>
      </c>
      <c r="M1028" s="66">
        <v>0</v>
      </c>
      <c r="N1028" s="66">
        <v>0</v>
      </c>
      <c r="O1028" s="66">
        <v>6.2996250000000004E-2</v>
      </c>
      <c r="P1028" s="66">
        <v>2.099875E-2</v>
      </c>
      <c r="Q1028" s="66">
        <v>2.5845E-3</v>
      </c>
      <c r="R1028" s="18"/>
      <c r="Z1028" s="62"/>
      <c r="AA1028" s="62"/>
      <c r="AB1028" s="62"/>
      <c r="AC1028" s="62"/>
      <c r="AD1028" s="62"/>
      <c r="AE1028" s="62"/>
    </row>
    <row r="1029" spans="1:31" x14ac:dyDescent="0.25">
      <c r="A1029" s="17" t="s">
        <v>11</v>
      </c>
      <c r="B1029" s="17" t="s">
        <v>156</v>
      </c>
      <c r="C1029" s="17" t="s">
        <v>237</v>
      </c>
      <c r="D1029" s="17" t="s">
        <v>237</v>
      </c>
      <c r="E1029" s="17" t="s">
        <v>221</v>
      </c>
      <c r="F1029" s="17" t="s">
        <v>216</v>
      </c>
      <c r="G1029" s="27" t="s">
        <v>265</v>
      </c>
      <c r="H1029" s="17" t="s">
        <v>32</v>
      </c>
      <c r="I1029" s="17" t="s">
        <v>17</v>
      </c>
      <c r="J1029" s="17" t="s">
        <v>318</v>
      </c>
      <c r="K1029" s="17"/>
      <c r="L1029" s="66">
        <v>0</v>
      </c>
      <c r="M1029" s="66">
        <v>0</v>
      </c>
      <c r="N1029" s="66">
        <v>0</v>
      </c>
      <c r="O1029" s="66">
        <v>9.804525E-2</v>
      </c>
      <c r="P1029" s="66">
        <v>0.16069550000000002</v>
      </c>
      <c r="Q1029" s="66">
        <v>5.4927000000000004E-2</v>
      </c>
      <c r="R1029" s="18"/>
      <c r="Z1029" s="62"/>
      <c r="AA1029" s="62"/>
      <c r="AB1029" s="62"/>
      <c r="AC1029" s="62"/>
      <c r="AD1029" s="62"/>
      <c r="AE1029" s="62"/>
    </row>
    <row r="1030" spans="1:31" x14ac:dyDescent="0.25">
      <c r="A1030" s="17" t="s">
        <v>11</v>
      </c>
      <c r="B1030" s="17" t="s">
        <v>156</v>
      </c>
      <c r="C1030" s="17" t="s">
        <v>237</v>
      </c>
      <c r="D1030" s="17" t="s">
        <v>237</v>
      </c>
      <c r="E1030" s="17" t="s">
        <v>221</v>
      </c>
      <c r="F1030" s="17" t="s">
        <v>216</v>
      </c>
      <c r="G1030" s="27" t="s">
        <v>265</v>
      </c>
      <c r="H1030" s="17" t="s">
        <v>16</v>
      </c>
      <c r="I1030" s="17" t="s">
        <v>17</v>
      </c>
      <c r="J1030" s="17" t="s">
        <v>318</v>
      </c>
      <c r="K1030" s="17"/>
      <c r="L1030" s="66">
        <v>0</v>
      </c>
      <c r="M1030" s="66">
        <v>0</v>
      </c>
      <c r="N1030" s="66">
        <v>0</v>
      </c>
      <c r="O1030" s="66">
        <v>2529.5700000000002</v>
      </c>
      <c r="P1030" s="66">
        <v>4145.9575000000004</v>
      </c>
      <c r="Q1030" s="66">
        <v>1417.1187499999999</v>
      </c>
      <c r="R1030" s="18"/>
      <c r="Z1030" s="62"/>
      <c r="AA1030" s="62"/>
      <c r="AB1030" s="62"/>
      <c r="AC1030" s="62"/>
      <c r="AD1030" s="62"/>
      <c r="AE1030" s="62"/>
    </row>
    <row r="1031" spans="1:31" x14ac:dyDescent="0.25">
      <c r="A1031" s="17" t="s">
        <v>11</v>
      </c>
      <c r="B1031" s="17" t="s">
        <v>156</v>
      </c>
      <c r="C1031" s="17" t="s">
        <v>237</v>
      </c>
      <c r="D1031" s="17" t="s">
        <v>237</v>
      </c>
      <c r="E1031" s="17" t="s">
        <v>221</v>
      </c>
      <c r="F1031" s="17" t="s">
        <v>216</v>
      </c>
      <c r="G1031" s="27" t="s">
        <v>265</v>
      </c>
      <c r="H1031" s="17" t="s">
        <v>160</v>
      </c>
      <c r="I1031" s="17" t="s">
        <v>17</v>
      </c>
      <c r="J1031" s="17" t="s">
        <v>318</v>
      </c>
      <c r="K1031" s="17"/>
      <c r="L1031" s="66">
        <v>0</v>
      </c>
      <c r="M1031" s="66">
        <v>0</v>
      </c>
      <c r="N1031" s="66">
        <v>0</v>
      </c>
      <c r="O1031" s="66">
        <v>2535.36</v>
      </c>
      <c r="P1031" s="66">
        <v>4155.4400000000005</v>
      </c>
      <c r="Q1031" s="66">
        <v>1420.3600000000001</v>
      </c>
      <c r="R1031" s="18"/>
      <c r="Z1031" s="62"/>
      <c r="AA1031" s="62"/>
      <c r="AB1031" s="62"/>
      <c r="AC1031" s="62"/>
      <c r="AD1031" s="62"/>
      <c r="AE1031" s="62"/>
    </row>
    <row r="1032" spans="1:31" x14ac:dyDescent="0.25">
      <c r="A1032" s="17" t="s">
        <v>11</v>
      </c>
      <c r="B1032" s="17" t="s">
        <v>156</v>
      </c>
      <c r="C1032" s="17" t="s">
        <v>237</v>
      </c>
      <c r="D1032" s="17" t="s">
        <v>237</v>
      </c>
      <c r="E1032" s="17" t="s">
        <v>221</v>
      </c>
      <c r="F1032" s="17" t="s">
        <v>216</v>
      </c>
      <c r="G1032" s="27" t="s">
        <v>265</v>
      </c>
      <c r="H1032" s="17" t="s">
        <v>161</v>
      </c>
      <c r="I1032" s="17" t="s">
        <v>17</v>
      </c>
      <c r="J1032" s="17" t="s">
        <v>318</v>
      </c>
      <c r="K1032" s="17"/>
      <c r="L1032" s="66">
        <v>0</v>
      </c>
      <c r="M1032" s="66">
        <v>0</v>
      </c>
      <c r="N1032" s="66">
        <v>0</v>
      </c>
      <c r="O1032" s="66">
        <v>2537.7075</v>
      </c>
      <c r="P1032" s="66">
        <v>4159.29</v>
      </c>
      <c r="Q1032" s="66">
        <v>1421.6765</v>
      </c>
      <c r="R1032" s="18"/>
      <c r="Z1032" s="62"/>
      <c r="AA1032" s="62"/>
      <c r="AB1032" s="62"/>
      <c r="AC1032" s="62"/>
      <c r="AD1032" s="62"/>
      <c r="AE1032" s="62"/>
    </row>
    <row r="1033" spans="1:31" x14ac:dyDescent="0.25">
      <c r="A1033" s="17" t="s">
        <v>11</v>
      </c>
      <c r="B1033" s="17" t="s">
        <v>156</v>
      </c>
      <c r="C1033" s="17" t="s">
        <v>237</v>
      </c>
      <c r="D1033" s="17" t="s">
        <v>237</v>
      </c>
      <c r="E1033" s="17" t="s">
        <v>221</v>
      </c>
      <c r="F1033" s="17" t="s">
        <v>216</v>
      </c>
      <c r="G1033" s="27" t="s">
        <v>265</v>
      </c>
      <c r="H1033" s="17" t="s">
        <v>75</v>
      </c>
      <c r="I1033" s="17" t="s">
        <v>17</v>
      </c>
      <c r="J1033" s="17" t="s">
        <v>318</v>
      </c>
      <c r="K1033" s="17"/>
      <c r="L1033" s="66">
        <v>0</v>
      </c>
      <c r="M1033" s="66">
        <v>0</v>
      </c>
      <c r="N1033" s="66">
        <v>0</v>
      </c>
      <c r="O1033" s="66">
        <v>1.9608750000000001E-2</v>
      </c>
      <c r="P1033" s="66">
        <v>3.2139000000000001E-2</v>
      </c>
      <c r="Q1033" s="66">
        <v>1.098525E-2</v>
      </c>
      <c r="R1033" s="18"/>
      <c r="Z1033" s="62"/>
      <c r="AA1033" s="62"/>
      <c r="AB1033" s="62"/>
      <c r="AC1033" s="62"/>
      <c r="AD1033" s="62"/>
      <c r="AE1033" s="62"/>
    </row>
    <row r="1034" spans="1:31" x14ac:dyDescent="0.25">
      <c r="A1034" s="17" t="s">
        <v>11</v>
      </c>
      <c r="B1034" s="17" t="s">
        <v>156</v>
      </c>
      <c r="C1034" s="17" t="s">
        <v>237</v>
      </c>
      <c r="D1034" s="17" t="s">
        <v>237</v>
      </c>
      <c r="E1034" s="17" t="s">
        <v>221</v>
      </c>
      <c r="F1034" s="17" t="s">
        <v>222</v>
      </c>
      <c r="G1034" s="27" t="s">
        <v>265</v>
      </c>
      <c r="H1034" s="17" t="s">
        <v>32</v>
      </c>
      <c r="I1034" s="17" t="s">
        <v>17</v>
      </c>
      <c r="J1034" s="17" t="s">
        <v>318</v>
      </c>
      <c r="K1034" s="17"/>
      <c r="L1034" s="66">
        <v>0</v>
      </c>
      <c r="M1034" s="66">
        <v>0.25174724999999998</v>
      </c>
      <c r="N1034" s="66">
        <v>8.3915749999999997E-2</v>
      </c>
      <c r="O1034" s="66">
        <v>0</v>
      </c>
      <c r="P1034" s="66">
        <v>0</v>
      </c>
      <c r="Q1034" s="66">
        <v>6.3589499999999993E-2</v>
      </c>
      <c r="R1034" s="18"/>
      <c r="Z1034" s="62"/>
      <c r="AA1034" s="62"/>
      <c r="AB1034" s="62"/>
      <c r="AC1034" s="62"/>
      <c r="AD1034" s="62"/>
      <c r="AE1034" s="62"/>
    </row>
    <row r="1035" spans="1:31" x14ac:dyDescent="0.25">
      <c r="A1035" s="17" t="s">
        <v>11</v>
      </c>
      <c r="B1035" s="17" t="s">
        <v>156</v>
      </c>
      <c r="C1035" s="17" t="s">
        <v>237</v>
      </c>
      <c r="D1035" s="17" t="s">
        <v>237</v>
      </c>
      <c r="E1035" s="17" t="s">
        <v>221</v>
      </c>
      <c r="F1035" s="17" t="s">
        <v>222</v>
      </c>
      <c r="G1035" s="27" t="s">
        <v>265</v>
      </c>
      <c r="H1035" s="17" t="s">
        <v>16</v>
      </c>
      <c r="I1035" s="17" t="s">
        <v>17</v>
      </c>
      <c r="J1035" s="17" t="s">
        <v>318</v>
      </c>
      <c r="K1035" s="17"/>
      <c r="L1035" s="66">
        <v>0</v>
      </c>
      <c r="M1035" s="66">
        <v>6495.0675000000001</v>
      </c>
      <c r="N1035" s="66">
        <v>2165.0225</v>
      </c>
      <c r="O1035" s="66">
        <v>0</v>
      </c>
      <c r="P1035" s="66">
        <v>0</v>
      </c>
      <c r="Q1035" s="66">
        <v>1640.6100000000001</v>
      </c>
      <c r="R1035" s="18"/>
      <c r="Z1035" s="62"/>
      <c r="AA1035" s="62"/>
      <c r="AB1035" s="62"/>
      <c r="AC1035" s="62"/>
      <c r="AD1035" s="62"/>
      <c r="AE1035" s="62"/>
    </row>
    <row r="1036" spans="1:31" x14ac:dyDescent="0.25">
      <c r="A1036" s="17" t="s">
        <v>11</v>
      </c>
      <c r="B1036" s="17" t="s">
        <v>156</v>
      </c>
      <c r="C1036" s="17" t="s">
        <v>237</v>
      </c>
      <c r="D1036" s="17" t="s">
        <v>237</v>
      </c>
      <c r="E1036" s="17" t="s">
        <v>221</v>
      </c>
      <c r="F1036" s="17" t="s">
        <v>222</v>
      </c>
      <c r="G1036" s="27" t="s">
        <v>265</v>
      </c>
      <c r="H1036" s="17" t="s">
        <v>160</v>
      </c>
      <c r="I1036" s="17" t="s">
        <v>17</v>
      </c>
      <c r="J1036" s="17" t="s">
        <v>318</v>
      </c>
      <c r="K1036" s="17"/>
      <c r="L1036" s="66">
        <v>0</v>
      </c>
      <c r="M1036" s="66">
        <v>6509.9249999999993</v>
      </c>
      <c r="N1036" s="66">
        <v>2169.9749999999999</v>
      </c>
      <c r="O1036" s="66">
        <v>0</v>
      </c>
      <c r="P1036" s="66">
        <v>0</v>
      </c>
      <c r="Q1036" s="66">
        <v>1644.3600000000001</v>
      </c>
      <c r="R1036" s="18"/>
      <c r="Z1036" s="62"/>
      <c r="AA1036" s="62"/>
      <c r="AB1036" s="62"/>
      <c r="AC1036" s="62"/>
      <c r="AD1036" s="62"/>
      <c r="AE1036" s="62"/>
    </row>
    <row r="1037" spans="1:31" x14ac:dyDescent="0.25">
      <c r="A1037" s="17" t="s">
        <v>11</v>
      </c>
      <c r="B1037" s="17" t="s">
        <v>156</v>
      </c>
      <c r="C1037" s="17" t="s">
        <v>237</v>
      </c>
      <c r="D1037" s="17" t="s">
        <v>237</v>
      </c>
      <c r="E1037" s="17" t="s">
        <v>221</v>
      </c>
      <c r="F1037" s="17" t="s">
        <v>222</v>
      </c>
      <c r="G1037" s="27" t="s">
        <v>265</v>
      </c>
      <c r="H1037" s="17" t="s">
        <v>161</v>
      </c>
      <c r="I1037" s="17" t="s">
        <v>17</v>
      </c>
      <c r="J1037" s="17" t="s">
        <v>318</v>
      </c>
      <c r="K1037" s="17"/>
      <c r="L1037" s="66">
        <v>0</v>
      </c>
      <c r="M1037" s="66">
        <v>6515.9625000000005</v>
      </c>
      <c r="N1037" s="66">
        <v>2171.9875000000002</v>
      </c>
      <c r="O1037" s="66">
        <v>0</v>
      </c>
      <c r="P1037" s="66">
        <v>0</v>
      </c>
      <c r="Q1037" s="66">
        <v>1645.8899999999999</v>
      </c>
      <c r="R1037" s="18"/>
      <c r="Z1037" s="62"/>
      <c r="AA1037" s="62"/>
      <c r="AB1037" s="62"/>
      <c r="AC1037" s="62"/>
      <c r="AD1037" s="62"/>
      <c r="AE1037" s="62"/>
    </row>
    <row r="1038" spans="1:31" x14ac:dyDescent="0.25">
      <c r="A1038" s="17" t="s">
        <v>11</v>
      </c>
      <c r="B1038" s="17" t="s">
        <v>156</v>
      </c>
      <c r="C1038" s="17" t="s">
        <v>237</v>
      </c>
      <c r="D1038" s="17" t="s">
        <v>237</v>
      </c>
      <c r="E1038" s="17" t="s">
        <v>221</v>
      </c>
      <c r="F1038" s="17" t="s">
        <v>222</v>
      </c>
      <c r="G1038" s="27" t="s">
        <v>265</v>
      </c>
      <c r="H1038" s="17" t="s">
        <v>75</v>
      </c>
      <c r="I1038" s="17" t="s">
        <v>17</v>
      </c>
      <c r="J1038" s="17" t="s">
        <v>318</v>
      </c>
      <c r="K1038" s="17"/>
      <c r="L1038" s="66">
        <v>0</v>
      </c>
      <c r="M1038" s="66">
        <v>5.0349749999999999E-2</v>
      </c>
      <c r="N1038" s="66">
        <v>1.678325E-2</v>
      </c>
      <c r="O1038" s="66">
        <v>0</v>
      </c>
      <c r="P1038" s="66">
        <v>0</v>
      </c>
      <c r="Q1038" s="66">
        <v>1.271775E-2</v>
      </c>
      <c r="R1038" s="18"/>
      <c r="Z1038" s="62"/>
      <c r="AA1038" s="62"/>
      <c r="AB1038" s="62"/>
      <c r="AC1038" s="62"/>
      <c r="AD1038" s="62"/>
      <c r="AE1038" s="62"/>
    </row>
    <row r="1039" spans="1:31" x14ac:dyDescent="0.25">
      <c r="A1039" s="17" t="s">
        <v>11</v>
      </c>
      <c r="B1039" s="17" t="s">
        <v>156</v>
      </c>
      <c r="C1039" s="17" t="s">
        <v>237</v>
      </c>
      <c r="D1039" s="17" t="s">
        <v>237</v>
      </c>
      <c r="E1039" s="17" t="s">
        <v>221</v>
      </c>
      <c r="F1039" s="17" t="s">
        <v>37</v>
      </c>
      <c r="G1039" s="27" t="s">
        <v>265</v>
      </c>
      <c r="H1039" s="17" t="s">
        <v>32</v>
      </c>
      <c r="I1039" s="17" t="s">
        <v>17</v>
      </c>
      <c r="J1039" s="17" t="s">
        <v>318</v>
      </c>
      <c r="K1039" s="17"/>
      <c r="L1039" s="66">
        <v>0</v>
      </c>
      <c r="M1039" s="66">
        <v>1.8439500000000001E-2</v>
      </c>
      <c r="N1039" s="66">
        <v>6.1465000000000001E-3</v>
      </c>
      <c r="O1039" s="66">
        <v>0</v>
      </c>
      <c r="P1039" s="66">
        <v>0</v>
      </c>
      <c r="Q1039" s="66">
        <v>1.015725E-2</v>
      </c>
      <c r="R1039" s="18"/>
      <c r="Z1039" s="62"/>
      <c r="AA1039" s="62"/>
      <c r="AB1039" s="62"/>
      <c r="AC1039" s="62"/>
      <c r="AD1039" s="62"/>
      <c r="AE1039" s="62"/>
    </row>
    <row r="1040" spans="1:31" x14ac:dyDescent="0.25">
      <c r="A1040" s="17" t="s">
        <v>11</v>
      </c>
      <c r="B1040" s="17" t="s">
        <v>156</v>
      </c>
      <c r="C1040" s="17" t="s">
        <v>237</v>
      </c>
      <c r="D1040" s="17" t="s">
        <v>237</v>
      </c>
      <c r="E1040" s="17" t="s">
        <v>221</v>
      </c>
      <c r="F1040" s="17" t="s">
        <v>37</v>
      </c>
      <c r="G1040" s="27" t="s">
        <v>265</v>
      </c>
      <c r="H1040" s="17" t="s">
        <v>16</v>
      </c>
      <c r="I1040" s="17" t="s">
        <v>17</v>
      </c>
      <c r="J1040" s="17" t="s">
        <v>318</v>
      </c>
      <c r="K1040" s="17"/>
      <c r="L1040" s="66">
        <v>0</v>
      </c>
      <c r="M1040" s="66">
        <v>441.93</v>
      </c>
      <c r="N1040" s="66">
        <v>147.31</v>
      </c>
      <c r="O1040" s="66">
        <v>0</v>
      </c>
      <c r="P1040" s="66">
        <v>0</v>
      </c>
      <c r="Q1040" s="66">
        <v>243.44475</v>
      </c>
      <c r="R1040" s="18"/>
      <c r="Z1040" s="62"/>
      <c r="AA1040" s="62"/>
      <c r="AB1040" s="62"/>
      <c r="AC1040" s="62"/>
      <c r="AD1040" s="62"/>
      <c r="AE1040" s="62"/>
    </row>
    <row r="1041" spans="1:31" x14ac:dyDescent="0.25">
      <c r="A1041" s="17" t="s">
        <v>11</v>
      </c>
      <c r="B1041" s="17" t="s">
        <v>156</v>
      </c>
      <c r="C1041" s="17" t="s">
        <v>237</v>
      </c>
      <c r="D1041" s="17" t="s">
        <v>237</v>
      </c>
      <c r="E1041" s="17" t="s">
        <v>221</v>
      </c>
      <c r="F1041" s="17" t="s">
        <v>37</v>
      </c>
      <c r="G1041" s="27" t="s">
        <v>265</v>
      </c>
      <c r="H1041" s="17" t="s">
        <v>160</v>
      </c>
      <c r="I1041" s="17" t="s">
        <v>17</v>
      </c>
      <c r="J1041" s="17" t="s">
        <v>318</v>
      </c>
      <c r="K1041" s="17"/>
      <c r="L1041" s="66">
        <v>0</v>
      </c>
      <c r="M1041" s="66">
        <v>443.01750000000004</v>
      </c>
      <c r="N1041" s="66">
        <v>147.67250000000001</v>
      </c>
      <c r="O1041" s="66">
        <v>0</v>
      </c>
      <c r="P1041" s="66">
        <v>0</v>
      </c>
      <c r="Q1041" s="66">
        <v>244.04399999999998</v>
      </c>
      <c r="R1041" s="18"/>
      <c r="Z1041" s="62"/>
      <c r="AA1041" s="62"/>
      <c r="AB1041" s="62"/>
      <c r="AC1041" s="62"/>
      <c r="AD1041" s="62"/>
      <c r="AE1041" s="62"/>
    </row>
    <row r="1042" spans="1:31" x14ac:dyDescent="0.25">
      <c r="A1042" s="17" t="s">
        <v>11</v>
      </c>
      <c r="B1042" s="17" t="s">
        <v>156</v>
      </c>
      <c r="C1042" s="17" t="s">
        <v>237</v>
      </c>
      <c r="D1042" s="17" t="s">
        <v>237</v>
      </c>
      <c r="E1042" s="17" t="s">
        <v>221</v>
      </c>
      <c r="F1042" s="17" t="s">
        <v>37</v>
      </c>
      <c r="G1042" s="27" t="s">
        <v>265</v>
      </c>
      <c r="H1042" s="17" t="s">
        <v>161</v>
      </c>
      <c r="I1042" s="17" t="s">
        <v>17</v>
      </c>
      <c r="J1042" s="17" t="s">
        <v>318</v>
      </c>
      <c r="K1042" s="17"/>
      <c r="L1042" s="66">
        <v>0</v>
      </c>
      <c r="M1042" s="66">
        <v>443.46074999999996</v>
      </c>
      <c r="N1042" s="66">
        <v>147.82024999999999</v>
      </c>
      <c r="O1042" s="66">
        <v>0</v>
      </c>
      <c r="P1042" s="66">
        <v>0</v>
      </c>
      <c r="Q1042" s="66">
        <v>244.28774999999999</v>
      </c>
      <c r="R1042" s="18"/>
      <c r="Z1042" s="62"/>
      <c r="AA1042" s="62"/>
      <c r="AB1042" s="62"/>
      <c r="AC1042" s="62"/>
      <c r="AD1042" s="62"/>
      <c r="AE1042" s="62"/>
    </row>
    <row r="1043" spans="1:31" x14ac:dyDescent="0.25">
      <c r="A1043" s="17" t="s">
        <v>11</v>
      </c>
      <c r="B1043" s="17" t="s">
        <v>156</v>
      </c>
      <c r="C1043" s="17" t="s">
        <v>237</v>
      </c>
      <c r="D1043" s="17" t="s">
        <v>237</v>
      </c>
      <c r="E1043" s="17" t="s">
        <v>221</v>
      </c>
      <c r="F1043" s="17" t="s">
        <v>37</v>
      </c>
      <c r="G1043" s="27" t="s">
        <v>265</v>
      </c>
      <c r="H1043" s="17" t="s">
        <v>75</v>
      </c>
      <c r="I1043" s="17" t="s">
        <v>17</v>
      </c>
      <c r="J1043" s="17" t="s">
        <v>318</v>
      </c>
      <c r="K1043" s="17"/>
      <c r="L1043" s="66">
        <v>0</v>
      </c>
      <c r="M1043" s="66">
        <v>3.6877500000000001E-3</v>
      </c>
      <c r="N1043" s="66">
        <v>1.2292500000000001E-3</v>
      </c>
      <c r="O1043" s="66">
        <v>0</v>
      </c>
      <c r="P1043" s="66">
        <v>0</v>
      </c>
      <c r="Q1043" s="66">
        <v>2.0317500000000001E-3</v>
      </c>
      <c r="R1043" s="18"/>
      <c r="Z1043" s="62"/>
      <c r="AA1043" s="62"/>
      <c r="AB1043" s="62"/>
      <c r="AC1043" s="62"/>
      <c r="AD1043" s="62"/>
      <c r="AE1043" s="62"/>
    </row>
    <row r="1044" spans="1:31" x14ac:dyDescent="0.25">
      <c r="A1044" s="17" t="s">
        <v>11</v>
      </c>
      <c r="B1044" s="17" t="s">
        <v>156</v>
      </c>
      <c r="C1044" s="17" t="s">
        <v>237</v>
      </c>
      <c r="D1044" s="17" t="s">
        <v>237</v>
      </c>
      <c r="E1044" s="17" t="s">
        <v>221</v>
      </c>
      <c r="F1044" s="17" t="s">
        <v>227</v>
      </c>
      <c r="G1044" s="27" t="s">
        <v>265</v>
      </c>
      <c r="H1044" s="17" t="s">
        <v>32</v>
      </c>
      <c r="I1044" s="17" t="s">
        <v>17</v>
      </c>
      <c r="J1044" s="17" t="s">
        <v>318</v>
      </c>
      <c r="K1044" s="17"/>
      <c r="L1044" s="66">
        <v>0</v>
      </c>
      <c r="M1044" s="66">
        <v>1.5825E-4</v>
      </c>
      <c r="N1044" s="66">
        <v>5.2750000000000001E-5</v>
      </c>
      <c r="O1044" s="66">
        <v>0</v>
      </c>
      <c r="P1044" s="66">
        <v>0</v>
      </c>
      <c r="Q1044" s="66">
        <v>0</v>
      </c>
      <c r="R1044" s="18"/>
      <c r="Z1044" s="62"/>
      <c r="AA1044" s="62"/>
      <c r="AB1044" s="62"/>
      <c r="AC1044" s="62"/>
      <c r="AD1044" s="62"/>
      <c r="AE1044" s="62"/>
    </row>
    <row r="1045" spans="1:31" x14ac:dyDescent="0.25">
      <c r="A1045" s="17" t="s">
        <v>11</v>
      </c>
      <c r="B1045" s="17" t="s">
        <v>156</v>
      </c>
      <c r="C1045" s="17" t="s">
        <v>237</v>
      </c>
      <c r="D1045" s="17" t="s">
        <v>237</v>
      </c>
      <c r="E1045" s="17" t="s">
        <v>221</v>
      </c>
      <c r="F1045" s="17" t="s">
        <v>227</v>
      </c>
      <c r="G1045" s="27" t="s">
        <v>265</v>
      </c>
      <c r="H1045" s="17" t="s">
        <v>16</v>
      </c>
      <c r="I1045" s="17" t="s">
        <v>17</v>
      </c>
      <c r="J1045" s="17" t="s">
        <v>318</v>
      </c>
      <c r="K1045" s="17"/>
      <c r="L1045" s="66">
        <v>0</v>
      </c>
      <c r="M1045" s="66">
        <v>3.8637974999999996</v>
      </c>
      <c r="N1045" s="66">
        <v>1.2879324999999999</v>
      </c>
      <c r="O1045" s="66">
        <v>0</v>
      </c>
      <c r="P1045" s="66">
        <v>0</v>
      </c>
      <c r="Q1045" s="66">
        <v>0</v>
      </c>
      <c r="R1045" s="18"/>
      <c r="Z1045" s="62"/>
      <c r="AA1045" s="62"/>
      <c r="AB1045" s="62"/>
      <c r="AC1045" s="62"/>
      <c r="AD1045" s="62"/>
      <c r="AE1045" s="62"/>
    </row>
    <row r="1046" spans="1:31" x14ac:dyDescent="0.25">
      <c r="A1046" s="17" t="s">
        <v>11</v>
      </c>
      <c r="B1046" s="17" t="s">
        <v>156</v>
      </c>
      <c r="C1046" s="17" t="s">
        <v>237</v>
      </c>
      <c r="D1046" s="17" t="s">
        <v>237</v>
      </c>
      <c r="E1046" s="17" t="s">
        <v>221</v>
      </c>
      <c r="F1046" s="17" t="s">
        <v>227</v>
      </c>
      <c r="G1046" s="27" t="s">
        <v>265</v>
      </c>
      <c r="H1046" s="17" t="s">
        <v>160</v>
      </c>
      <c r="I1046" s="17" t="s">
        <v>17</v>
      </c>
      <c r="J1046" s="17" t="s">
        <v>318</v>
      </c>
      <c r="K1046" s="17"/>
      <c r="L1046" s="66">
        <v>0</v>
      </c>
      <c r="M1046" s="66">
        <v>3.873135</v>
      </c>
      <c r="N1046" s="66">
        <v>1.291045</v>
      </c>
      <c r="O1046" s="66">
        <v>0</v>
      </c>
      <c r="P1046" s="66">
        <v>0</v>
      </c>
      <c r="Q1046" s="66">
        <v>0</v>
      </c>
      <c r="R1046" s="18"/>
      <c r="Z1046" s="62"/>
      <c r="AA1046" s="62"/>
      <c r="AB1046" s="62"/>
      <c r="AC1046" s="62"/>
      <c r="AD1046" s="62"/>
      <c r="AE1046" s="62"/>
    </row>
    <row r="1047" spans="1:31" x14ac:dyDescent="0.25">
      <c r="A1047" s="17" t="s">
        <v>11</v>
      </c>
      <c r="B1047" s="17" t="s">
        <v>156</v>
      </c>
      <c r="C1047" s="17" t="s">
        <v>237</v>
      </c>
      <c r="D1047" s="17" t="s">
        <v>237</v>
      </c>
      <c r="E1047" s="17" t="s">
        <v>221</v>
      </c>
      <c r="F1047" s="17" t="s">
        <v>227</v>
      </c>
      <c r="G1047" s="27" t="s">
        <v>265</v>
      </c>
      <c r="H1047" s="17" t="s">
        <v>161</v>
      </c>
      <c r="I1047" s="17" t="s">
        <v>17</v>
      </c>
      <c r="J1047" s="17" t="s">
        <v>318</v>
      </c>
      <c r="K1047" s="17"/>
      <c r="L1047" s="66">
        <v>0</v>
      </c>
      <c r="M1047" s="66">
        <v>3.8769225</v>
      </c>
      <c r="N1047" s="66">
        <v>1.2923074999999999</v>
      </c>
      <c r="O1047" s="66">
        <v>0</v>
      </c>
      <c r="P1047" s="66">
        <v>0</v>
      </c>
      <c r="Q1047" s="66">
        <v>0</v>
      </c>
      <c r="R1047" s="18"/>
      <c r="Z1047" s="62"/>
      <c r="AA1047" s="62"/>
      <c r="AB1047" s="62"/>
      <c r="AC1047" s="62"/>
      <c r="AD1047" s="62"/>
      <c r="AE1047" s="62"/>
    </row>
    <row r="1048" spans="1:31" x14ac:dyDescent="0.25">
      <c r="A1048" s="17" t="s">
        <v>11</v>
      </c>
      <c r="B1048" s="17" t="s">
        <v>156</v>
      </c>
      <c r="C1048" s="17" t="s">
        <v>237</v>
      </c>
      <c r="D1048" s="17" t="s">
        <v>237</v>
      </c>
      <c r="E1048" s="17" t="s">
        <v>221</v>
      </c>
      <c r="F1048" s="17" t="s">
        <v>227</v>
      </c>
      <c r="G1048" s="27" t="s">
        <v>265</v>
      </c>
      <c r="H1048" s="17" t="s">
        <v>75</v>
      </c>
      <c r="I1048" s="17" t="s">
        <v>17</v>
      </c>
      <c r="J1048" s="17" t="s">
        <v>318</v>
      </c>
      <c r="K1048" s="17"/>
      <c r="L1048" s="66">
        <v>0</v>
      </c>
      <c r="M1048" s="66">
        <v>3.15E-5</v>
      </c>
      <c r="N1048" s="66">
        <v>1.0499999999999999E-5</v>
      </c>
      <c r="O1048" s="66">
        <v>0</v>
      </c>
      <c r="P1048" s="66">
        <v>0</v>
      </c>
      <c r="Q1048" s="66">
        <v>0</v>
      </c>
      <c r="R1048" s="18"/>
      <c r="Z1048" s="62"/>
      <c r="AA1048" s="62"/>
      <c r="AB1048" s="62"/>
      <c r="AC1048" s="62"/>
      <c r="AD1048" s="62"/>
      <c r="AE1048" s="62"/>
    </row>
    <row r="1049" spans="1:31" x14ac:dyDescent="0.25">
      <c r="A1049" s="17" t="s">
        <v>11</v>
      </c>
      <c r="B1049" s="17" t="s">
        <v>156</v>
      </c>
      <c r="C1049" s="17" t="s">
        <v>237</v>
      </c>
      <c r="D1049" s="17" t="s">
        <v>237</v>
      </c>
      <c r="E1049" s="17" t="s">
        <v>221</v>
      </c>
      <c r="F1049" s="17" t="s">
        <v>233</v>
      </c>
      <c r="G1049" s="27" t="s">
        <v>265</v>
      </c>
      <c r="H1049" s="17" t="s">
        <v>32</v>
      </c>
      <c r="I1049" s="17" t="s">
        <v>17</v>
      </c>
      <c r="J1049" s="17" t="s">
        <v>318</v>
      </c>
      <c r="K1049" s="17"/>
      <c r="L1049" s="66">
        <v>0</v>
      </c>
      <c r="M1049" s="66">
        <v>0</v>
      </c>
      <c r="N1049" s="66">
        <v>0</v>
      </c>
      <c r="O1049" s="66">
        <v>0</v>
      </c>
      <c r="P1049" s="66">
        <v>0</v>
      </c>
      <c r="Q1049" s="66">
        <v>2.1226500000000002E-2</v>
      </c>
      <c r="R1049" s="18"/>
      <c r="Z1049" s="62"/>
      <c r="AA1049" s="62"/>
      <c r="AB1049" s="62"/>
      <c r="AC1049" s="62"/>
      <c r="AD1049" s="62"/>
      <c r="AE1049" s="62"/>
    </row>
    <row r="1050" spans="1:31" x14ac:dyDescent="0.25">
      <c r="A1050" s="17" t="s">
        <v>11</v>
      </c>
      <c r="B1050" s="17" t="s">
        <v>156</v>
      </c>
      <c r="C1050" s="17" t="s">
        <v>237</v>
      </c>
      <c r="D1050" s="17" t="s">
        <v>237</v>
      </c>
      <c r="E1050" s="17" t="s">
        <v>221</v>
      </c>
      <c r="F1050" s="17" t="s">
        <v>233</v>
      </c>
      <c r="G1050" s="27" t="s">
        <v>265</v>
      </c>
      <c r="H1050" s="17" t="s">
        <v>16</v>
      </c>
      <c r="I1050" s="17" t="s">
        <v>17</v>
      </c>
      <c r="J1050" s="17" t="s">
        <v>318</v>
      </c>
      <c r="K1050" s="17"/>
      <c r="L1050" s="66">
        <v>0</v>
      </c>
      <c r="M1050" s="66">
        <v>0</v>
      </c>
      <c r="N1050" s="66">
        <v>0</v>
      </c>
      <c r="O1050" s="66">
        <v>0</v>
      </c>
      <c r="P1050" s="66">
        <v>0</v>
      </c>
      <c r="Q1050" s="66">
        <v>757.08</v>
      </c>
      <c r="R1050" s="18"/>
      <c r="Z1050" s="62"/>
      <c r="AA1050" s="62"/>
      <c r="AB1050" s="62"/>
      <c r="AC1050" s="62"/>
      <c r="AD1050" s="62"/>
      <c r="AE1050" s="62"/>
    </row>
    <row r="1051" spans="1:31" x14ac:dyDescent="0.25">
      <c r="A1051" s="17" t="s">
        <v>11</v>
      </c>
      <c r="B1051" s="17" t="s">
        <v>156</v>
      </c>
      <c r="C1051" s="17" t="s">
        <v>237</v>
      </c>
      <c r="D1051" s="17" t="s">
        <v>237</v>
      </c>
      <c r="E1051" s="17" t="s">
        <v>221</v>
      </c>
      <c r="F1051" s="17" t="s">
        <v>233</v>
      </c>
      <c r="G1051" s="27" t="s">
        <v>265</v>
      </c>
      <c r="H1051" s="17" t="s">
        <v>160</v>
      </c>
      <c r="I1051" s="17" t="s">
        <v>17</v>
      </c>
      <c r="J1051" s="17" t="s">
        <v>318</v>
      </c>
      <c r="K1051" s="17"/>
      <c r="L1051" s="66">
        <v>0</v>
      </c>
      <c r="M1051" s="66">
        <v>0</v>
      </c>
      <c r="N1051" s="66">
        <v>0</v>
      </c>
      <c r="O1051" s="66">
        <v>0</v>
      </c>
      <c r="P1051" s="66">
        <v>0</v>
      </c>
      <c r="Q1051" s="66">
        <v>758.33249999999998</v>
      </c>
      <c r="R1051" s="18"/>
      <c r="Z1051" s="62"/>
      <c r="AA1051" s="62"/>
      <c r="AB1051" s="62"/>
      <c r="AC1051" s="62"/>
      <c r="AD1051" s="62"/>
      <c r="AE1051" s="62"/>
    </row>
    <row r="1052" spans="1:31" x14ac:dyDescent="0.25">
      <c r="A1052" s="17" t="s">
        <v>11</v>
      </c>
      <c r="B1052" s="17" t="s">
        <v>156</v>
      </c>
      <c r="C1052" s="17" t="s">
        <v>237</v>
      </c>
      <c r="D1052" s="17" t="s">
        <v>237</v>
      </c>
      <c r="E1052" s="17" t="s">
        <v>221</v>
      </c>
      <c r="F1052" s="17" t="s">
        <v>233</v>
      </c>
      <c r="G1052" s="27" t="s">
        <v>265</v>
      </c>
      <c r="H1052" s="17" t="s">
        <v>161</v>
      </c>
      <c r="I1052" s="17" t="s">
        <v>17</v>
      </c>
      <c r="J1052" s="17" t="s">
        <v>318</v>
      </c>
      <c r="K1052" s="17"/>
      <c r="L1052" s="66">
        <v>0</v>
      </c>
      <c r="M1052" s="66">
        <v>0</v>
      </c>
      <c r="N1052" s="66">
        <v>0</v>
      </c>
      <c r="O1052" s="66">
        <v>0</v>
      </c>
      <c r="P1052" s="66">
        <v>0</v>
      </c>
      <c r="Q1052" s="66">
        <v>758.84249999999997</v>
      </c>
      <c r="R1052" s="18"/>
      <c r="Z1052" s="62"/>
      <c r="AA1052" s="62"/>
      <c r="AB1052" s="62"/>
      <c r="AC1052" s="62"/>
      <c r="AD1052" s="62"/>
      <c r="AE1052" s="62"/>
    </row>
    <row r="1053" spans="1:31" x14ac:dyDescent="0.25">
      <c r="A1053" s="17" t="s">
        <v>11</v>
      </c>
      <c r="B1053" s="17" t="s">
        <v>156</v>
      </c>
      <c r="C1053" s="17" t="s">
        <v>237</v>
      </c>
      <c r="D1053" s="17" t="s">
        <v>237</v>
      </c>
      <c r="E1053" s="17" t="s">
        <v>221</v>
      </c>
      <c r="F1053" s="17" t="s">
        <v>233</v>
      </c>
      <c r="G1053" s="27" t="s">
        <v>265</v>
      </c>
      <c r="H1053" s="17" t="s">
        <v>75</v>
      </c>
      <c r="I1053" s="17" t="s">
        <v>17</v>
      </c>
      <c r="J1053" s="17" t="s">
        <v>318</v>
      </c>
      <c r="K1053" s="17"/>
      <c r="L1053" s="66">
        <v>0</v>
      </c>
      <c r="M1053" s="66">
        <v>0</v>
      </c>
      <c r="N1053" s="66">
        <v>0</v>
      </c>
      <c r="O1053" s="66">
        <v>0</v>
      </c>
      <c r="P1053" s="66">
        <v>0</v>
      </c>
      <c r="Q1053" s="66">
        <v>4.2450000000000005E-3</v>
      </c>
      <c r="R1053" s="18"/>
      <c r="Z1053" s="62"/>
      <c r="AA1053" s="62"/>
      <c r="AB1053" s="62"/>
      <c r="AC1053" s="62"/>
      <c r="AD1053" s="62"/>
      <c r="AE1053" s="62"/>
    </row>
    <row r="1054" spans="1:31" x14ac:dyDescent="0.25">
      <c r="A1054" s="17" t="s">
        <v>11</v>
      </c>
      <c r="B1054" s="17" t="s">
        <v>156</v>
      </c>
      <c r="C1054" s="17" t="s">
        <v>237</v>
      </c>
      <c r="D1054" s="17" t="s">
        <v>237</v>
      </c>
      <c r="E1054" s="17" t="s">
        <v>221</v>
      </c>
      <c r="F1054" s="17" t="s">
        <v>234</v>
      </c>
      <c r="G1054" s="27" t="s">
        <v>265</v>
      </c>
      <c r="H1054" s="17" t="s">
        <v>32</v>
      </c>
      <c r="I1054" s="17" t="s">
        <v>17</v>
      </c>
      <c r="J1054" s="17" t="s">
        <v>318</v>
      </c>
      <c r="K1054" s="17"/>
      <c r="L1054" s="66">
        <v>0</v>
      </c>
      <c r="M1054" s="66">
        <v>0</v>
      </c>
      <c r="N1054" s="66">
        <v>0</v>
      </c>
      <c r="O1054" s="66">
        <v>2.867625E-2</v>
      </c>
      <c r="P1054" s="66">
        <v>5.9161987499999995</v>
      </c>
      <c r="Q1054" s="66">
        <v>4.0390075000000003</v>
      </c>
      <c r="R1054" s="18"/>
      <c r="Z1054" s="62"/>
      <c r="AA1054" s="62"/>
      <c r="AB1054" s="62"/>
      <c r="AC1054" s="62"/>
      <c r="AD1054" s="62"/>
      <c r="AE1054" s="62"/>
    </row>
    <row r="1055" spans="1:31" x14ac:dyDescent="0.25">
      <c r="A1055" s="17" t="s">
        <v>11</v>
      </c>
      <c r="B1055" s="17" t="s">
        <v>156</v>
      </c>
      <c r="C1055" s="17" t="s">
        <v>237</v>
      </c>
      <c r="D1055" s="17" t="s">
        <v>237</v>
      </c>
      <c r="E1055" s="17" t="s">
        <v>221</v>
      </c>
      <c r="F1055" s="17" t="s">
        <v>234</v>
      </c>
      <c r="G1055" s="27" t="s">
        <v>265</v>
      </c>
      <c r="H1055" s="17" t="s">
        <v>16</v>
      </c>
      <c r="I1055" s="17" t="s">
        <v>17</v>
      </c>
      <c r="J1055" s="17" t="s">
        <v>318</v>
      </c>
      <c r="K1055" s="17"/>
      <c r="L1055" s="66">
        <v>0</v>
      </c>
      <c r="M1055" s="66">
        <v>0</v>
      </c>
      <c r="N1055" s="66">
        <v>0</v>
      </c>
      <c r="O1055" s="66">
        <v>662.42774999999995</v>
      </c>
      <c r="P1055" s="66">
        <v>136664.55924999999</v>
      </c>
      <c r="Q1055" s="66">
        <v>93301.25</v>
      </c>
      <c r="R1055" s="18"/>
      <c r="Z1055" s="62"/>
      <c r="AA1055" s="62"/>
      <c r="AB1055" s="62"/>
      <c r="AC1055" s="62"/>
      <c r="AD1055" s="62"/>
      <c r="AE1055" s="62"/>
    </row>
    <row r="1056" spans="1:31" x14ac:dyDescent="0.25">
      <c r="A1056" s="17" t="s">
        <v>11</v>
      </c>
      <c r="B1056" s="17" t="s">
        <v>156</v>
      </c>
      <c r="C1056" s="17" t="s">
        <v>237</v>
      </c>
      <c r="D1056" s="17" t="s">
        <v>237</v>
      </c>
      <c r="E1056" s="17" t="s">
        <v>221</v>
      </c>
      <c r="F1056" s="17" t="s">
        <v>234</v>
      </c>
      <c r="G1056" s="27" t="s">
        <v>265</v>
      </c>
      <c r="H1056" s="17" t="s">
        <v>160</v>
      </c>
      <c r="I1056" s="17" t="s">
        <v>17</v>
      </c>
      <c r="J1056" s="17" t="s">
        <v>318</v>
      </c>
      <c r="K1056" s="17"/>
      <c r="L1056" s="66">
        <v>0</v>
      </c>
      <c r="M1056" s="66">
        <v>0</v>
      </c>
      <c r="N1056" s="66">
        <v>0</v>
      </c>
      <c r="O1056" s="66">
        <v>664.11975000000007</v>
      </c>
      <c r="P1056" s="66">
        <v>137013.12325</v>
      </c>
      <c r="Q1056" s="66">
        <v>93539.425000000003</v>
      </c>
      <c r="R1056" s="18"/>
      <c r="Z1056" s="62"/>
      <c r="AA1056" s="62"/>
      <c r="AB1056" s="62"/>
      <c r="AC1056" s="62"/>
      <c r="AD1056" s="62"/>
      <c r="AE1056" s="62"/>
    </row>
    <row r="1057" spans="1:31" x14ac:dyDescent="0.25">
      <c r="A1057" s="17" t="s">
        <v>11</v>
      </c>
      <c r="B1057" s="17" t="s">
        <v>156</v>
      </c>
      <c r="C1057" s="17" t="s">
        <v>237</v>
      </c>
      <c r="D1057" s="17" t="s">
        <v>237</v>
      </c>
      <c r="E1057" s="17" t="s">
        <v>221</v>
      </c>
      <c r="F1057" s="17" t="s">
        <v>234</v>
      </c>
      <c r="G1057" s="27" t="s">
        <v>265</v>
      </c>
      <c r="H1057" s="17" t="s">
        <v>161</v>
      </c>
      <c r="I1057" s="17" t="s">
        <v>17</v>
      </c>
      <c r="J1057" s="17" t="s">
        <v>318</v>
      </c>
      <c r="K1057" s="17"/>
      <c r="L1057" s="66">
        <v>0</v>
      </c>
      <c r="M1057" s="66">
        <v>0</v>
      </c>
      <c r="N1057" s="66">
        <v>0</v>
      </c>
      <c r="O1057" s="66">
        <v>664.80824999999993</v>
      </c>
      <c r="P1057" s="66">
        <v>137155.10274999999</v>
      </c>
      <c r="Q1057" s="66">
        <v>93636.324999999997</v>
      </c>
      <c r="R1057" s="18"/>
      <c r="Z1057" s="62"/>
      <c r="AA1057" s="62"/>
      <c r="AB1057" s="62"/>
      <c r="AC1057" s="62"/>
      <c r="AD1057" s="62"/>
      <c r="AE1057" s="62"/>
    </row>
    <row r="1058" spans="1:31" x14ac:dyDescent="0.25">
      <c r="A1058" s="17" t="s">
        <v>11</v>
      </c>
      <c r="B1058" s="17" t="s">
        <v>156</v>
      </c>
      <c r="C1058" s="17" t="s">
        <v>237</v>
      </c>
      <c r="D1058" s="17" t="s">
        <v>237</v>
      </c>
      <c r="E1058" s="17" t="s">
        <v>221</v>
      </c>
      <c r="F1058" s="17" t="s">
        <v>234</v>
      </c>
      <c r="G1058" s="27" t="s">
        <v>265</v>
      </c>
      <c r="H1058" s="17" t="s">
        <v>75</v>
      </c>
      <c r="I1058" s="17" t="s">
        <v>17</v>
      </c>
      <c r="J1058" s="17" t="s">
        <v>240</v>
      </c>
      <c r="K1058" s="17"/>
      <c r="L1058" s="66">
        <v>0</v>
      </c>
      <c r="M1058" s="66">
        <v>0</v>
      </c>
      <c r="N1058" s="66">
        <v>0</v>
      </c>
      <c r="O1058" s="66">
        <v>5.7352499999999999E-3</v>
      </c>
      <c r="P1058" s="66">
        <v>1.1832367500000001</v>
      </c>
      <c r="Q1058" s="66">
        <v>0.80780125000000003</v>
      </c>
      <c r="R1058" s="18"/>
      <c r="Z1058" s="62"/>
      <c r="AA1058" s="62"/>
      <c r="AB1058" s="62"/>
      <c r="AC1058" s="62"/>
      <c r="AD1058" s="62"/>
      <c r="AE1058" s="62"/>
    </row>
    <row r="1059" spans="1:31" x14ac:dyDescent="0.25">
      <c r="A1059" s="17" t="s">
        <v>11</v>
      </c>
      <c r="B1059" s="17" t="s">
        <v>156</v>
      </c>
      <c r="C1059" s="17" t="s">
        <v>240</v>
      </c>
      <c r="D1059" s="17" t="s">
        <v>241</v>
      </c>
      <c r="E1059" s="17" t="s">
        <v>158</v>
      </c>
      <c r="F1059" s="17" t="s">
        <v>72</v>
      </c>
      <c r="G1059" s="27" t="s">
        <v>265</v>
      </c>
      <c r="H1059" s="17" t="s">
        <v>32</v>
      </c>
      <c r="I1059" s="17" t="s">
        <v>17</v>
      </c>
      <c r="J1059" s="17" t="s">
        <v>240</v>
      </c>
      <c r="K1059" s="17"/>
      <c r="L1059" s="66">
        <v>0</v>
      </c>
      <c r="M1059" s="66">
        <v>0</v>
      </c>
      <c r="N1059" s="66">
        <v>0</v>
      </c>
      <c r="O1059" s="66">
        <v>0.29113875</v>
      </c>
      <c r="P1059" s="66">
        <v>0.14233425</v>
      </c>
      <c r="Q1059" s="66">
        <v>4.6532249999999997E-2</v>
      </c>
      <c r="R1059" s="18"/>
      <c r="Z1059" s="62"/>
      <c r="AA1059" s="62"/>
      <c r="AB1059" s="62"/>
      <c r="AC1059" s="62"/>
      <c r="AD1059" s="62"/>
      <c r="AE1059" s="62"/>
    </row>
    <row r="1060" spans="1:31" x14ac:dyDescent="0.25">
      <c r="A1060" s="17" t="s">
        <v>11</v>
      </c>
      <c r="B1060" s="17" t="s">
        <v>156</v>
      </c>
      <c r="C1060" s="17" t="s">
        <v>240</v>
      </c>
      <c r="D1060" s="17" t="s">
        <v>241</v>
      </c>
      <c r="E1060" s="17" t="s">
        <v>158</v>
      </c>
      <c r="F1060" s="17" t="s">
        <v>72</v>
      </c>
      <c r="G1060" s="27" t="s">
        <v>265</v>
      </c>
      <c r="H1060" s="17" t="s">
        <v>16</v>
      </c>
      <c r="I1060" s="17" t="s">
        <v>17</v>
      </c>
      <c r="J1060" s="17" t="s">
        <v>240</v>
      </c>
      <c r="K1060" s="17"/>
      <c r="L1060" s="66">
        <v>0</v>
      </c>
      <c r="M1060" s="66">
        <v>0</v>
      </c>
      <c r="N1060" s="66">
        <v>0</v>
      </c>
      <c r="O1060" s="66">
        <v>16332.900000000001</v>
      </c>
      <c r="P1060" s="66">
        <v>7984.9625000000005</v>
      </c>
      <c r="Q1060" s="66">
        <v>2610.4525000000003</v>
      </c>
      <c r="R1060" s="18"/>
      <c r="Z1060" s="62"/>
      <c r="AA1060" s="62"/>
      <c r="AB1060" s="62"/>
      <c r="AC1060" s="62"/>
      <c r="AD1060" s="62"/>
      <c r="AE1060" s="62"/>
    </row>
    <row r="1061" spans="1:31" x14ac:dyDescent="0.25">
      <c r="A1061" s="17" t="s">
        <v>11</v>
      </c>
      <c r="B1061" s="17" t="s">
        <v>156</v>
      </c>
      <c r="C1061" s="17" t="s">
        <v>240</v>
      </c>
      <c r="D1061" s="17" t="s">
        <v>241</v>
      </c>
      <c r="E1061" s="17" t="s">
        <v>158</v>
      </c>
      <c r="F1061" s="17" t="s">
        <v>72</v>
      </c>
      <c r="G1061" s="27" t="s">
        <v>265</v>
      </c>
      <c r="H1061" s="17" t="s">
        <v>160</v>
      </c>
      <c r="I1061" s="17" t="s">
        <v>17</v>
      </c>
      <c r="J1061" s="17" t="s">
        <v>240</v>
      </c>
      <c r="K1061" s="17"/>
      <c r="L1061" s="66">
        <v>0</v>
      </c>
      <c r="M1061" s="66">
        <v>0</v>
      </c>
      <c r="N1061" s="66">
        <v>0</v>
      </c>
      <c r="O1061" s="66">
        <v>16342.199999999999</v>
      </c>
      <c r="P1061" s="66">
        <v>7989.51</v>
      </c>
      <c r="Q1061" s="66">
        <v>2611.94</v>
      </c>
      <c r="R1061" s="18"/>
      <c r="Z1061" s="62"/>
      <c r="AA1061" s="62"/>
      <c r="AB1061" s="62"/>
      <c r="AC1061" s="62"/>
      <c r="AD1061" s="62"/>
      <c r="AE1061" s="62"/>
    </row>
    <row r="1062" spans="1:31" x14ac:dyDescent="0.25">
      <c r="A1062" s="17" t="s">
        <v>11</v>
      </c>
      <c r="B1062" s="17" t="s">
        <v>156</v>
      </c>
      <c r="C1062" s="17" t="s">
        <v>240</v>
      </c>
      <c r="D1062" s="17" t="s">
        <v>241</v>
      </c>
      <c r="E1062" s="17" t="s">
        <v>158</v>
      </c>
      <c r="F1062" s="17" t="s">
        <v>72</v>
      </c>
      <c r="G1062" s="27" t="s">
        <v>265</v>
      </c>
      <c r="H1062" s="17" t="s">
        <v>161</v>
      </c>
      <c r="I1062" s="17" t="s">
        <v>17</v>
      </c>
      <c r="J1062" s="17" t="s">
        <v>240</v>
      </c>
      <c r="K1062" s="17"/>
      <c r="L1062" s="66">
        <v>0</v>
      </c>
      <c r="M1062" s="66">
        <v>0</v>
      </c>
      <c r="N1062" s="66">
        <v>0</v>
      </c>
      <c r="O1062" s="66">
        <v>16347.974999999999</v>
      </c>
      <c r="P1062" s="66">
        <v>7992.3424999999997</v>
      </c>
      <c r="Q1062" s="66">
        <v>2612.8724999999999</v>
      </c>
      <c r="R1062" s="18"/>
      <c r="Z1062" s="62"/>
      <c r="AA1062" s="62"/>
      <c r="AB1062" s="62"/>
      <c r="AC1062" s="62"/>
      <c r="AD1062" s="62"/>
      <c r="AE1062" s="62"/>
    </row>
    <row r="1063" spans="1:31" x14ac:dyDescent="0.25">
      <c r="A1063" s="17" t="s">
        <v>11</v>
      </c>
      <c r="B1063" s="17" t="s">
        <v>156</v>
      </c>
      <c r="C1063" s="17" t="s">
        <v>240</v>
      </c>
      <c r="D1063" s="17" t="s">
        <v>241</v>
      </c>
      <c r="E1063" s="17" t="s">
        <v>158</v>
      </c>
      <c r="F1063" s="17" t="s">
        <v>72</v>
      </c>
      <c r="G1063" s="27" t="s">
        <v>265</v>
      </c>
      <c r="H1063" s="17" t="s">
        <v>75</v>
      </c>
      <c r="I1063" s="17" t="s">
        <v>17</v>
      </c>
      <c r="J1063" s="17" t="s">
        <v>240</v>
      </c>
      <c r="K1063" s="17"/>
      <c r="L1063" s="66">
        <v>0</v>
      </c>
      <c r="M1063" s="66">
        <v>0</v>
      </c>
      <c r="N1063" s="66">
        <v>0</v>
      </c>
      <c r="O1063" s="66">
        <v>2.9114250000000001E-2</v>
      </c>
      <c r="P1063" s="66">
        <v>1.4233249999999999E-2</v>
      </c>
      <c r="Q1063" s="66">
        <v>4.6534999999999997E-3</v>
      </c>
      <c r="R1063" s="18"/>
      <c r="Z1063" s="62"/>
      <c r="AA1063" s="62"/>
      <c r="AB1063" s="62"/>
      <c r="AC1063" s="62"/>
      <c r="AD1063" s="62"/>
      <c r="AE1063" s="62"/>
    </row>
    <row r="1064" spans="1:31" x14ac:dyDescent="0.25">
      <c r="A1064" s="17" t="s">
        <v>11</v>
      </c>
      <c r="B1064" s="17" t="s">
        <v>156</v>
      </c>
      <c r="C1064" s="17" t="s">
        <v>240</v>
      </c>
      <c r="D1064" s="17" t="s">
        <v>241</v>
      </c>
      <c r="E1064" s="17" t="s">
        <v>162</v>
      </c>
      <c r="F1064" s="17" t="s">
        <v>163</v>
      </c>
      <c r="G1064" s="27" t="s">
        <v>265</v>
      </c>
      <c r="H1064" s="17" t="s">
        <v>32</v>
      </c>
      <c r="I1064" s="17" t="s">
        <v>17</v>
      </c>
      <c r="J1064" s="17" t="s">
        <v>240</v>
      </c>
      <c r="K1064" s="17"/>
      <c r="L1064" s="66">
        <v>0</v>
      </c>
      <c r="M1064" s="66">
        <v>0</v>
      </c>
      <c r="N1064" s="66">
        <v>0</v>
      </c>
      <c r="O1064" s="66">
        <v>0</v>
      </c>
      <c r="P1064" s="66">
        <v>0</v>
      </c>
      <c r="Q1064" s="66">
        <v>0</v>
      </c>
      <c r="R1064" s="18"/>
      <c r="Z1064" s="62"/>
      <c r="AA1064" s="62"/>
      <c r="AB1064" s="62"/>
      <c r="AC1064" s="62"/>
      <c r="AD1064" s="62"/>
      <c r="AE1064" s="62"/>
    </row>
    <row r="1065" spans="1:31" x14ac:dyDescent="0.25">
      <c r="A1065" s="17" t="s">
        <v>11</v>
      </c>
      <c r="B1065" s="17" t="s">
        <v>156</v>
      </c>
      <c r="C1065" s="17" t="s">
        <v>240</v>
      </c>
      <c r="D1065" s="17" t="s">
        <v>241</v>
      </c>
      <c r="E1065" s="17" t="s">
        <v>162</v>
      </c>
      <c r="F1065" s="17" t="s">
        <v>163</v>
      </c>
      <c r="G1065" s="27" t="s">
        <v>265</v>
      </c>
      <c r="H1065" s="17" t="s">
        <v>16</v>
      </c>
      <c r="I1065" s="17" t="s">
        <v>17</v>
      </c>
      <c r="J1065" s="17" t="s">
        <v>240</v>
      </c>
      <c r="K1065" s="17"/>
      <c r="L1065" s="66">
        <v>0</v>
      </c>
      <c r="M1065" s="66">
        <v>0</v>
      </c>
      <c r="N1065" s="66">
        <v>0</v>
      </c>
      <c r="O1065" s="66">
        <v>0</v>
      </c>
      <c r="P1065" s="66">
        <v>0</v>
      </c>
      <c r="Q1065" s="66">
        <v>0</v>
      </c>
      <c r="R1065" s="18"/>
      <c r="Z1065" s="62"/>
      <c r="AA1065" s="62"/>
      <c r="AB1065" s="62"/>
      <c r="AC1065" s="62"/>
      <c r="AD1065" s="62"/>
      <c r="AE1065" s="62"/>
    </row>
    <row r="1066" spans="1:31" x14ac:dyDescent="0.25">
      <c r="A1066" s="17" t="s">
        <v>11</v>
      </c>
      <c r="B1066" s="17" t="s">
        <v>156</v>
      </c>
      <c r="C1066" s="17" t="s">
        <v>240</v>
      </c>
      <c r="D1066" s="17" t="s">
        <v>241</v>
      </c>
      <c r="E1066" s="17" t="s">
        <v>162</v>
      </c>
      <c r="F1066" s="17" t="s">
        <v>163</v>
      </c>
      <c r="G1066" s="27" t="s">
        <v>265</v>
      </c>
      <c r="H1066" s="17" t="s">
        <v>160</v>
      </c>
      <c r="I1066" s="17" t="s">
        <v>17</v>
      </c>
      <c r="J1066" s="17" t="s">
        <v>240</v>
      </c>
      <c r="K1066" s="17"/>
      <c r="L1066" s="66">
        <v>0</v>
      </c>
      <c r="M1066" s="66">
        <v>0</v>
      </c>
      <c r="N1066" s="66">
        <v>0</v>
      </c>
      <c r="O1066" s="66">
        <v>0</v>
      </c>
      <c r="P1066" s="66">
        <v>0</v>
      </c>
      <c r="Q1066" s="66">
        <v>0</v>
      </c>
      <c r="R1066" s="18"/>
      <c r="Z1066" s="62"/>
      <c r="AA1066" s="62"/>
      <c r="AB1066" s="62"/>
      <c r="AC1066" s="62"/>
      <c r="AD1066" s="62"/>
      <c r="AE1066" s="62"/>
    </row>
    <row r="1067" spans="1:31" x14ac:dyDescent="0.25">
      <c r="A1067" s="17" t="s">
        <v>11</v>
      </c>
      <c r="B1067" s="17" t="s">
        <v>156</v>
      </c>
      <c r="C1067" s="17" t="s">
        <v>240</v>
      </c>
      <c r="D1067" s="17" t="s">
        <v>241</v>
      </c>
      <c r="E1067" s="17" t="s">
        <v>162</v>
      </c>
      <c r="F1067" s="17" t="s">
        <v>163</v>
      </c>
      <c r="G1067" s="27" t="s">
        <v>265</v>
      </c>
      <c r="H1067" s="17" t="s">
        <v>161</v>
      </c>
      <c r="I1067" s="17" t="s">
        <v>17</v>
      </c>
      <c r="J1067" s="17" t="s">
        <v>240</v>
      </c>
      <c r="K1067" s="17"/>
      <c r="L1067" s="66">
        <v>0</v>
      </c>
      <c r="M1067" s="66">
        <v>0</v>
      </c>
      <c r="N1067" s="66">
        <v>0</v>
      </c>
      <c r="O1067" s="66">
        <v>0</v>
      </c>
      <c r="P1067" s="66">
        <v>0</v>
      </c>
      <c r="Q1067" s="66">
        <v>0</v>
      </c>
      <c r="R1067" s="18"/>
      <c r="Z1067" s="62"/>
      <c r="AA1067" s="62"/>
      <c r="AB1067" s="62"/>
      <c r="AC1067" s="62"/>
      <c r="AD1067" s="62"/>
      <c r="AE1067" s="62"/>
    </row>
    <row r="1068" spans="1:31" x14ac:dyDescent="0.25">
      <c r="A1068" s="17" t="s">
        <v>11</v>
      </c>
      <c r="B1068" s="17" t="s">
        <v>156</v>
      </c>
      <c r="C1068" s="17" t="s">
        <v>240</v>
      </c>
      <c r="D1068" s="17" t="s">
        <v>241</v>
      </c>
      <c r="E1068" s="17" t="s">
        <v>162</v>
      </c>
      <c r="F1068" s="17" t="s">
        <v>163</v>
      </c>
      <c r="G1068" s="27" t="s">
        <v>265</v>
      </c>
      <c r="H1068" s="17" t="s">
        <v>75</v>
      </c>
      <c r="I1068" s="17" t="s">
        <v>17</v>
      </c>
      <c r="J1068" s="17" t="s">
        <v>240</v>
      </c>
      <c r="K1068" s="17"/>
      <c r="L1068" s="66">
        <v>0</v>
      </c>
      <c r="M1068" s="66">
        <v>0</v>
      </c>
      <c r="N1068" s="66">
        <v>0</v>
      </c>
      <c r="O1068" s="66">
        <v>0</v>
      </c>
      <c r="P1068" s="66">
        <v>0</v>
      </c>
      <c r="Q1068" s="66">
        <v>0</v>
      </c>
      <c r="R1068" s="18"/>
      <c r="Z1068" s="62"/>
      <c r="AA1068" s="62"/>
      <c r="AB1068" s="62"/>
      <c r="AC1068" s="62"/>
      <c r="AD1068" s="62"/>
      <c r="AE1068" s="62"/>
    </row>
    <row r="1069" spans="1:31" x14ac:dyDescent="0.25">
      <c r="A1069" s="17" t="s">
        <v>11</v>
      </c>
      <c r="B1069" s="17" t="s">
        <v>156</v>
      </c>
      <c r="C1069" s="17" t="s">
        <v>240</v>
      </c>
      <c r="D1069" s="17" t="s">
        <v>241</v>
      </c>
      <c r="E1069" s="17" t="s">
        <v>162</v>
      </c>
      <c r="F1069" s="17" t="s">
        <v>164</v>
      </c>
      <c r="G1069" s="27" t="s">
        <v>265</v>
      </c>
      <c r="H1069" s="17" t="s">
        <v>32</v>
      </c>
      <c r="I1069" s="17" t="s">
        <v>17</v>
      </c>
      <c r="J1069" s="17" t="s">
        <v>240</v>
      </c>
      <c r="K1069" s="17"/>
      <c r="L1069" s="66">
        <v>2.6999999999999997E-8</v>
      </c>
      <c r="M1069" s="66">
        <v>1.8749999999999999E-8</v>
      </c>
      <c r="N1069" s="66">
        <v>3.2500000000000002E-9</v>
      </c>
      <c r="O1069" s="66">
        <v>0</v>
      </c>
      <c r="P1069" s="66">
        <v>0</v>
      </c>
      <c r="Q1069" s="66">
        <v>0</v>
      </c>
      <c r="R1069" s="18"/>
      <c r="Z1069" s="62"/>
      <c r="AA1069" s="62"/>
      <c r="AB1069" s="62"/>
      <c r="AC1069" s="62"/>
      <c r="AD1069" s="62"/>
      <c r="AE1069" s="62"/>
    </row>
    <row r="1070" spans="1:31" x14ac:dyDescent="0.25">
      <c r="A1070" s="17" t="s">
        <v>11</v>
      </c>
      <c r="B1070" s="17" t="s">
        <v>156</v>
      </c>
      <c r="C1070" s="17" t="s">
        <v>240</v>
      </c>
      <c r="D1070" s="17" t="s">
        <v>241</v>
      </c>
      <c r="E1070" s="17" t="s">
        <v>162</v>
      </c>
      <c r="F1070" s="17" t="s">
        <v>164</v>
      </c>
      <c r="G1070" s="27" t="s">
        <v>265</v>
      </c>
      <c r="H1070" s="17" t="s">
        <v>16</v>
      </c>
      <c r="I1070" s="17" t="s">
        <v>17</v>
      </c>
      <c r="J1070" s="17" t="s">
        <v>240</v>
      </c>
      <c r="K1070" s="17"/>
      <c r="L1070" s="66">
        <v>1.5022500000000001E-3</v>
      </c>
      <c r="M1070" s="66">
        <v>1.0565000000000001E-3</v>
      </c>
      <c r="N1070" s="66">
        <v>1.8525E-4</v>
      </c>
      <c r="O1070" s="66">
        <v>0</v>
      </c>
      <c r="P1070" s="66">
        <v>0</v>
      </c>
      <c r="Q1070" s="66">
        <v>0</v>
      </c>
      <c r="R1070" s="18"/>
      <c r="Z1070" s="62"/>
      <c r="AA1070" s="62"/>
      <c r="AB1070" s="62"/>
      <c r="AC1070" s="62"/>
      <c r="AD1070" s="62"/>
      <c r="AE1070" s="62"/>
    </row>
    <row r="1071" spans="1:31" x14ac:dyDescent="0.25">
      <c r="A1071" s="17" t="s">
        <v>11</v>
      </c>
      <c r="B1071" s="17" t="s">
        <v>156</v>
      </c>
      <c r="C1071" s="17" t="s">
        <v>240</v>
      </c>
      <c r="D1071" s="17" t="s">
        <v>241</v>
      </c>
      <c r="E1071" s="17" t="s">
        <v>162</v>
      </c>
      <c r="F1071" s="17" t="s">
        <v>164</v>
      </c>
      <c r="G1071" s="27" t="s">
        <v>265</v>
      </c>
      <c r="H1071" s="17" t="s">
        <v>160</v>
      </c>
      <c r="I1071" s="17" t="s">
        <v>17</v>
      </c>
      <c r="J1071" s="17" t="s">
        <v>240</v>
      </c>
      <c r="K1071" s="17"/>
      <c r="L1071" s="66">
        <v>1.503E-3</v>
      </c>
      <c r="M1071" s="66">
        <v>1.0575000000000001E-3</v>
      </c>
      <c r="N1071" s="66">
        <v>1.8550000000000001E-4</v>
      </c>
      <c r="O1071" s="66">
        <v>0</v>
      </c>
      <c r="P1071" s="66">
        <v>0</v>
      </c>
      <c r="Q1071" s="66">
        <v>0</v>
      </c>
      <c r="R1071" s="18"/>
      <c r="Z1071" s="62"/>
      <c r="AA1071" s="62"/>
      <c r="AB1071" s="62"/>
      <c r="AC1071" s="62"/>
      <c r="AD1071" s="62"/>
      <c r="AE1071" s="62"/>
    </row>
    <row r="1072" spans="1:31" x14ac:dyDescent="0.25">
      <c r="A1072" s="17" t="s">
        <v>11</v>
      </c>
      <c r="B1072" s="17" t="s">
        <v>156</v>
      </c>
      <c r="C1072" s="17" t="s">
        <v>240</v>
      </c>
      <c r="D1072" s="17" t="s">
        <v>241</v>
      </c>
      <c r="E1072" s="17" t="s">
        <v>162</v>
      </c>
      <c r="F1072" s="17" t="s">
        <v>164</v>
      </c>
      <c r="G1072" s="27" t="s">
        <v>265</v>
      </c>
      <c r="H1072" s="17" t="s">
        <v>161</v>
      </c>
      <c r="I1072" s="17" t="s">
        <v>17</v>
      </c>
      <c r="J1072" s="17" t="s">
        <v>240</v>
      </c>
      <c r="K1072" s="17"/>
      <c r="L1072" s="66">
        <v>1.5037499999999999E-3</v>
      </c>
      <c r="M1072" s="66">
        <v>1.0577500000000001E-3</v>
      </c>
      <c r="N1072" s="66">
        <v>1.8550000000000001E-4</v>
      </c>
      <c r="O1072" s="66">
        <v>0</v>
      </c>
      <c r="P1072" s="66">
        <v>0</v>
      </c>
      <c r="Q1072" s="66">
        <v>0</v>
      </c>
      <c r="R1072" s="18"/>
      <c r="Z1072" s="62"/>
      <c r="AA1072" s="62"/>
      <c r="AB1072" s="62"/>
      <c r="AC1072" s="62"/>
      <c r="AD1072" s="62"/>
      <c r="AE1072" s="62"/>
    </row>
    <row r="1073" spans="1:31" x14ac:dyDescent="0.25">
      <c r="A1073" s="17" t="s">
        <v>11</v>
      </c>
      <c r="B1073" s="17" t="s">
        <v>156</v>
      </c>
      <c r="C1073" s="17" t="s">
        <v>240</v>
      </c>
      <c r="D1073" s="17" t="s">
        <v>241</v>
      </c>
      <c r="E1073" s="17" t="s">
        <v>162</v>
      </c>
      <c r="F1073" s="17" t="s">
        <v>164</v>
      </c>
      <c r="G1073" s="27" t="s">
        <v>265</v>
      </c>
      <c r="H1073" s="17" t="s">
        <v>75</v>
      </c>
      <c r="I1073" s="17" t="s">
        <v>17</v>
      </c>
      <c r="J1073" s="17" t="s">
        <v>240</v>
      </c>
      <c r="K1073" s="17"/>
      <c r="L1073" s="66">
        <v>2.7000000000000002E-9</v>
      </c>
      <c r="M1073" s="66">
        <v>1.8750000000000002E-9</v>
      </c>
      <c r="N1073" s="66">
        <v>3.2500000000000002E-10</v>
      </c>
      <c r="O1073" s="66">
        <v>0</v>
      </c>
      <c r="P1073" s="66">
        <v>0</v>
      </c>
      <c r="Q1073" s="66">
        <v>0</v>
      </c>
      <c r="R1073" s="18"/>
      <c r="Z1073" s="62"/>
      <c r="AA1073" s="62"/>
      <c r="AB1073" s="62"/>
      <c r="AC1073" s="62"/>
      <c r="AD1073" s="62"/>
      <c r="AE1073" s="62"/>
    </row>
    <row r="1074" spans="1:31" x14ac:dyDescent="0.25">
      <c r="A1074" s="17" t="s">
        <v>11</v>
      </c>
      <c r="B1074" s="17" t="s">
        <v>156</v>
      </c>
      <c r="C1074" s="17" t="s">
        <v>240</v>
      </c>
      <c r="D1074" s="17" t="s">
        <v>241</v>
      </c>
      <c r="E1074" s="17" t="s">
        <v>39</v>
      </c>
      <c r="F1074" s="17" t="s">
        <v>169</v>
      </c>
      <c r="G1074" s="27" t="s">
        <v>265</v>
      </c>
      <c r="H1074" s="17" t="s">
        <v>32</v>
      </c>
      <c r="I1074" s="17" t="s">
        <v>17</v>
      </c>
      <c r="J1074" s="17" t="s">
        <v>240</v>
      </c>
      <c r="K1074" s="17"/>
      <c r="L1074" s="66">
        <v>0</v>
      </c>
      <c r="M1074" s="66">
        <v>0.18751050000000002</v>
      </c>
      <c r="N1074" s="66">
        <v>6.2503500000000004E-2</v>
      </c>
      <c r="O1074" s="66">
        <v>0.17167425</v>
      </c>
      <c r="P1074" s="66">
        <v>0.8391860000000001</v>
      </c>
      <c r="Q1074" s="66">
        <v>1.1609605000000001</v>
      </c>
      <c r="R1074" s="18"/>
      <c r="Z1074" s="62"/>
      <c r="AA1074" s="62"/>
      <c r="AB1074" s="62"/>
      <c r="AC1074" s="62"/>
      <c r="AD1074" s="62"/>
      <c r="AE1074" s="62"/>
    </row>
    <row r="1075" spans="1:31" x14ac:dyDescent="0.25">
      <c r="A1075" s="17" t="s">
        <v>11</v>
      </c>
      <c r="B1075" s="17" t="s">
        <v>156</v>
      </c>
      <c r="C1075" s="17" t="s">
        <v>240</v>
      </c>
      <c r="D1075" s="17" t="s">
        <v>241</v>
      </c>
      <c r="E1075" s="17" t="s">
        <v>39</v>
      </c>
      <c r="F1075" s="17" t="s">
        <v>169</v>
      </c>
      <c r="G1075" s="27" t="s">
        <v>265</v>
      </c>
      <c r="H1075" s="17" t="s">
        <v>16</v>
      </c>
      <c r="I1075" s="17" t="s">
        <v>17</v>
      </c>
      <c r="J1075" s="17" t="s">
        <v>240</v>
      </c>
      <c r="K1075" s="17"/>
      <c r="L1075" s="66">
        <v>0</v>
      </c>
      <c r="M1075" s="66">
        <v>18384.6675</v>
      </c>
      <c r="N1075" s="66">
        <v>6128.2224999999999</v>
      </c>
      <c r="O1075" s="66">
        <v>16875.599999999999</v>
      </c>
      <c r="P1075" s="66">
        <v>82301.772499999992</v>
      </c>
      <c r="Q1075" s="66">
        <v>113485.03249999999</v>
      </c>
      <c r="R1075" s="18"/>
      <c r="Z1075" s="62"/>
      <c r="AA1075" s="62"/>
      <c r="AB1075" s="62"/>
      <c r="AC1075" s="62"/>
      <c r="AD1075" s="62"/>
      <c r="AE1075" s="62"/>
    </row>
    <row r="1076" spans="1:31" x14ac:dyDescent="0.25">
      <c r="A1076" s="17" t="s">
        <v>11</v>
      </c>
      <c r="B1076" s="17" t="s">
        <v>156</v>
      </c>
      <c r="C1076" s="17" t="s">
        <v>240</v>
      </c>
      <c r="D1076" s="17" t="s">
        <v>241</v>
      </c>
      <c r="E1076" s="17" t="s">
        <v>39</v>
      </c>
      <c r="F1076" s="17" t="s">
        <v>169</v>
      </c>
      <c r="G1076" s="27" t="s">
        <v>265</v>
      </c>
      <c r="H1076" s="17" t="s">
        <v>160</v>
      </c>
      <c r="I1076" s="17" t="s">
        <v>17</v>
      </c>
      <c r="J1076" s="17" t="s">
        <v>240</v>
      </c>
      <c r="K1076" s="17"/>
      <c r="L1076" s="66">
        <v>0</v>
      </c>
      <c r="M1076" s="66">
        <v>18461.587500000001</v>
      </c>
      <c r="N1076" s="66">
        <v>6153.8625000000002</v>
      </c>
      <c r="O1076" s="66">
        <v>16945.949999999997</v>
      </c>
      <c r="P1076" s="66">
        <v>82645.892500000002</v>
      </c>
      <c r="Q1076" s="66">
        <v>113960.9975</v>
      </c>
      <c r="R1076" s="18"/>
      <c r="Z1076" s="62"/>
      <c r="AA1076" s="62"/>
      <c r="AB1076" s="62"/>
      <c r="AC1076" s="62"/>
      <c r="AD1076" s="62"/>
      <c r="AE1076" s="62"/>
    </row>
    <row r="1077" spans="1:31" x14ac:dyDescent="0.25">
      <c r="A1077" s="17" t="s">
        <v>11</v>
      </c>
      <c r="B1077" s="17" t="s">
        <v>156</v>
      </c>
      <c r="C1077" s="17" t="s">
        <v>240</v>
      </c>
      <c r="D1077" s="17" t="s">
        <v>241</v>
      </c>
      <c r="E1077" s="17" t="s">
        <v>39</v>
      </c>
      <c r="F1077" s="17" t="s">
        <v>169</v>
      </c>
      <c r="G1077" s="27" t="s">
        <v>265</v>
      </c>
      <c r="H1077" s="17" t="s">
        <v>161</v>
      </c>
      <c r="I1077" s="17" t="s">
        <v>17</v>
      </c>
      <c r="J1077" s="17" t="s">
        <v>240</v>
      </c>
      <c r="K1077" s="17"/>
      <c r="L1077" s="66">
        <v>0</v>
      </c>
      <c r="M1077" s="66">
        <v>18475.7925</v>
      </c>
      <c r="N1077" s="66">
        <v>6158.5974999999999</v>
      </c>
      <c r="O1077" s="66">
        <v>16959</v>
      </c>
      <c r="P1077" s="66">
        <v>82709.672500000001</v>
      </c>
      <c r="Q1077" s="66">
        <v>114049.2825</v>
      </c>
      <c r="R1077" s="18"/>
      <c r="Z1077" s="62"/>
      <c r="AA1077" s="62"/>
      <c r="AB1077" s="62"/>
      <c r="AC1077" s="62"/>
      <c r="AD1077" s="62"/>
      <c r="AE1077" s="62"/>
    </row>
    <row r="1078" spans="1:31" x14ac:dyDescent="0.25">
      <c r="A1078" s="17" t="s">
        <v>11</v>
      </c>
      <c r="B1078" s="17" t="s">
        <v>156</v>
      </c>
      <c r="C1078" s="17" t="s">
        <v>240</v>
      </c>
      <c r="D1078" s="17" t="s">
        <v>241</v>
      </c>
      <c r="E1078" s="17" t="s">
        <v>39</v>
      </c>
      <c r="F1078" s="17" t="s">
        <v>169</v>
      </c>
      <c r="G1078" s="27" t="s">
        <v>265</v>
      </c>
      <c r="H1078" s="17" t="s">
        <v>75</v>
      </c>
      <c r="I1078" s="17" t="s">
        <v>17</v>
      </c>
      <c r="J1078" s="17" t="s">
        <v>240</v>
      </c>
      <c r="K1078" s="17"/>
      <c r="L1078" s="66">
        <v>0</v>
      </c>
      <c r="M1078" s="66">
        <v>0.28126574999999998</v>
      </c>
      <c r="N1078" s="66">
        <v>9.3755249999999998E-2</v>
      </c>
      <c r="O1078" s="66">
        <v>0.25751175000000004</v>
      </c>
      <c r="P1078" s="66">
        <v>1.258778</v>
      </c>
      <c r="Q1078" s="66">
        <v>1.74143775</v>
      </c>
      <c r="R1078" s="18"/>
      <c r="Z1078" s="62"/>
      <c r="AA1078" s="62"/>
      <c r="AB1078" s="62"/>
      <c r="AC1078" s="62"/>
      <c r="AD1078" s="62"/>
      <c r="AE1078" s="62"/>
    </row>
    <row r="1079" spans="1:31" x14ac:dyDescent="0.25">
      <c r="A1079" s="17" t="s">
        <v>11</v>
      </c>
      <c r="B1079" s="17" t="s">
        <v>156</v>
      </c>
      <c r="C1079" s="17" t="s">
        <v>240</v>
      </c>
      <c r="D1079" s="17" t="s">
        <v>241</v>
      </c>
      <c r="E1079" s="17" t="s">
        <v>39</v>
      </c>
      <c r="F1079" s="17" t="s">
        <v>170</v>
      </c>
      <c r="G1079" s="27" t="s">
        <v>265</v>
      </c>
      <c r="H1079" s="17" t="s">
        <v>32</v>
      </c>
      <c r="I1079" s="17" t="s">
        <v>17</v>
      </c>
      <c r="J1079" s="17" t="s">
        <v>240</v>
      </c>
      <c r="K1079" s="17"/>
      <c r="L1079" s="66">
        <v>0</v>
      </c>
      <c r="M1079" s="66">
        <v>2.3448750000000001E-2</v>
      </c>
      <c r="N1079" s="66">
        <v>2.43155E-2</v>
      </c>
      <c r="O1079" s="66">
        <v>5.4997500000000003E-3</v>
      </c>
      <c r="P1079" s="66">
        <v>0</v>
      </c>
      <c r="Q1079" s="66">
        <v>0</v>
      </c>
      <c r="R1079" s="18"/>
      <c r="Z1079" s="62"/>
      <c r="AA1079" s="62"/>
      <c r="AB1079" s="62"/>
      <c r="AC1079" s="62"/>
      <c r="AD1079" s="62"/>
      <c r="AE1079" s="62"/>
    </row>
    <row r="1080" spans="1:31" x14ac:dyDescent="0.25">
      <c r="A1080" s="17" t="s">
        <v>11</v>
      </c>
      <c r="B1080" s="17" t="s">
        <v>156</v>
      </c>
      <c r="C1080" s="17" t="s">
        <v>240</v>
      </c>
      <c r="D1080" s="17" t="s">
        <v>241</v>
      </c>
      <c r="E1080" s="17" t="s">
        <v>39</v>
      </c>
      <c r="F1080" s="17" t="s">
        <v>170</v>
      </c>
      <c r="G1080" s="27" t="s">
        <v>265</v>
      </c>
      <c r="H1080" s="17" t="s">
        <v>16</v>
      </c>
      <c r="I1080" s="17" t="s">
        <v>17</v>
      </c>
      <c r="J1080" s="17" t="s">
        <v>240</v>
      </c>
      <c r="K1080" s="17"/>
      <c r="L1080" s="66">
        <v>0</v>
      </c>
      <c r="M1080" s="66">
        <v>2246.61</v>
      </c>
      <c r="N1080" s="66">
        <v>2329.6374999999998</v>
      </c>
      <c r="O1080" s="66">
        <v>526.92250000000001</v>
      </c>
      <c r="P1080" s="66">
        <v>0</v>
      </c>
      <c r="Q1080" s="66">
        <v>0</v>
      </c>
      <c r="R1080" s="18"/>
      <c r="Z1080" s="62"/>
      <c r="AA1080" s="62"/>
      <c r="AB1080" s="62"/>
      <c r="AC1080" s="62"/>
      <c r="AD1080" s="62"/>
      <c r="AE1080" s="62"/>
    </row>
    <row r="1081" spans="1:31" x14ac:dyDescent="0.25">
      <c r="A1081" s="17" t="s">
        <v>11</v>
      </c>
      <c r="B1081" s="17" t="s">
        <v>156</v>
      </c>
      <c r="C1081" s="17" t="s">
        <v>240</v>
      </c>
      <c r="D1081" s="17" t="s">
        <v>241</v>
      </c>
      <c r="E1081" s="17" t="s">
        <v>39</v>
      </c>
      <c r="F1081" s="17" t="s">
        <v>170</v>
      </c>
      <c r="G1081" s="27" t="s">
        <v>265</v>
      </c>
      <c r="H1081" s="17" t="s">
        <v>160</v>
      </c>
      <c r="I1081" s="17" t="s">
        <v>17</v>
      </c>
      <c r="J1081" s="17" t="s">
        <v>240</v>
      </c>
      <c r="K1081" s="17"/>
      <c r="L1081" s="66">
        <v>0</v>
      </c>
      <c r="M1081" s="66">
        <v>2256.2174999999997</v>
      </c>
      <c r="N1081" s="66">
        <v>2339.5974999999999</v>
      </c>
      <c r="O1081" s="66">
        <v>529.17499999999995</v>
      </c>
      <c r="P1081" s="66">
        <v>0</v>
      </c>
      <c r="Q1081" s="66">
        <v>0</v>
      </c>
      <c r="R1081" s="18"/>
      <c r="Z1081" s="62"/>
      <c r="AA1081" s="62"/>
      <c r="AB1081" s="62"/>
      <c r="AC1081" s="62"/>
      <c r="AD1081" s="62"/>
      <c r="AE1081" s="62"/>
    </row>
    <row r="1082" spans="1:31" x14ac:dyDescent="0.25">
      <c r="A1082" s="17" t="s">
        <v>11</v>
      </c>
      <c r="B1082" s="17" t="s">
        <v>156</v>
      </c>
      <c r="C1082" s="17" t="s">
        <v>240</v>
      </c>
      <c r="D1082" s="17" t="s">
        <v>241</v>
      </c>
      <c r="E1082" s="17" t="s">
        <v>39</v>
      </c>
      <c r="F1082" s="17" t="s">
        <v>170</v>
      </c>
      <c r="G1082" s="27" t="s">
        <v>265</v>
      </c>
      <c r="H1082" s="17" t="s">
        <v>161</v>
      </c>
      <c r="I1082" s="17" t="s">
        <v>17</v>
      </c>
      <c r="J1082" s="17" t="s">
        <v>240</v>
      </c>
      <c r="K1082" s="17"/>
      <c r="L1082" s="66">
        <v>0</v>
      </c>
      <c r="M1082" s="66">
        <v>2258.0025000000001</v>
      </c>
      <c r="N1082" s="66">
        <v>2341.4525000000003</v>
      </c>
      <c r="O1082" s="66">
        <v>529.59500000000003</v>
      </c>
      <c r="P1082" s="66">
        <v>0</v>
      </c>
      <c r="Q1082" s="66">
        <v>0</v>
      </c>
      <c r="R1082" s="18"/>
      <c r="Z1082" s="62"/>
      <c r="AA1082" s="62"/>
      <c r="AB1082" s="62"/>
      <c r="AC1082" s="62"/>
      <c r="AD1082" s="62"/>
      <c r="AE1082" s="62"/>
    </row>
    <row r="1083" spans="1:31" x14ac:dyDescent="0.25">
      <c r="A1083" s="17" t="s">
        <v>11</v>
      </c>
      <c r="B1083" s="17" t="s">
        <v>156</v>
      </c>
      <c r="C1083" s="17" t="s">
        <v>240</v>
      </c>
      <c r="D1083" s="17" t="s">
        <v>241</v>
      </c>
      <c r="E1083" s="17" t="s">
        <v>39</v>
      </c>
      <c r="F1083" s="17" t="s">
        <v>170</v>
      </c>
      <c r="G1083" s="27" t="s">
        <v>265</v>
      </c>
      <c r="H1083" s="17" t="s">
        <v>75</v>
      </c>
      <c r="I1083" s="17" t="s">
        <v>17</v>
      </c>
      <c r="J1083" s="17" t="s">
        <v>240</v>
      </c>
      <c r="K1083" s="17"/>
      <c r="L1083" s="66">
        <v>0</v>
      </c>
      <c r="M1083" s="66">
        <v>3.5172750000000003E-2</v>
      </c>
      <c r="N1083" s="66">
        <v>3.6472749999999998E-2</v>
      </c>
      <c r="O1083" s="66">
        <v>8.2494999999999999E-3</v>
      </c>
      <c r="P1083" s="66">
        <v>0</v>
      </c>
      <c r="Q1083" s="66">
        <v>0</v>
      </c>
      <c r="R1083" s="18"/>
      <c r="Z1083" s="62"/>
      <c r="AA1083" s="62"/>
      <c r="AB1083" s="62"/>
      <c r="AC1083" s="62"/>
      <c r="AD1083" s="62"/>
      <c r="AE1083" s="62"/>
    </row>
    <row r="1084" spans="1:31" x14ac:dyDescent="0.25">
      <c r="A1084" s="17" t="s">
        <v>11</v>
      </c>
      <c r="B1084" s="17" t="s">
        <v>156</v>
      </c>
      <c r="C1084" s="17" t="s">
        <v>240</v>
      </c>
      <c r="D1084" s="17" t="s">
        <v>241</v>
      </c>
      <c r="E1084" s="17" t="s">
        <v>39</v>
      </c>
      <c r="F1084" s="17" t="s">
        <v>171</v>
      </c>
      <c r="G1084" s="27" t="s">
        <v>265</v>
      </c>
      <c r="H1084" s="17" t="s">
        <v>32</v>
      </c>
      <c r="I1084" s="17" t="s">
        <v>17</v>
      </c>
      <c r="J1084" s="17" t="s">
        <v>240</v>
      </c>
      <c r="K1084" s="17"/>
      <c r="L1084" s="66">
        <v>0</v>
      </c>
      <c r="M1084" s="66">
        <v>0.10768949999999999</v>
      </c>
      <c r="N1084" s="66">
        <v>0.15003225000000001</v>
      </c>
      <c r="O1084" s="66">
        <v>3.8045250000000003E-2</v>
      </c>
      <c r="P1084" s="66">
        <v>0</v>
      </c>
      <c r="Q1084" s="66">
        <v>5.4836999999999997E-2</v>
      </c>
      <c r="R1084" s="18"/>
      <c r="Z1084" s="62"/>
      <c r="AA1084" s="62"/>
      <c r="AB1084" s="62"/>
      <c r="AC1084" s="62"/>
      <c r="AD1084" s="62"/>
      <c r="AE1084" s="62"/>
    </row>
    <row r="1085" spans="1:31" x14ac:dyDescent="0.25">
      <c r="A1085" s="17" t="s">
        <v>11</v>
      </c>
      <c r="B1085" s="17" t="s">
        <v>156</v>
      </c>
      <c r="C1085" s="17" t="s">
        <v>240</v>
      </c>
      <c r="D1085" s="17" t="s">
        <v>241</v>
      </c>
      <c r="E1085" s="17" t="s">
        <v>39</v>
      </c>
      <c r="F1085" s="17" t="s">
        <v>171</v>
      </c>
      <c r="G1085" s="27" t="s">
        <v>265</v>
      </c>
      <c r="H1085" s="17" t="s">
        <v>16</v>
      </c>
      <c r="I1085" s="17" t="s">
        <v>17</v>
      </c>
      <c r="J1085" s="17" t="s">
        <v>240</v>
      </c>
      <c r="K1085" s="17"/>
      <c r="L1085" s="66">
        <v>0</v>
      </c>
      <c r="M1085" s="66">
        <v>11470.05</v>
      </c>
      <c r="N1085" s="66">
        <v>15979.949999999999</v>
      </c>
      <c r="O1085" s="66">
        <v>4052.2</v>
      </c>
      <c r="P1085" s="66">
        <v>0</v>
      </c>
      <c r="Q1085" s="66">
        <v>5840.6774999999998</v>
      </c>
      <c r="R1085" s="18"/>
      <c r="Z1085" s="62"/>
      <c r="AA1085" s="62"/>
      <c r="AB1085" s="62"/>
      <c r="AC1085" s="62"/>
      <c r="AD1085" s="62"/>
      <c r="AE1085" s="62"/>
    </row>
    <row r="1086" spans="1:31" x14ac:dyDescent="0.25">
      <c r="A1086" s="17" t="s">
        <v>11</v>
      </c>
      <c r="B1086" s="17" t="s">
        <v>156</v>
      </c>
      <c r="C1086" s="17" t="s">
        <v>240</v>
      </c>
      <c r="D1086" s="17" t="s">
        <v>241</v>
      </c>
      <c r="E1086" s="17" t="s">
        <v>39</v>
      </c>
      <c r="F1086" s="17" t="s">
        <v>171</v>
      </c>
      <c r="G1086" s="27" t="s">
        <v>265</v>
      </c>
      <c r="H1086" s="17" t="s">
        <v>160</v>
      </c>
      <c r="I1086" s="17" t="s">
        <v>17</v>
      </c>
      <c r="J1086" s="17" t="s">
        <v>240</v>
      </c>
      <c r="K1086" s="17"/>
      <c r="L1086" s="66">
        <v>0</v>
      </c>
      <c r="M1086" s="66">
        <v>11514.224999999999</v>
      </c>
      <c r="N1086" s="66">
        <v>16041.475000000002</v>
      </c>
      <c r="O1086" s="66">
        <v>4067.8</v>
      </c>
      <c r="P1086" s="66">
        <v>0</v>
      </c>
      <c r="Q1086" s="66">
        <v>5863.1625000000004</v>
      </c>
      <c r="R1086" s="18"/>
      <c r="Z1086" s="62"/>
      <c r="AA1086" s="62"/>
      <c r="AB1086" s="62"/>
      <c r="AC1086" s="62"/>
      <c r="AD1086" s="62"/>
      <c r="AE1086" s="62"/>
    </row>
    <row r="1087" spans="1:31" x14ac:dyDescent="0.25">
      <c r="A1087" s="17" t="s">
        <v>11</v>
      </c>
      <c r="B1087" s="17" t="s">
        <v>156</v>
      </c>
      <c r="C1087" s="17" t="s">
        <v>240</v>
      </c>
      <c r="D1087" s="17" t="s">
        <v>241</v>
      </c>
      <c r="E1087" s="17" t="s">
        <v>39</v>
      </c>
      <c r="F1087" s="17" t="s">
        <v>171</v>
      </c>
      <c r="G1087" s="27" t="s">
        <v>265</v>
      </c>
      <c r="H1087" s="17" t="s">
        <v>161</v>
      </c>
      <c r="I1087" s="17" t="s">
        <v>17</v>
      </c>
      <c r="J1087" s="17" t="s">
        <v>240</v>
      </c>
      <c r="K1087" s="17"/>
      <c r="L1087" s="66">
        <v>0</v>
      </c>
      <c r="M1087" s="66">
        <v>11522.400000000001</v>
      </c>
      <c r="N1087" s="66">
        <v>16052.899999999998</v>
      </c>
      <c r="O1087" s="66">
        <v>4070.7</v>
      </c>
      <c r="P1087" s="66">
        <v>0</v>
      </c>
      <c r="Q1087" s="66">
        <v>5867.3324999999995</v>
      </c>
      <c r="R1087" s="18"/>
      <c r="Z1087" s="62"/>
      <c r="AA1087" s="62"/>
      <c r="AB1087" s="62"/>
      <c r="AC1087" s="62"/>
      <c r="AD1087" s="62"/>
      <c r="AE1087" s="62"/>
    </row>
    <row r="1088" spans="1:31" x14ac:dyDescent="0.25">
      <c r="A1088" s="17" t="s">
        <v>11</v>
      </c>
      <c r="B1088" s="17" t="s">
        <v>156</v>
      </c>
      <c r="C1088" s="17" t="s">
        <v>240</v>
      </c>
      <c r="D1088" s="17" t="s">
        <v>241</v>
      </c>
      <c r="E1088" s="17" t="s">
        <v>39</v>
      </c>
      <c r="F1088" s="17" t="s">
        <v>171</v>
      </c>
      <c r="G1088" s="27" t="s">
        <v>265</v>
      </c>
      <c r="H1088" s="17" t="s">
        <v>75</v>
      </c>
      <c r="I1088" s="17" t="s">
        <v>17</v>
      </c>
      <c r="J1088" s="17" t="s">
        <v>240</v>
      </c>
      <c r="K1088" s="17"/>
      <c r="L1088" s="66">
        <v>0</v>
      </c>
      <c r="M1088" s="66">
        <v>0.16153499999999998</v>
      </c>
      <c r="N1088" s="66">
        <v>0.225049</v>
      </c>
      <c r="O1088" s="66">
        <v>5.7068000000000001E-2</v>
      </c>
      <c r="P1088" s="66">
        <v>0</v>
      </c>
      <c r="Q1088" s="66">
        <v>8.2255499999999995E-2</v>
      </c>
      <c r="R1088" s="18"/>
      <c r="Z1088" s="62"/>
      <c r="AA1088" s="62"/>
      <c r="AB1088" s="62"/>
      <c r="AC1088" s="62"/>
      <c r="AD1088" s="62"/>
      <c r="AE1088" s="62"/>
    </row>
    <row r="1089" spans="1:31" x14ac:dyDescent="0.25">
      <c r="A1089" s="17" t="s">
        <v>11</v>
      </c>
      <c r="B1089" s="17" t="s">
        <v>156</v>
      </c>
      <c r="C1089" s="17" t="s">
        <v>240</v>
      </c>
      <c r="D1089" s="17" t="s">
        <v>241</v>
      </c>
      <c r="E1089" s="17" t="s">
        <v>39</v>
      </c>
      <c r="F1089" s="17" t="s">
        <v>39</v>
      </c>
      <c r="G1089" s="27" t="s">
        <v>265</v>
      </c>
      <c r="H1089" s="17" t="s">
        <v>32</v>
      </c>
      <c r="I1089" s="17" t="s">
        <v>17</v>
      </c>
      <c r="J1089" s="17" t="s">
        <v>240</v>
      </c>
      <c r="K1089" s="17"/>
      <c r="L1089" s="66">
        <v>142.12582499999999</v>
      </c>
      <c r="M1089" s="66">
        <v>48.419290000000004</v>
      </c>
      <c r="N1089" s="66">
        <v>13.860265</v>
      </c>
      <c r="O1089" s="66">
        <v>94.88004500000001</v>
      </c>
      <c r="P1089" s="66">
        <v>49.915372500000004</v>
      </c>
      <c r="Q1089" s="66">
        <v>17.977389250000002</v>
      </c>
      <c r="R1089" s="18"/>
      <c r="Z1089" s="62"/>
      <c r="AA1089" s="62"/>
      <c r="AB1089" s="62"/>
      <c r="AC1089" s="62"/>
      <c r="AD1089" s="62"/>
      <c r="AE1089" s="62"/>
    </row>
    <row r="1090" spans="1:31" x14ac:dyDescent="0.25">
      <c r="A1090" s="17" t="s">
        <v>11</v>
      </c>
      <c r="B1090" s="17" t="s">
        <v>156</v>
      </c>
      <c r="C1090" s="17" t="s">
        <v>240</v>
      </c>
      <c r="D1090" s="17" t="s">
        <v>241</v>
      </c>
      <c r="E1090" s="17" t="s">
        <v>39</v>
      </c>
      <c r="F1090" s="17" t="s">
        <v>39</v>
      </c>
      <c r="G1090" s="27" t="s">
        <v>265</v>
      </c>
      <c r="H1090" s="17" t="s">
        <v>16</v>
      </c>
      <c r="I1090" s="17" t="s">
        <v>17</v>
      </c>
      <c r="J1090" s="17" t="s">
        <v>240</v>
      </c>
      <c r="K1090" s="17"/>
      <c r="L1090" s="66">
        <v>13575000</v>
      </c>
      <c r="M1090" s="66">
        <v>4607081.25</v>
      </c>
      <c r="N1090" s="66">
        <v>1316279</v>
      </c>
      <c r="O1090" s="66">
        <v>9026861.75</v>
      </c>
      <c r="P1090" s="66">
        <v>4741185.5</v>
      </c>
      <c r="Q1090" s="66">
        <v>1707051.2000000002</v>
      </c>
      <c r="R1090" s="18"/>
      <c r="Z1090" s="62"/>
      <c r="AA1090" s="62"/>
      <c r="AB1090" s="62"/>
      <c r="AC1090" s="62"/>
      <c r="AD1090" s="62"/>
      <c r="AE1090" s="62"/>
    </row>
    <row r="1091" spans="1:31" x14ac:dyDescent="0.25">
      <c r="A1091" s="17" t="s">
        <v>11</v>
      </c>
      <c r="B1091" s="17" t="s">
        <v>156</v>
      </c>
      <c r="C1091" s="17" t="s">
        <v>240</v>
      </c>
      <c r="D1091" s="17" t="s">
        <v>241</v>
      </c>
      <c r="E1091" s="17" t="s">
        <v>39</v>
      </c>
      <c r="F1091" s="17" t="s">
        <v>39</v>
      </c>
      <c r="G1091" s="27" t="s">
        <v>265</v>
      </c>
      <c r="H1091" s="17" t="s">
        <v>160</v>
      </c>
      <c r="I1091" s="17" t="s">
        <v>17</v>
      </c>
      <c r="J1091" s="17" t="s">
        <v>240</v>
      </c>
      <c r="K1091" s="17"/>
      <c r="L1091" s="66">
        <v>13575000</v>
      </c>
      <c r="M1091" s="66">
        <v>4608195.75</v>
      </c>
      <c r="N1091" s="66">
        <v>1320863.25</v>
      </c>
      <c r="O1091" s="66">
        <v>9103266</v>
      </c>
      <c r="P1091" s="66">
        <v>4767339</v>
      </c>
      <c r="Q1091" s="66">
        <v>1707623.4249999998</v>
      </c>
      <c r="R1091" s="18"/>
      <c r="Z1091" s="62"/>
      <c r="AA1091" s="62"/>
      <c r="AB1091" s="62"/>
      <c r="AC1091" s="62"/>
      <c r="AD1091" s="62"/>
      <c r="AE1091" s="62"/>
    </row>
    <row r="1092" spans="1:31" x14ac:dyDescent="0.25">
      <c r="A1092" s="17" t="s">
        <v>11</v>
      </c>
      <c r="B1092" s="17" t="s">
        <v>156</v>
      </c>
      <c r="C1092" s="17" t="s">
        <v>240</v>
      </c>
      <c r="D1092" s="17" t="s">
        <v>241</v>
      </c>
      <c r="E1092" s="17" t="s">
        <v>39</v>
      </c>
      <c r="F1092" s="17" t="s">
        <v>39</v>
      </c>
      <c r="G1092" s="27" t="s">
        <v>265</v>
      </c>
      <c r="H1092" s="17" t="s">
        <v>161</v>
      </c>
      <c r="I1092" s="17" t="s">
        <v>17</v>
      </c>
      <c r="J1092" s="17" t="s">
        <v>240</v>
      </c>
      <c r="K1092" s="17"/>
      <c r="L1092" s="66">
        <v>13575000</v>
      </c>
      <c r="M1092" s="66">
        <v>4608402</v>
      </c>
      <c r="N1092" s="66">
        <v>1321712.75</v>
      </c>
      <c r="O1092" s="66">
        <v>9103526.25</v>
      </c>
      <c r="P1092" s="66">
        <v>4767552.75</v>
      </c>
      <c r="Q1092" s="66">
        <v>1707729.4750000001</v>
      </c>
      <c r="R1092" s="18"/>
      <c r="Z1092" s="62"/>
      <c r="AA1092" s="62"/>
      <c r="AB1092" s="62"/>
      <c r="AC1092" s="62"/>
      <c r="AD1092" s="62"/>
      <c r="AE1092" s="62"/>
    </row>
    <row r="1093" spans="1:31" x14ac:dyDescent="0.25">
      <c r="A1093" s="17" t="s">
        <v>11</v>
      </c>
      <c r="B1093" s="17" t="s">
        <v>156</v>
      </c>
      <c r="C1093" s="17" t="s">
        <v>240</v>
      </c>
      <c r="D1093" s="17" t="s">
        <v>241</v>
      </c>
      <c r="E1093" s="17" t="s">
        <v>39</v>
      </c>
      <c r="F1093" s="17" t="s">
        <v>39</v>
      </c>
      <c r="G1093" s="27" t="s">
        <v>265</v>
      </c>
      <c r="H1093" s="17" t="s">
        <v>75</v>
      </c>
      <c r="I1093" s="17" t="s">
        <v>17</v>
      </c>
      <c r="J1093" s="17" t="s">
        <v>240</v>
      </c>
      <c r="K1093" s="17"/>
      <c r="L1093" s="66">
        <v>213.18934999999999</v>
      </c>
      <c r="M1093" s="66">
        <v>72.629147500000002</v>
      </c>
      <c r="N1093" s="66">
        <v>20.790422500000002</v>
      </c>
      <c r="O1093" s="66">
        <v>142.32008000000002</v>
      </c>
      <c r="P1093" s="66">
        <v>74.873024999999998</v>
      </c>
      <c r="Q1093" s="66">
        <v>26.966034749999999</v>
      </c>
      <c r="R1093" s="18"/>
      <c r="Z1093" s="62"/>
      <c r="AA1093" s="62"/>
      <c r="AB1093" s="62"/>
      <c r="AC1093" s="62"/>
      <c r="AD1093" s="62"/>
      <c r="AE1093" s="62"/>
    </row>
    <row r="1094" spans="1:31" x14ac:dyDescent="0.25">
      <c r="A1094" s="17" t="s">
        <v>11</v>
      </c>
      <c r="B1094" s="17" t="s">
        <v>156</v>
      </c>
      <c r="C1094" s="17" t="s">
        <v>240</v>
      </c>
      <c r="D1094" s="17" t="s">
        <v>241</v>
      </c>
      <c r="E1094" s="17" t="s">
        <v>39</v>
      </c>
      <c r="F1094" s="17" t="s">
        <v>172</v>
      </c>
      <c r="G1094" s="27" t="s">
        <v>265</v>
      </c>
      <c r="H1094" s="17" t="s">
        <v>32</v>
      </c>
      <c r="I1094" s="17" t="s">
        <v>17</v>
      </c>
      <c r="J1094" s="17" t="s">
        <v>240</v>
      </c>
      <c r="K1094" s="17"/>
      <c r="L1094" s="66">
        <v>0.16980899999999999</v>
      </c>
      <c r="M1094" s="66">
        <v>5.6603000000000001E-2</v>
      </c>
      <c r="N1094" s="66">
        <v>0</v>
      </c>
      <c r="O1094" s="66">
        <v>0.10177649999999999</v>
      </c>
      <c r="P1094" s="66">
        <v>9.1725749999999995E-2</v>
      </c>
      <c r="Q1094" s="66">
        <v>1.9266749999999999E-2</v>
      </c>
      <c r="R1094" s="18"/>
      <c r="Z1094" s="62"/>
      <c r="AA1094" s="62"/>
      <c r="AB1094" s="62"/>
      <c r="AC1094" s="62"/>
      <c r="AD1094" s="62"/>
      <c r="AE1094" s="62"/>
    </row>
    <row r="1095" spans="1:31" x14ac:dyDescent="0.25">
      <c r="A1095" s="17" t="s">
        <v>11</v>
      </c>
      <c r="B1095" s="17" t="s">
        <v>156</v>
      </c>
      <c r="C1095" s="17" t="s">
        <v>240</v>
      </c>
      <c r="D1095" s="17" t="s">
        <v>241</v>
      </c>
      <c r="E1095" s="17" t="s">
        <v>39</v>
      </c>
      <c r="F1095" s="17" t="s">
        <v>172</v>
      </c>
      <c r="G1095" s="27" t="s">
        <v>265</v>
      </c>
      <c r="H1095" s="17" t="s">
        <v>16</v>
      </c>
      <c r="I1095" s="17" t="s">
        <v>17</v>
      </c>
      <c r="J1095" s="17" t="s">
        <v>240</v>
      </c>
      <c r="K1095" s="17"/>
      <c r="L1095" s="66">
        <v>16269.449999999999</v>
      </c>
      <c r="M1095" s="66">
        <v>5423.15</v>
      </c>
      <c r="N1095" s="66">
        <v>0</v>
      </c>
      <c r="O1095" s="66">
        <v>9751.2000000000007</v>
      </c>
      <c r="P1095" s="66">
        <v>8788.2724999999991</v>
      </c>
      <c r="Q1095" s="66">
        <v>1845.9575</v>
      </c>
      <c r="R1095" s="18"/>
      <c r="Z1095" s="62"/>
      <c r="AA1095" s="62"/>
      <c r="AB1095" s="62"/>
      <c r="AC1095" s="62"/>
      <c r="AD1095" s="62"/>
      <c r="AE1095" s="62"/>
    </row>
    <row r="1096" spans="1:31" x14ac:dyDescent="0.25">
      <c r="A1096" s="17" t="s">
        <v>11</v>
      </c>
      <c r="B1096" s="17" t="s">
        <v>156</v>
      </c>
      <c r="C1096" s="17" t="s">
        <v>240</v>
      </c>
      <c r="D1096" s="17" t="s">
        <v>241</v>
      </c>
      <c r="E1096" s="17" t="s">
        <v>39</v>
      </c>
      <c r="F1096" s="17" t="s">
        <v>172</v>
      </c>
      <c r="G1096" s="27" t="s">
        <v>265</v>
      </c>
      <c r="H1096" s="17" t="s">
        <v>160</v>
      </c>
      <c r="I1096" s="17" t="s">
        <v>17</v>
      </c>
      <c r="J1096" s="17" t="s">
        <v>240</v>
      </c>
      <c r="K1096" s="17"/>
      <c r="L1096" s="66">
        <v>16339.050000000001</v>
      </c>
      <c r="M1096" s="66">
        <v>5446.35</v>
      </c>
      <c r="N1096" s="66">
        <v>0</v>
      </c>
      <c r="O1096" s="66">
        <v>9792.9749999999985</v>
      </c>
      <c r="P1096" s="66">
        <v>8825.89</v>
      </c>
      <c r="Q1096" s="66">
        <v>1853.855</v>
      </c>
      <c r="R1096" s="18"/>
      <c r="Z1096" s="62"/>
      <c r="AA1096" s="62"/>
      <c r="AB1096" s="62"/>
      <c r="AC1096" s="62"/>
      <c r="AD1096" s="62"/>
      <c r="AE1096" s="62"/>
    </row>
    <row r="1097" spans="1:31" x14ac:dyDescent="0.25">
      <c r="A1097" s="17" t="s">
        <v>11</v>
      </c>
      <c r="B1097" s="17" t="s">
        <v>156</v>
      </c>
      <c r="C1097" s="17" t="s">
        <v>240</v>
      </c>
      <c r="D1097" s="17" t="s">
        <v>241</v>
      </c>
      <c r="E1097" s="17" t="s">
        <v>39</v>
      </c>
      <c r="F1097" s="17" t="s">
        <v>172</v>
      </c>
      <c r="G1097" s="27" t="s">
        <v>265</v>
      </c>
      <c r="H1097" s="17" t="s">
        <v>161</v>
      </c>
      <c r="I1097" s="17" t="s">
        <v>17</v>
      </c>
      <c r="J1097" s="17" t="s">
        <v>240</v>
      </c>
      <c r="K1097" s="17"/>
      <c r="L1097" s="66">
        <v>16351.949999999999</v>
      </c>
      <c r="M1097" s="66">
        <v>5450.65</v>
      </c>
      <c r="N1097" s="66">
        <v>0</v>
      </c>
      <c r="O1097" s="66">
        <v>9800.7000000000007</v>
      </c>
      <c r="P1097" s="66">
        <v>8832.86</v>
      </c>
      <c r="Q1097" s="66">
        <v>1855.32</v>
      </c>
      <c r="R1097" s="18"/>
      <c r="Z1097" s="62"/>
      <c r="AA1097" s="62"/>
      <c r="AB1097" s="62"/>
      <c r="AC1097" s="62"/>
      <c r="AD1097" s="62"/>
      <c r="AE1097" s="62"/>
    </row>
    <row r="1098" spans="1:31" x14ac:dyDescent="0.25">
      <c r="A1098" s="17" t="s">
        <v>11</v>
      </c>
      <c r="B1098" s="17" t="s">
        <v>156</v>
      </c>
      <c r="C1098" s="17" t="s">
        <v>240</v>
      </c>
      <c r="D1098" s="17" t="s">
        <v>241</v>
      </c>
      <c r="E1098" s="17" t="s">
        <v>39</v>
      </c>
      <c r="F1098" s="17" t="s">
        <v>172</v>
      </c>
      <c r="G1098" s="27" t="s">
        <v>265</v>
      </c>
      <c r="H1098" s="17" t="s">
        <v>75</v>
      </c>
      <c r="I1098" s="17" t="s">
        <v>17</v>
      </c>
      <c r="J1098" s="17" t="s">
        <v>240</v>
      </c>
      <c r="K1098" s="17"/>
      <c r="L1098" s="66">
        <v>0.25471425000000003</v>
      </c>
      <c r="M1098" s="66">
        <v>8.4904750000000001E-2</v>
      </c>
      <c r="N1098" s="66">
        <v>0</v>
      </c>
      <c r="O1098" s="66">
        <v>0.15266475000000002</v>
      </c>
      <c r="P1098" s="66">
        <v>0.13758899999999999</v>
      </c>
      <c r="Q1098" s="66">
        <v>2.8900249999999999E-2</v>
      </c>
      <c r="R1098" s="18"/>
      <c r="Z1098" s="62"/>
      <c r="AA1098" s="62"/>
      <c r="AB1098" s="62"/>
      <c r="AC1098" s="62"/>
      <c r="AD1098" s="62"/>
      <c r="AE1098" s="62"/>
    </row>
    <row r="1099" spans="1:31" x14ac:dyDescent="0.25">
      <c r="A1099" s="17" t="s">
        <v>11</v>
      </c>
      <c r="B1099" s="17" t="s">
        <v>156</v>
      </c>
      <c r="C1099" s="17" t="s">
        <v>240</v>
      </c>
      <c r="D1099" s="17" t="s">
        <v>241</v>
      </c>
      <c r="E1099" s="17" t="s">
        <v>39</v>
      </c>
      <c r="F1099" s="17" t="s">
        <v>173</v>
      </c>
      <c r="G1099" s="27" t="s">
        <v>265</v>
      </c>
      <c r="H1099" s="17" t="s">
        <v>32</v>
      </c>
      <c r="I1099" s="17" t="s">
        <v>17</v>
      </c>
      <c r="J1099" s="17" t="s">
        <v>240</v>
      </c>
      <c r="K1099" s="17"/>
      <c r="L1099" s="66">
        <v>0</v>
      </c>
      <c r="M1099" s="66">
        <v>0.489255</v>
      </c>
      <c r="N1099" s="66">
        <v>0.16308500000000001</v>
      </c>
      <c r="O1099" s="66">
        <v>0</v>
      </c>
      <c r="P1099" s="66">
        <v>0</v>
      </c>
      <c r="Q1099" s="66">
        <v>0</v>
      </c>
      <c r="R1099" s="18"/>
      <c r="Z1099" s="62"/>
      <c r="AA1099" s="62"/>
      <c r="AB1099" s="62"/>
      <c r="AC1099" s="62"/>
      <c r="AD1099" s="62"/>
      <c r="AE1099" s="62"/>
    </row>
    <row r="1100" spans="1:31" x14ac:dyDescent="0.25">
      <c r="A1100" s="17" t="s">
        <v>11</v>
      </c>
      <c r="B1100" s="17" t="s">
        <v>156</v>
      </c>
      <c r="C1100" s="17" t="s">
        <v>240</v>
      </c>
      <c r="D1100" s="17" t="s">
        <v>241</v>
      </c>
      <c r="E1100" s="17" t="s">
        <v>39</v>
      </c>
      <c r="F1100" s="17" t="s">
        <v>173</v>
      </c>
      <c r="G1100" s="27" t="s">
        <v>265</v>
      </c>
      <c r="H1100" s="17" t="s">
        <v>16</v>
      </c>
      <c r="I1100" s="17" t="s">
        <v>17</v>
      </c>
      <c r="J1100" s="17" t="s">
        <v>240</v>
      </c>
      <c r="K1100" s="17"/>
      <c r="L1100" s="66">
        <v>0</v>
      </c>
      <c r="M1100" s="66">
        <v>52110.600000000006</v>
      </c>
      <c r="N1100" s="66">
        <v>17370.2</v>
      </c>
      <c r="O1100" s="66">
        <v>0</v>
      </c>
      <c r="P1100" s="66">
        <v>0</v>
      </c>
      <c r="Q1100" s="66">
        <v>0</v>
      </c>
      <c r="R1100" s="18"/>
      <c r="Z1100" s="62"/>
      <c r="AA1100" s="62"/>
      <c r="AB1100" s="62"/>
      <c r="AC1100" s="62"/>
      <c r="AD1100" s="62"/>
      <c r="AE1100" s="62"/>
    </row>
    <row r="1101" spans="1:31" x14ac:dyDescent="0.25">
      <c r="A1101" s="17" t="s">
        <v>11</v>
      </c>
      <c r="B1101" s="17" t="s">
        <v>156</v>
      </c>
      <c r="C1101" s="17" t="s">
        <v>240</v>
      </c>
      <c r="D1101" s="17" t="s">
        <v>241</v>
      </c>
      <c r="E1101" s="17" t="s">
        <v>39</v>
      </c>
      <c r="F1101" s="17" t="s">
        <v>173</v>
      </c>
      <c r="G1101" s="27" t="s">
        <v>265</v>
      </c>
      <c r="H1101" s="17" t="s">
        <v>160</v>
      </c>
      <c r="I1101" s="17" t="s">
        <v>17</v>
      </c>
      <c r="J1101" s="17" t="s">
        <v>240</v>
      </c>
      <c r="K1101" s="17"/>
      <c r="L1101" s="66">
        <v>0</v>
      </c>
      <c r="M1101" s="66">
        <v>52311.149999999994</v>
      </c>
      <c r="N1101" s="66">
        <v>17437.05</v>
      </c>
      <c r="O1101" s="66">
        <v>0</v>
      </c>
      <c r="P1101" s="66">
        <v>0</v>
      </c>
      <c r="Q1101" s="66">
        <v>0</v>
      </c>
      <c r="R1101" s="18"/>
      <c r="Z1101" s="62"/>
      <c r="AA1101" s="62"/>
      <c r="AB1101" s="62"/>
      <c r="AC1101" s="62"/>
      <c r="AD1101" s="62"/>
      <c r="AE1101" s="62"/>
    </row>
    <row r="1102" spans="1:31" x14ac:dyDescent="0.25">
      <c r="A1102" s="17" t="s">
        <v>11</v>
      </c>
      <c r="B1102" s="17" t="s">
        <v>156</v>
      </c>
      <c r="C1102" s="17" t="s">
        <v>240</v>
      </c>
      <c r="D1102" s="17" t="s">
        <v>241</v>
      </c>
      <c r="E1102" s="17" t="s">
        <v>39</v>
      </c>
      <c r="F1102" s="17" t="s">
        <v>173</v>
      </c>
      <c r="G1102" s="27" t="s">
        <v>265</v>
      </c>
      <c r="H1102" s="17" t="s">
        <v>161</v>
      </c>
      <c r="I1102" s="17" t="s">
        <v>17</v>
      </c>
      <c r="J1102" s="17" t="s">
        <v>240</v>
      </c>
      <c r="K1102" s="17"/>
      <c r="L1102" s="66">
        <v>0</v>
      </c>
      <c r="M1102" s="66">
        <v>52348.350000000006</v>
      </c>
      <c r="N1102" s="66">
        <v>17449.45</v>
      </c>
      <c r="O1102" s="66">
        <v>0</v>
      </c>
      <c r="P1102" s="66">
        <v>0</v>
      </c>
      <c r="Q1102" s="66">
        <v>0</v>
      </c>
      <c r="R1102" s="18"/>
      <c r="Z1102" s="62"/>
      <c r="AA1102" s="62"/>
      <c r="AB1102" s="62"/>
      <c r="AC1102" s="62"/>
      <c r="AD1102" s="62"/>
      <c r="AE1102" s="62"/>
    </row>
    <row r="1103" spans="1:31" x14ac:dyDescent="0.25">
      <c r="A1103" s="17" t="s">
        <v>11</v>
      </c>
      <c r="B1103" s="17" t="s">
        <v>156</v>
      </c>
      <c r="C1103" s="17" t="s">
        <v>240</v>
      </c>
      <c r="D1103" s="17" t="s">
        <v>241</v>
      </c>
      <c r="E1103" s="17" t="s">
        <v>39</v>
      </c>
      <c r="F1103" s="17" t="s">
        <v>173</v>
      </c>
      <c r="G1103" s="27" t="s">
        <v>265</v>
      </c>
      <c r="H1103" s="17" t="s">
        <v>75</v>
      </c>
      <c r="I1103" s="17" t="s">
        <v>17</v>
      </c>
      <c r="J1103" s="17" t="s">
        <v>240</v>
      </c>
      <c r="K1103" s="17"/>
      <c r="L1103" s="66">
        <v>0</v>
      </c>
      <c r="M1103" s="66">
        <v>0.73388324999999999</v>
      </c>
      <c r="N1103" s="66">
        <v>0.24462775</v>
      </c>
      <c r="O1103" s="66">
        <v>0</v>
      </c>
      <c r="P1103" s="66">
        <v>0</v>
      </c>
      <c r="Q1103" s="66">
        <v>0</v>
      </c>
      <c r="R1103" s="18"/>
      <c r="Z1103" s="62"/>
      <c r="AA1103" s="62"/>
      <c r="AB1103" s="62"/>
      <c r="AC1103" s="62"/>
      <c r="AD1103" s="62"/>
      <c r="AE1103" s="62"/>
    </row>
    <row r="1104" spans="1:31" x14ac:dyDescent="0.25">
      <c r="A1104" s="17" t="s">
        <v>11</v>
      </c>
      <c r="B1104" s="17" t="s">
        <v>156</v>
      </c>
      <c r="C1104" s="17" t="s">
        <v>240</v>
      </c>
      <c r="D1104" s="17" t="s">
        <v>241</v>
      </c>
      <c r="E1104" s="17" t="s">
        <v>39</v>
      </c>
      <c r="F1104" s="17" t="s">
        <v>174</v>
      </c>
      <c r="G1104" s="27" t="s">
        <v>265</v>
      </c>
      <c r="H1104" s="17" t="s">
        <v>32</v>
      </c>
      <c r="I1104" s="17" t="s">
        <v>17</v>
      </c>
      <c r="J1104" s="17" t="s">
        <v>240</v>
      </c>
      <c r="K1104" s="17"/>
      <c r="L1104" s="66">
        <v>4.7918500000000003E-2</v>
      </c>
      <c r="M1104" s="66">
        <v>0</v>
      </c>
      <c r="N1104" s="66">
        <v>0</v>
      </c>
      <c r="O1104" s="66">
        <v>0</v>
      </c>
      <c r="P1104" s="66">
        <v>0</v>
      </c>
      <c r="Q1104" s="66">
        <v>0</v>
      </c>
      <c r="R1104" s="18"/>
      <c r="Z1104" s="62"/>
      <c r="AA1104" s="62"/>
      <c r="AB1104" s="62"/>
      <c r="AC1104" s="62"/>
      <c r="AD1104" s="62"/>
      <c r="AE1104" s="62"/>
    </row>
    <row r="1105" spans="1:31" x14ac:dyDescent="0.25">
      <c r="A1105" s="17" t="s">
        <v>11</v>
      </c>
      <c r="B1105" s="17" t="s">
        <v>156</v>
      </c>
      <c r="C1105" s="17" t="s">
        <v>240</v>
      </c>
      <c r="D1105" s="17" t="s">
        <v>241</v>
      </c>
      <c r="E1105" s="17" t="s">
        <v>39</v>
      </c>
      <c r="F1105" s="17" t="s">
        <v>174</v>
      </c>
      <c r="G1105" s="27" t="s">
        <v>265</v>
      </c>
      <c r="H1105" s="17" t="s">
        <v>16</v>
      </c>
      <c r="I1105" s="17" t="s">
        <v>17</v>
      </c>
      <c r="J1105" s="17" t="s">
        <v>240</v>
      </c>
      <c r="K1105" s="17"/>
      <c r="L1105" s="66">
        <v>4591.0749999999998</v>
      </c>
      <c r="M1105" s="66">
        <v>0</v>
      </c>
      <c r="N1105" s="66">
        <v>0</v>
      </c>
      <c r="O1105" s="66">
        <v>0</v>
      </c>
      <c r="P1105" s="66">
        <v>0</v>
      </c>
      <c r="Q1105" s="66">
        <v>0</v>
      </c>
      <c r="R1105" s="18"/>
      <c r="Z1105" s="62"/>
      <c r="AA1105" s="62"/>
      <c r="AB1105" s="62"/>
      <c r="AC1105" s="62"/>
      <c r="AD1105" s="62"/>
      <c r="AE1105" s="62"/>
    </row>
    <row r="1106" spans="1:31" x14ac:dyDescent="0.25">
      <c r="A1106" s="17" t="s">
        <v>11</v>
      </c>
      <c r="B1106" s="17" t="s">
        <v>156</v>
      </c>
      <c r="C1106" s="17" t="s">
        <v>240</v>
      </c>
      <c r="D1106" s="17" t="s">
        <v>241</v>
      </c>
      <c r="E1106" s="17" t="s">
        <v>39</v>
      </c>
      <c r="F1106" s="17" t="s">
        <v>174</v>
      </c>
      <c r="G1106" s="27" t="s">
        <v>265</v>
      </c>
      <c r="H1106" s="17" t="s">
        <v>160</v>
      </c>
      <c r="I1106" s="17" t="s">
        <v>17</v>
      </c>
      <c r="J1106" s="17" t="s">
        <v>240</v>
      </c>
      <c r="K1106" s="17"/>
      <c r="L1106" s="66">
        <v>4610.7</v>
      </c>
      <c r="M1106" s="66">
        <v>0</v>
      </c>
      <c r="N1106" s="66">
        <v>0</v>
      </c>
      <c r="O1106" s="66">
        <v>0</v>
      </c>
      <c r="P1106" s="66">
        <v>0</v>
      </c>
      <c r="Q1106" s="66">
        <v>0</v>
      </c>
      <c r="R1106" s="18"/>
      <c r="Z1106" s="62"/>
      <c r="AA1106" s="62"/>
      <c r="AB1106" s="62"/>
      <c r="AC1106" s="62"/>
      <c r="AD1106" s="62"/>
      <c r="AE1106" s="62"/>
    </row>
    <row r="1107" spans="1:31" x14ac:dyDescent="0.25">
      <c r="A1107" s="17" t="s">
        <v>11</v>
      </c>
      <c r="B1107" s="17" t="s">
        <v>156</v>
      </c>
      <c r="C1107" s="17" t="s">
        <v>240</v>
      </c>
      <c r="D1107" s="17" t="s">
        <v>241</v>
      </c>
      <c r="E1107" s="17" t="s">
        <v>39</v>
      </c>
      <c r="F1107" s="17" t="s">
        <v>174</v>
      </c>
      <c r="G1107" s="27" t="s">
        <v>265</v>
      </c>
      <c r="H1107" s="17" t="s">
        <v>161</v>
      </c>
      <c r="I1107" s="17" t="s">
        <v>17</v>
      </c>
      <c r="J1107" s="17" t="s">
        <v>240</v>
      </c>
      <c r="K1107" s="17"/>
      <c r="L1107" s="66">
        <v>4614.3500000000004</v>
      </c>
      <c r="M1107" s="66">
        <v>0</v>
      </c>
      <c r="N1107" s="66">
        <v>0</v>
      </c>
      <c r="O1107" s="66">
        <v>0</v>
      </c>
      <c r="P1107" s="66">
        <v>0</v>
      </c>
      <c r="Q1107" s="66">
        <v>0</v>
      </c>
      <c r="R1107" s="18"/>
      <c r="Z1107" s="62"/>
      <c r="AA1107" s="62"/>
      <c r="AB1107" s="62"/>
      <c r="AC1107" s="62"/>
      <c r="AD1107" s="62"/>
      <c r="AE1107" s="62"/>
    </row>
    <row r="1108" spans="1:31" x14ac:dyDescent="0.25">
      <c r="A1108" s="17" t="s">
        <v>11</v>
      </c>
      <c r="B1108" s="17" t="s">
        <v>156</v>
      </c>
      <c r="C1108" s="17" t="s">
        <v>240</v>
      </c>
      <c r="D1108" s="17" t="s">
        <v>241</v>
      </c>
      <c r="E1108" s="17" t="s">
        <v>39</v>
      </c>
      <c r="F1108" s="17" t="s">
        <v>174</v>
      </c>
      <c r="G1108" s="27" t="s">
        <v>265</v>
      </c>
      <c r="H1108" s="17" t="s">
        <v>75</v>
      </c>
      <c r="I1108" s="17" t="s">
        <v>17</v>
      </c>
      <c r="J1108" s="17" t="s">
        <v>240</v>
      </c>
      <c r="K1108" s="17"/>
      <c r="L1108" s="66">
        <v>7.1877750000000004E-2</v>
      </c>
      <c r="M1108" s="66">
        <v>0</v>
      </c>
      <c r="N1108" s="66">
        <v>0</v>
      </c>
      <c r="O1108" s="66">
        <v>0</v>
      </c>
      <c r="P1108" s="66">
        <v>0</v>
      </c>
      <c r="Q1108" s="66">
        <v>0</v>
      </c>
      <c r="R1108" s="18"/>
      <c r="Z1108" s="62"/>
      <c r="AA1108" s="62"/>
      <c r="AB1108" s="62"/>
      <c r="AC1108" s="62"/>
      <c r="AD1108" s="62"/>
      <c r="AE1108" s="62"/>
    </row>
    <row r="1109" spans="1:31" x14ac:dyDescent="0.25">
      <c r="A1109" s="17" t="s">
        <v>11</v>
      </c>
      <c r="B1109" s="17" t="s">
        <v>156</v>
      </c>
      <c r="C1109" s="17" t="s">
        <v>240</v>
      </c>
      <c r="D1109" s="17" t="s">
        <v>241</v>
      </c>
      <c r="E1109" s="17" t="s">
        <v>39</v>
      </c>
      <c r="F1109" s="17" t="s">
        <v>175</v>
      </c>
      <c r="G1109" s="27" t="s">
        <v>265</v>
      </c>
      <c r="H1109" s="17" t="s">
        <v>32</v>
      </c>
      <c r="I1109" s="17" t="s">
        <v>17</v>
      </c>
      <c r="J1109" s="17" t="s">
        <v>240</v>
      </c>
      <c r="K1109" s="17"/>
      <c r="L1109" s="66">
        <v>0</v>
      </c>
      <c r="M1109" s="66">
        <v>0.50555324999999995</v>
      </c>
      <c r="N1109" s="66">
        <v>0.16851774999999999</v>
      </c>
      <c r="O1109" s="66">
        <v>0.2665785</v>
      </c>
      <c r="P1109" s="66">
        <v>0.10906974999999999</v>
      </c>
      <c r="Q1109" s="66">
        <v>0.22287999999999997</v>
      </c>
      <c r="R1109" s="18"/>
      <c r="Z1109" s="62"/>
      <c r="AA1109" s="62"/>
      <c r="AB1109" s="62"/>
      <c r="AC1109" s="62"/>
      <c r="AD1109" s="62"/>
      <c r="AE1109" s="62"/>
    </row>
    <row r="1110" spans="1:31" x14ac:dyDescent="0.25">
      <c r="A1110" s="17" t="s">
        <v>11</v>
      </c>
      <c r="B1110" s="17" t="s">
        <v>156</v>
      </c>
      <c r="C1110" s="17" t="s">
        <v>240</v>
      </c>
      <c r="D1110" s="17" t="s">
        <v>241</v>
      </c>
      <c r="E1110" s="17" t="s">
        <v>39</v>
      </c>
      <c r="F1110" s="17" t="s">
        <v>175</v>
      </c>
      <c r="G1110" s="27" t="s">
        <v>265</v>
      </c>
      <c r="H1110" s="17" t="s">
        <v>16</v>
      </c>
      <c r="I1110" s="17" t="s">
        <v>17</v>
      </c>
      <c r="J1110" s="17" t="s">
        <v>240</v>
      </c>
      <c r="K1110" s="17"/>
      <c r="L1110" s="66">
        <v>0</v>
      </c>
      <c r="M1110" s="66">
        <v>47481.375</v>
      </c>
      <c r="N1110" s="66">
        <v>15827.125</v>
      </c>
      <c r="O1110" s="66">
        <v>24954.449999999997</v>
      </c>
      <c r="P1110" s="66">
        <v>10210.047500000001</v>
      </c>
      <c r="Q1110" s="66">
        <v>20863.7575</v>
      </c>
      <c r="R1110" s="18"/>
      <c r="Z1110" s="62"/>
      <c r="AA1110" s="62"/>
      <c r="AB1110" s="62"/>
      <c r="AC1110" s="62"/>
      <c r="AD1110" s="62"/>
      <c r="AE1110" s="62"/>
    </row>
    <row r="1111" spans="1:31" x14ac:dyDescent="0.25">
      <c r="A1111" s="17" t="s">
        <v>11</v>
      </c>
      <c r="B1111" s="17" t="s">
        <v>156</v>
      </c>
      <c r="C1111" s="17" t="s">
        <v>240</v>
      </c>
      <c r="D1111" s="17" t="s">
        <v>241</v>
      </c>
      <c r="E1111" s="17" t="s">
        <v>39</v>
      </c>
      <c r="F1111" s="17" t="s">
        <v>175</v>
      </c>
      <c r="G1111" s="27" t="s">
        <v>265</v>
      </c>
      <c r="H1111" s="17" t="s">
        <v>160</v>
      </c>
      <c r="I1111" s="17" t="s">
        <v>17</v>
      </c>
      <c r="J1111" s="17" t="s">
        <v>240</v>
      </c>
      <c r="K1111" s="17"/>
      <c r="L1111" s="66">
        <v>0</v>
      </c>
      <c r="M1111" s="66">
        <v>47688.675000000003</v>
      </c>
      <c r="N1111" s="66">
        <v>15896.225</v>
      </c>
      <c r="O1111" s="66">
        <v>25063.725000000002</v>
      </c>
      <c r="P1111" s="66">
        <v>10254.76</v>
      </c>
      <c r="Q1111" s="66">
        <v>20955.170000000002</v>
      </c>
      <c r="R1111" s="18"/>
      <c r="Z1111" s="62"/>
      <c r="AA1111" s="62"/>
      <c r="AB1111" s="62"/>
      <c r="AC1111" s="62"/>
      <c r="AD1111" s="62"/>
      <c r="AE1111" s="62"/>
    </row>
    <row r="1112" spans="1:31" x14ac:dyDescent="0.25">
      <c r="A1112" s="17" t="s">
        <v>11</v>
      </c>
      <c r="B1112" s="17" t="s">
        <v>156</v>
      </c>
      <c r="C1112" s="17" t="s">
        <v>240</v>
      </c>
      <c r="D1112" s="17" t="s">
        <v>241</v>
      </c>
      <c r="E1112" s="17" t="s">
        <v>39</v>
      </c>
      <c r="F1112" s="17" t="s">
        <v>175</v>
      </c>
      <c r="G1112" s="27" t="s">
        <v>265</v>
      </c>
      <c r="H1112" s="17" t="s">
        <v>161</v>
      </c>
      <c r="I1112" s="17" t="s">
        <v>17</v>
      </c>
      <c r="J1112" s="17" t="s">
        <v>240</v>
      </c>
      <c r="K1112" s="17"/>
      <c r="L1112" s="66">
        <v>0</v>
      </c>
      <c r="M1112" s="66">
        <v>47727.074999999997</v>
      </c>
      <c r="N1112" s="66">
        <v>15909.025</v>
      </c>
      <c r="O1112" s="66">
        <v>25083.975000000002</v>
      </c>
      <c r="P1112" s="66">
        <v>10263.040000000001</v>
      </c>
      <c r="Q1112" s="66">
        <v>20972.104999999996</v>
      </c>
      <c r="R1112" s="18"/>
      <c r="Z1112" s="62"/>
      <c r="AA1112" s="62"/>
      <c r="AB1112" s="62"/>
      <c r="AC1112" s="62"/>
      <c r="AD1112" s="62"/>
      <c r="AE1112" s="62"/>
    </row>
    <row r="1113" spans="1:31" x14ac:dyDescent="0.25">
      <c r="A1113" s="17" t="s">
        <v>11</v>
      </c>
      <c r="B1113" s="17" t="s">
        <v>156</v>
      </c>
      <c r="C1113" s="17" t="s">
        <v>240</v>
      </c>
      <c r="D1113" s="17" t="s">
        <v>241</v>
      </c>
      <c r="E1113" s="17" t="s">
        <v>39</v>
      </c>
      <c r="F1113" s="17" t="s">
        <v>175</v>
      </c>
      <c r="G1113" s="27" t="s">
        <v>265</v>
      </c>
      <c r="H1113" s="17" t="s">
        <v>75</v>
      </c>
      <c r="I1113" s="17" t="s">
        <v>17</v>
      </c>
      <c r="J1113" s="17" t="s">
        <v>240</v>
      </c>
      <c r="K1113" s="17"/>
      <c r="L1113" s="66">
        <v>0</v>
      </c>
      <c r="M1113" s="66">
        <v>0.75833024999999998</v>
      </c>
      <c r="N1113" s="66">
        <v>0.25277674999999999</v>
      </c>
      <c r="O1113" s="66">
        <v>0.39986850000000002</v>
      </c>
      <c r="P1113" s="66">
        <v>0.16360525000000001</v>
      </c>
      <c r="Q1113" s="66">
        <v>0.33431975000000003</v>
      </c>
      <c r="R1113" s="18"/>
      <c r="Z1113" s="62"/>
      <c r="AA1113" s="62"/>
      <c r="AB1113" s="62"/>
      <c r="AC1113" s="62"/>
      <c r="AD1113" s="62"/>
      <c r="AE1113" s="62"/>
    </row>
    <row r="1114" spans="1:31" x14ac:dyDescent="0.25">
      <c r="A1114" s="17" t="s">
        <v>11</v>
      </c>
      <c r="B1114" s="17" t="s">
        <v>156</v>
      </c>
      <c r="C1114" s="17" t="s">
        <v>240</v>
      </c>
      <c r="D1114" s="17" t="s">
        <v>241</v>
      </c>
      <c r="E1114" s="17" t="s">
        <v>39</v>
      </c>
      <c r="F1114" s="17" t="s">
        <v>176</v>
      </c>
      <c r="G1114" s="27" t="s">
        <v>265</v>
      </c>
      <c r="H1114" s="17" t="s">
        <v>32</v>
      </c>
      <c r="I1114" s="17" t="s">
        <v>17</v>
      </c>
      <c r="J1114" s="17" t="s">
        <v>240</v>
      </c>
      <c r="K1114" s="17"/>
      <c r="L1114" s="66">
        <v>0</v>
      </c>
      <c r="M1114" s="66">
        <v>0</v>
      </c>
      <c r="N1114" s="66">
        <v>5.6440500000000005E-2</v>
      </c>
      <c r="O1114" s="66">
        <v>1.88135E-2</v>
      </c>
      <c r="P1114" s="66">
        <v>0</v>
      </c>
      <c r="Q1114" s="66">
        <v>1.4113500000000001E-2</v>
      </c>
      <c r="R1114" s="18"/>
      <c r="Z1114" s="62"/>
      <c r="AA1114" s="62"/>
      <c r="AB1114" s="62"/>
      <c r="AC1114" s="62"/>
      <c r="AD1114" s="62"/>
      <c r="AE1114" s="62"/>
    </row>
    <row r="1115" spans="1:31" x14ac:dyDescent="0.25">
      <c r="A1115" s="17" t="s">
        <v>11</v>
      </c>
      <c r="B1115" s="17" t="s">
        <v>156</v>
      </c>
      <c r="C1115" s="17" t="s">
        <v>240</v>
      </c>
      <c r="D1115" s="17" t="s">
        <v>241</v>
      </c>
      <c r="E1115" s="17" t="s">
        <v>39</v>
      </c>
      <c r="F1115" s="17" t="s">
        <v>176</v>
      </c>
      <c r="G1115" s="27" t="s">
        <v>265</v>
      </c>
      <c r="H1115" s="17" t="s">
        <v>16</v>
      </c>
      <c r="I1115" s="17" t="s">
        <v>17</v>
      </c>
      <c r="J1115" s="17" t="s">
        <v>240</v>
      </c>
      <c r="K1115" s="17"/>
      <c r="L1115" s="66">
        <v>0</v>
      </c>
      <c r="M1115" s="66">
        <v>0</v>
      </c>
      <c r="N1115" s="66">
        <v>6011.4375</v>
      </c>
      <c r="O1115" s="66">
        <v>2003.8125</v>
      </c>
      <c r="P1115" s="66">
        <v>0</v>
      </c>
      <c r="Q1115" s="66">
        <v>1503.2249999999999</v>
      </c>
      <c r="R1115" s="18"/>
      <c r="Z1115" s="62"/>
      <c r="AA1115" s="62"/>
      <c r="AB1115" s="62"/>
      <c r="AC1115" s="62"/>
      <c r="AD1115" s="62"/>
      <c r="AE1115" s="62"/>
    </row>
    <row r="1116" spans="1:31" x14ac:dyDescent="0.25">
      <c r="A1116" s="17" t="s">
        <v>11</v>
      </c>
      <c r="B1116" s="17" t="s">
        <v>156</v>
      </c>
      <c r="C1116" s="17" t="s">
        <v>240</v>
      </c>
      <c r="D1116" s="17" t="s">
        <v>241</v>
      </c>
      <c r="E1116" s="17" t="s">
        <v>39</v>
      </c>
      <c r="F1116" s="17" t="s">
        <v>176</v>
      </c>
      <c r="G1116" s="27" t="s">
        <v>265</v>
      </c>
      <c r="H1116" s="17" t="s">
        <v>160</v>
      </c>
      <c r="I1116" s="17" t="s">
        <v>17</v>
      </c>
      <c r="J1116" s="17" t="s">
        <v>240</v>
      </c>
      <c r="K1116" s="17"/>
      <c r="L1116" s="66">
        <v>0</v>
      </c>
      <c r="M1116" s="66">
        <v>0</v>
      </c>
      <c r="N1116" s="66">
        <v>6034.5750000000007</v>
      </c>
      <c r="O1116" s="66">
        <v>2011.5250000000001</v>
      </c>
      <c r="P1116" s="66">
        <v>0</v>
      </c>
      <c r="Q1116" s="66">
        <v>1509.0149999999999</v>
      </c>
      <c r="R1116" s="18"/>
      <c r="Z1116" s="62"/>
      <c r="AA1116" s="62"/>
      <c r="AB1116" s="62"/>
      <c r="AC1116" s="62"/>
      <c r="AD1116" s="62"/>
      <c r="AE1116" s="62"/>
    </row>
    <row r="1117" spans="1:31" x14ac:dyDescent="0.25">
      <c r="A1117" s="17" t="s">
        <v>11</v>
      </c>
      <c r="B1117" s="17" t="s">
        <v>156</v>
      </c>
      <c r="C1117" s="17" t="s">
        <v>240</v>
      </c>
      <c r="D1117" s="17" t="s">
        <v>241</v>
      </c>
      <c r="E1117" s="17" t="s">
        <v>39</v>
      </c>
      <c r="F1117" s="17" t="s">
        <v>176</v>
      </c>
      <c r="G1117" s="27" t="s">
        <v>265</v>
      </c>
      <c r="H1117" s="17" t="s">
        <v>161</v>
      </c>
      <c r="I1117" s="17" t="s">
        <v>17</v>
      </c>
      <c r="J1117" s="17" t="s">
        <v>240</v>
      </c>
      <c r="K1117" s="17"/>
      <c r="L1117" s="66">
        <v>0</v>
      </c>
      <c r="M1117" s="66">
        <v>0</v>
      </c>
      <c r="N1117" s="66">
        <v>6038.8649999999998</v>
      </c>
      <c r="O1117" s="66">
        <v>2012.9549999999999</v>
      </c>
      <c r="P1117" s="66">
        <v>0</v>
      </c>
      <c r="Q1117" s="66">
        <v>1510.0875000000001</v>
      </c>
      <c r="R1117" s="18"/>
      <c r="Z1117" s="62"/>
      <c r="AA1117" s="62"/>
      <c r="AB1117" s="62"/>
      <c r="AC1117" s="62"/>
      <c r="AD1117" s="62"/>
      <c r="AE1117" s="62"/>
    </row>
    <row r="1118" spans="1:31" x14ac:dyDescent="0.25">
      <c r="A1118" s="17" t="s">
        <v>11</v>
      </c>
      <c r="B1118" s="17" t="s">
        <v>156</v>
      </c>
      <c r="C1118" s="17" t="s">
        <v>240</v>
      </c>
      <c r="D1118" s="17" t="s">
        <v>241</v>
      </c>
      <c r="E1118" s="17" t="s">
        <v>39</v>
      </c>
      <c r="F1118" s="17" t="s">
        <v>176</v>
      </c>
      <c r="G1118" s="27" t="s">
        <v>265</v>
      </c>
      <c r="H1118" s="17" t="s">
        <v>75</v>
      </c>
      <c r="I1118" s="17" t="s">
        <v>17</v>
      </c>
      <c r="J1118" s="17" t="s">
        <v>240</v>
      </c>
      <c r="K1118" s="17"/>
      <c r="L1118" s="66">
        <v>0</v>
      </c>
      <c r="M1118" s="66">
        <v>0</v>
      </c>
      <c r="N1118" s="66">
        <v>8.4659999999999999E-2</v>
      </c>
      <c r="O1118" s="66">
        <v>2.8219999999999999E-2</v>
      </c>
      <c r="P1118" s="66">
        <v>0</v>
      </c>
      <c r="Q1118" s="66">
        <v>2.1170249999999998E-2</v>
      </c>
      <c r="R1118" s="18"/>
      <c r="Z1118" s="62"/>
      <c r="AA1118" s="62"/>
      <c r="AB1118" s="62"/>
      <c r="AC1118" s="62"/>
      <c r="AD1118" s="62"/>
      <c r="AE1118" s="62"/>
    </row>
    <row r="1119" spans="1:31" x14ac:dyDescent="0.25">
      <c r="A1119" s="17" t="s">
        <v>11</v>
      </c>
      <c r="B1119" s="17" t="s">
        <v>156</v>
      </c>
      <c r="C1119" s="17" t="s">
        <v>240</v>
      </c>
      <c r="D1119" s="17" t="s">
        <v>241</v>
      </c>
      <c r="E1119" s="17" t="s">
        <v>39</v>
      </c>
      <c r="F1119" s="17" t="s">
        <v>177</v>
      </c>
      <c r="G1119" s="27" t="s">
        <v>265</v>
      </c>
      <c r="H1119" s="17" t="s">
        <v>32</v>
      </c>
      <c r="I1119" s="17" t="s">
        <v>17</v>
      </c>
      <c r="J1119" s="17" t="s">
        <v>240</v>
      </c>
      <c r="K1119" s="17"/>
      <c r="L1119" s="66">
        <v>7.3019999999999995E-3</v>
      </c>
      <c r="M1119" s="66">
        <v>1.3564000000000001E-2</v>
      </c>
      <c r="N1119" s="66">
        <v>3.7100000000000002E-3</v>
      </c>
      <c r="O1119" s="66">
        <v>0</v>
      </c>
      <c r="P1119" s="66">
        <v>0</v>
      </c>
      <c r="Q1119" s="66">
        <v>0</v>
      </c>
      <c r="R1119" s="18"/>
      <c r="Z1119" s="62"/>
      <c r="AA1119" s="62"/>
      <c r="AB1119" s="62"/>
      <c r="AC1119" s="62"/>
      <c r="AD1119" s="62"/>
      <c r="AE1119" s="62"/>
    </row>
    <row r="1120" spans="1:31" x14ac:dyDescent="0.25">
      <c r="A1120" s="17" t="s">
        <v>11</v>
      </c>
      <c r="B1120" s="17" t="s">
        <v>156</v>
      </c>
      <c r="C1120" s="17" t="s">
        <v>240</v>
      </c>
      <c r="D1120" s="17" t="s">
        <v>241</v>
      </c>
      <c r="E1120" s="17" t="s">
        <v>39</v>
      </c>
      <c r="F1120" s="17" t="s">
        <v>177</v>
      </c>
      <c r="G1120" s="27" t="s">
        <v>265</v>
      </c>
      <c r="H1120" s="17" t="s">
        <v>16</v>
      </c>
      <c r="I1120" s="17" t="s">
        <v>17</v>
      </c>
      <c r="J1120" s="17" t="s">
        <v>240</v>
      </c>
      <c r="K1120" s="17"/>
      <c r="L1120" s="66">
        <v>699.63900000000001</v>
      </c>
      <c r="M1120" s="66">
        <v>1299.6004999999998</v>
      </c>
      <c r="N1120" s="66">
        <v>355.46249999999998</v>
      </c>
      <c r="O1120" s="66">
        <v>0</v>
      </c>
      <c r="P1120" s="66">
        <v>0</v>
      </c>
      <c r="Q1120" s="66">
        <v>0</v>
      </c>
      <c r="R1120" s="18"/>
      <c r="Z1120" s="62"/>
      <c r="AA1120" s="62"/>
      <c r="AB1120" s="62"/>
      <c r="AC1120" s="62"/>
      <c r="AD1120" s="62"/>
      <c r="AE1120" s="62"/>
    </row>
    <row r="1121" spans="1:31" x14ac:dyDescent="0.25">
      <c r="A1121" s="17" t="s">
        <v>11</v>
      </c>
      <c r="B1121" s="17" t="s">
        <v>156</v>
      </c>
      <c r="C1121" s="17" t="s">
        <v>240</v>
      </c>
      <c r="D1121" s="17" t="s">
        <v>241</v>
      </c>
      <c r="E1121" s="17" t="s">
        <v>39</v>
      </c>
      <c r="F1121" s="17" t="s">
        <v>177</v>
      </c>
      <c r="G1121" s="27" t="s">
        <v>265</v>
      </c>
      <c r="H1121" s="17" t="s">
        <v>160</v>
      </c>
      <c r="I1121" s="17" t="s">
        <v>17</v>
      </c>
      <c r="J1121" s="17" t="s">
        <v>240</v>
      </c>
      <c r="K1121" s="17"/>
      <c r="L1121" s="66">
        <v>702.63300000000004</v>
      </c>
      <c r="M1121" s="66">
        <v>1305.1585</v>
      </c>
      <c r="N1121" s="66">
        <v>356.98250000000002</v>
      </c>
      <c r="O1121" s="66">
        <v>0</v>
      </c>
      <c r="P1121" s="66">
        <v>0</v>
      </c>
      <c r="Q1121" s="66">
        <v>0</v>
      </c>
      <c r="R1121" s="18"/>
      <c r="Z1121" s="62"/>
      <c r="AA1121" s="62"/>
      <c r="AB1121" s="62"/>
      <c r="AC1121" s="62"/>
      <c r="AD1121" s="62"/>
      <c r="AE1121" s="62"/>
    </row>
    <row r="1122" spans="1:31" x14ac:dyDescent="0.25">
      <c r="A1122" s="17" t="s">
        <v>11</v>
      </c>
      <c r="B1122" s="17" t="s">
        <v>156</v>
      </c>
      <c r="C1122" s="17" t="s">
        <v>240</v>
      </c>
      <c r="D1122" s="17" t="s">
        <v>241</v>
      </c>
      <c r="E1122" s="17" t="s">
        <v>39</v>
      </c>
      <c r="F1122" s="17" t="s">
        <v>177</v>
      </c>
      <c r="G1122" s="27" t="s">
        <v>265</v>
      </c>
      <c r="H1122" s="17" t="s">
        <v>161</v>
      </c>
      <c r="I1122" s="17" t="s">
        <v>17</v>
      </c>
      <c r="J1122" s="17" t="s">
        <v>240</v>
      </c>
      <c r="K1122" s="17"/>
      <c r="L1122" s="66">
        <v>703.18799999999999</v>
      </c>
      <c r="M1122" s="66">
        <v>1306.191</v>
      </c>
      <c r="N1122" s="66">
        <v>357.26499999999999</v>
      </c>
      <c r="O1122" s="66">
        <v>0</v>
      </c>
      <c r="P1122" s="66">
        <v>0</v>
      </c>
      <c r="Q1122" s="66">
        <v>0</v>
      </c>
      <c r="R1122" s="18"/>
      <c r="Z1122" s="62"/>
      <c r="AA1122" s="62"/>
      <c r="AB1122" s="62"/>
      <c r="AC1122" s="62"/>
      <c r="AD1122" s="62"/>
      <c r="AE1122" s="62"/>
    </row>
    <row r="1123" spans="1:31" x14ac:dyDescent="0.25">
      <c r="A1123" s="17" t="s">
        <v>11</v>
      </c>
      <c r="B1123" s="17" t="s">
        <v>156</v>
      </c>
      <c r="C1123" s="17" t="s">
        <v>240</v>
      </c>
      <c r="D1123" s="17" t="s">
        <v>241</v>
      </c>
      <c r="E1123" s="17" t="s">
        <v>39</v>
      </c>
      <c r="F1123" s="17" t="s">
        <v>177</v>
      </c>
      <c r="G1123" s="27" t="s">
        <v>265</v>
      </c>
      <c r="H1123" s="17" t="s">
        <v>75</v>
      </c>
      <c r="I1123" s="17" t="s">
        <v>17</v>
      </c>
      <c r="J1123" s="17" t="s">
        <v>240</v>
      </c>
      <c r="K1123" s="17"/>
      <c r="L1123" s="66">
        <v>1.095375E-2</v>
      </c>
      <c r="M1123" s="66">
        <v>2.0346249999999996E-2</v>
      </c>
      <c r="N1123" s="66">
        <v>5.5649999999999996E-3</v>
      </c>
      <c r="O1123" s="66">
        <v>0</v>
      </c>
      <c r="P1123" s="66">
        <v>0</v>
      </c>
      <c r="Q1123" s="66">
        <v>0</v>
      </c>
      <c r="R1123" s="18"/>
      <c r="Z1123" s="62"/>
      <c r="AA1123" s="62"/>
      <c r="AB1123" s="62"/>
      <c r="AC1123" s="62"/>
      <c r="AD1123" s="62"/>
      <c r="AE1123" s="62"/>
    </row>
    <row r="1124" spans="1:31" x14ac:dyDescent="0.25">
      <c r="A1124" s="17" t="s">
        <v>11</v>
      </c>
      <c r="B1124" s="17" t="s">
        <v>156</v>
      </c>
      <c r="C1124" s="17" t="s">
        <v>240</v>
      </c>
      <c r="D1124" s="17" t="s">
        <v>241</v>
      </c>
      <c r="E1124" s="17" t="s">
        <v>180</v>
      </c>
      <c r="F1124" s="17" t="s">
        <v>239</v>
      </c>
      <c r="G1124" s="27" t="s">
        <v>265</v>
      </c>
      <c r="H1124" s="17" t="s">
        <v>32</v>
      </c>
      <c r="I1124" s="17" t="s">
        <v>17</v>
      </c>
      <c r="J1124" s="17" t="s">
        <v>240</v>
      </c>
      <c r="K1124" s="17"/>
      <c r="L1124" s="66">
        <v>0.20134799999999997</v>
      </c>
      <c r="M1124" s="66">
        <v>6.7115999999999995E-2</v>
      </c>
      <c r="N1124" s="66">
        <v>0</v>
      </c>
      <c r="O1124" s="66">
        <v>1.424598</v>
      </c>
      <c r="P1124" s="66">
        <v>1.98758075</v>
      </c>
      <c r="Q1124" s="66">
        <v>0.53315000000000001</v>
      </c>
      <c r="R1124" s="18"/>
      <c r="Z1124" s="62"/>
      <c r="AA1124" s="62"/>
      <c r="AB1124" s="62"/>
      <c r="AC1124" s="62"/>
      <c r="AD1124" s="62"/>
      <c r="AE1124" s="62"/>
    </row>
    <row r="1125" spans="1:31" x14ac:dyDescent="0.25">
      <c r="A1125" s="17" t="s">
        <v>11</v>
      </c>
      <c r="B1125" s="17" t="s">
        <v>156</v>
      </c>
      <c r="C1125" s="17" t="s">
        <v>240</v>
      </c>
      <c r="D1125" s="17" t="s">
        <v>241</v>
      </c>
      <c r="E1125" s="17" t="s">
        <v>180</v>
      </c>
      <c r="F1125" s="17" t="s">
        <v>239</v>
      </c>
      <c r="G1125" s="27" t="s">
        <v>265</v>
      </c>
      <c r="H1125" s="17" t="s">
        <v>16</v>
      </c>
      <c r="I1125" s="17" t="s">
        <v>17</v>
      </c>
      <c r="J1125" s="17" t="s">
        <v>240</v>
      </c>
      <c r="K1125" s="17"/>
      <c r="L1125" s="66">
        <v>21556.35</v>
      </c>
      <c r="M1125" s="66">
        <v>7185.45</v>
      </c>
      <c r="N1125" s="66">
        <v>0</v>
      </c>
      <c r="O1125" s="66">
        <v>152517.59999999998</v>
      </c>
      <c r="P1125" s="66">
        <v>212790.07500000001</v>
      </c>
      <c r="Q1125" s="66">
        <v>57078.95</v>
      </c>
      <c r="R1125" s="18"/>
      <c r="Z1125" s="62"/>
      <c r="AA1125" s="62"/>
      <c r="AB1125" s="62"/>
      <c r="AC1125" s="62"/>
      <c r="AD1125" s="62"/>
      <c r="AE1125" s="62"/>
    </row>
    <row r="1126" spans="1:31" x14ac:dyDescent="0.25">
      <c r="A1126" s="17" t="s">
        <v>11</v>
      </c>
      <c r="B1126" s="17" t="s">
        <v>156</v>
      </c>
      <c r="C1126" s="17" t="s">
        <v>240</v>
      </c>
      <c r="D1126" s="17" t="s">
        <v>241</v>
      </c>
      <c r="E1126" s="17" t="s">
        <v>180</v>
      </c>
      <c r="F1126" s="17" t="s">
        <v>239</v>
      </c>
      <c r="G1126" s="27" t="s">
        <v>265</v>
      </c>
      <c r="H1126" s="17" t="s">
        <v>160</v>
      </c>
      <c r="I1126" s="17" t="s">
        <v>17</v>
      </c>
      <c r="J1126" s="17" t="s">
        <v>240</v>
      </c>
      <c r="K1126" s="17"/>
      <c r="L1126" s="66">
        <v>21638.85</v>
      </c>
      <c r="M1126" s="66">
        <v>7212.95</v>
      </c>
      <c r="N1126" s="66">
        <v>0</v>
      </c>
      <c r="O1126" s="66">
        <v>153102</v>
      </c>
      <c r="P1126" s="66">
        <v>213604.82500000001</v>
      </c>
      <c r="Q1126" s="66">
        <v>57297.450000000004</v>
      </c>
      <c r="R1126" s="18"/>
      <c r="Z1126" s="62"/>
      <c r="AA1126" s="62"/>
      <c r="AB1126" s="62"/>
      <c r="AC1126" s="62"/>
      <c r="AD1126" s="62"/>
      <c r="AE1126" s="62"/>
    </row>
    <row r="1127" spans="1:31" x14ac:dyDescent="0.25">
      <c r="A1127" s="17" t="s">
        <v>11</v>
      </c>
      <c r="B1127" s="17" t="s">
        <v>156</v>
      </c>
      <c r="C1127" s="17" t="s">
        <v>240</v>
      </c>
      <c r="D1127" s="17" t="s">
        <v>241</v>
      </c>
      <c r="E1127" s="17" t="s">
        <v>180</v>
      </c>
      <c r="F1127" s="17" t="s">
        <v>239</v>
      </c>
      <c r="G1127" s="27" t="s">
        <v>265</v>
      </c>
      <c r="H1127" s="17" t="s">
        <v>161</v>
      </c>
      <c r="I1127" s="17" t="s">
        <v>17</v>
      </c>
      <c r="J1127" s="17" t="s">
        <v>240</v>
      </c>
      <c r="K1127" s="17"/>
      <c r="L1127" s="66">
        <v>21654.15</v>
      </c>
      <c r="M1127" s="66">
        <v>7218.05</v>
      </c>
      <c r="N1127" s="66">
        <v>0</v>
      </c>
      <c r="O1127" s="66">
        <v>153210.22499999998</v>
      </c>
      <c r="P1127" s="66">
        <v>213755.875</v>
      </c>
      <c r="Q1127" s="66">
        <v>57337.972499999996</v>
      </c>
      <c r="R1127" s="18"/>
      <c r="Z1127" s="62"/>
      <c r="AA1127" s="62"/>
      <c r="AB1127" s="62"/>
      <c r="AC1127" s="62"/>
      <c r="AD1127" s="62"/>
      <c r="AE1127" s="62"/>
    </row>
    <row r="1128" spans="1:31" x14ac:dyDescent="0.25">
      <c r="A1128" s="17" t="s">
        <v>11</v>
      </c>
      <c r="B1128" s="17" t="s">
        <v>156</v>
      </c>
      <c r="C1128" s="17" t="s">
        <v>240</v>
      </c>
      <c r="D1128" s="17" t="s">
        <v>241</v>
      </c>
      <c r="E1128" s="17" t="s">
        <v>180</v>
      </c>
      <c r="F1128" s="17" t="s">
        <v>239</v>
      </c>
      <c r="G1128" s="27" t="s">
        <v>265</v>
      </c>
      <c r="H1128" s="17" t="s">
        <v>75</v>
      </c>
      <c r="I1128" s="17" t="s">
        <v>17</v>
      </c>
      <c r="J1128" s="17" t="s">
        <v>240</v>
      </c>
      <c r="K1128" s="17"/>
      <c r="L1128" s="66">
        <v>0.30202200000000001</v>
      </c>
      <c r="M1128" s="66">
        <v>0.100674</v>
      </c>
      <c r="N1128" s="66">
        <v>0</v>
      </c>
      <c r="O1128" s="66">
        <v>2.1369037500000001</v>
      </c>
      <c r="P1128" s="66">
        <v>2.9813692499999997</v>
      </c>
      <c r="Q1128" s="66">
        <v>0.79972399999999999</v>
      </c>
      <c r="R1128" s="18"/>
      <c r="Z1128" s="62"/>
      <c r="AA1128" s="62"/>
      <c r="AB1128" s="62"/>
      <c r="AC1128" s="62"/>
      <c r="AD1128" s="62"/>
      <c r="AE1128" s="62"/>
    </row>
    <row r="1129" spans="1:31" x14ac:dyDescent="0.25">
      <c r="A1129" s="17" t="s">
        <v>11</v>
      </c>
      <c r="B1129" s="17" t="s">
        <v>156</v>
      </c>
      <c r="C1129" s="17" t="s">
        <v>240</v>
      </c>
      <c r="D1129" s="17" t="s">
        <v>241</v>
      </c>
      <c r="E1129" s="17" t="s">
        <v>180</v>
      </c>
      <c r="F1129" s="17" t="s">
        <v>185</v>
      </c>
      <c r="G1129" s="27" t="s">
        <v>265</v>
      </c>
      <c r="H1129" s="17" t="s">
        <v>32</v>
      </c>
      <c r="I1129" s="17" t="s">
        <v>17</v>
      </c>
      <c r="J1129" s="17" t="s">
        <v>240</v>
      </c>
      <c r="K1129" s="17"/>
      <c r="L1129" s="66">
        <v>0</v>
      </c>
      <c r="M1129" s="66">
        <v>0</v>
      </c>
      <c r="N1129" s="66">
        <v>0</v>
      </c>
      <c r="O1129" s="66">
        <v>0</v>
      </c>
      <c r="P1129" s="66">
        <v>2.604E-3</v>
      </c>
      <c r="Q1129" s="66">
        <v>2.0439999999999998E-3</v>
      </c>
      <c r="R1129" s="18"/>
      <c r="Z1129" s="62"/>
      <c r="AA1129" s="62"/>
      <c r="AB1129" s="62"/>
      <c r="AC1129" s="62"/>
      <c r="AD1129" s="62"/>
      <c r="AE1129" s="62"/>
    </row>
    <row r="1130" spans="1:31" x14ac:dyDescent="0.25">
      <c r="A1130" s="17" t="s">
        <v>11</v>
      </c>
      <c r="B1130" s="17" t="s">
        <v>156</v>
      </c>
      <c r="C1130" s="17" t="s">
        <v>240</v>
      </c>
      <c r="D1130" s="17" t="s">
        <v>241</v>
      </c>
      <c r="E1130" s="17" t="s">
        <v>180</v>
      </c>
      <c r="F1130" s="17" t="s">
        <v>185</v>
      </c>
      <c r="G1130" s="27" t="s">
        <v>265</v>
      </c>
      <c r="H1130" s="17" t="s">
        <v>16</v>
      </c>
      <c r="I1130" s="17" t="s">
        <v>17</v>
      </c>
      <c r="J1130" s="17" t="s">
        <v>240</v>
      </c>
      <c r="K1130" s="17"/>
      <c r="L1130" s="66">
        <v>0</v>
      </c>
      <c r="M1130" s="66">
        <v>0</v>
      </c>
      <c r="N1130" s="66">
        <v>0</v>
      </c>
      <c r="O1130" s="66">
        <v>0</v>
      </c>
      <c r="P1130" s="66">
        <v>210.14249999999998</v>
      </c>
      <c r="Q1130" s="66">
        <v>164.95099999999999</v>
      </c>
      <c r="R1130" s="18"/>
      <c r="Z1130" s="62"/>
      <c r="AA1130" s="62"/>
      <c r="AB1130" s="62"/>
      <c r="AC1130" s="62"/>
      <c r="AD1130" s="62"/>
      <c r="AE1130" s="62"/>
    </row>
    <row r="1131" spans="1:31" x14ac:dyDescent="0.25">
      <c r="A1131" s="17" t="s">
        <v>11</v>
      </c>
      <c r="B1131" s="17" t="s">
        <v>156</v>
      </c>
      <c r="C1131" s="17" t="s">
        <v>240</v>
      </c>
      <c r="D1131" s="17" t="s">
        <v>241</v>
      </c>
      <c r="E1131" s="17" t="s">
        <v>180</v>
      </c>
      <c r="F1131" s="17" t="s">
        <v>185</v>
      </c>
      <c r="G1131" s="27" t="s">
        <v>265</v>
      </c>
      <c r="H1131" s="17" t="s">
        <v>160</v>
      </c>
      <c r="I1131" s="17" t="s">
        <v>17</v>
      </c>
      <c r="J1131" s="17" t="s">
        <v>240</v>
      </c>
      <c r="K1131" s="17"/>
      <c r="L1131" s="66">
        <v>0</v>
      </c>
      <c r="M1131" s="66">
        <v>0</v>
      </c>
      <c r="N1131" s="66">
        <v>0</v>
      </c>
      <c r="O1131" s="66">
        <v>0</v>
      </c>
      <c r="P1131" s="66">
        <v>211.21049999999997</v>
      </c>
      <c r="Q1131" s="66">
        <v>165.7885</v>
      </c>
      <c r="R1131" s="18"/>
      <c r="Z1131" s="62"/>
      <c r="AA1131" s="62"/>
      <c r="AB1131" s="62"/>
      <c r="AC1131" s="62"/>
      <c r="AD1131" s="62"/>
      <c r="AE1131" s="62"/>
    </row>
    <row r="1132" spans="1:31" x14ac:dyDescent="0.25">
      <c r="A1132" s="17" t="s">
        <v>11</v>
      </c>
      <c r="B1132" s="17" t="s">
        <v>156</v>
      </c>
      <c r="C1132" s="17" t="s">
        <v>240</v>
      </c>
      <c r="D1132" s="17" t="s">
        <v>241</v>
      </c>
      <c r="E1132" s="17" t="s">
        <v>180</v>
      </c>
      <c r="F1132" s="17" t="s">
        <v>185</v>
      </c>
      <c r="G1132" s="27" t="s">
        <v>265</v>
      </c>
      <c r="H1132" s="17" t="s">
        <v>161</v>
      </c>
      <c r="I1132" s="17" t="s">
        <v>17</v>
      </c>
      <c r="J1132" s="17" t="s">
        <v>240</v>
      </c>
      <c r="K1132" s="17"/>
      <c r="L1132" s="66">
        <v>0</v>
      </c>
      <c r="M1132" s="66">
        <v>0</v>
      </c>
      <c r="N1132" s="66">
        <v>0</v>
      </c>
      <c r="O1132" s="66">
        <v>0</v>
      </c>
      <c r="P1132" s="66">
        <v>211.4085</v>
      </c>
      <c r="Q1132" s="66">
        <v>165.94450000000001</v>
      </c>
      <c r="R1132" s="18"/>
      <c r="Z1132" s="62"/>
      <c r="AA1132" s="62"/>
      <c r="AB1132" s="62"/>
      <c r="AC1132" s="62"/>
      <c r="AD1132" s="62"/>
      <c r="AE1132" s="62"/>
    </row>
    <row r="1133" spans="1:31" x14ac:dyDescent="0.25">
      <c r="A1133" s="17" t="s">
        <v>11</v>
      </c>
      <c r="B1133" s="17" t="s">
        <v>156</v>
      </c>
      <c r="C1133" s="17" t="s">
        <v>240</v>
      </c>
      <c r="D1133" s="17" t="s">
        <v>241</v>
      </c>
      <c r="E1133" s="17" t="s">
        <v>180</v>
      </c>
      <c r="F1133" s="17" t="s">
        <v>185</v>
      </c>
      <c r="G1133" s="27" t="s">
        <v>265</v>
      </c>
      <c r="H1133" s="17" t="s">
        <v>75</v>
      </c>
      <c r="I1133" s="17" t="s">
        <v>17</v>
      </c>
      <c r="J1133" s="17" t="s">
        <v>240</v>
      </c>
      <c r="K1133" s="17"/>
      <c r="L1133" s="66">
        <v>0</v>
      </c>
      <c r="M1133" s="66">
        <v>0</v>
      </c>
      <c r="N1133" s="66">
        <v>0</v>
      </c>
      <c r="O1133" s="66">
        <v>0</v>
      </c>
      <c r="P1133" s="66">
        <v>3.9059999999999997E-3</v>
      </c>
      <c r="Q1133" s="66">
        <v>3.0660000000000001E-3</v>
      </c>
      <c r="R1133" s="18"/>
      <c r="Z1133" s="62"/>
      <c r="AA1133" s="62"/>
      <c r="AB1133" s="62"/>
      <c r="AC1133" s="62"/>
      <c r="AD1133" s="62"/>
      <c r="AE1133" s="62"/>
    </row>
    <row r="1134" spans="1:31" x14ac:dyDescent="0.25">
      <c r="A1134" s="17" t="s">
        <v>11</v>
      </c>
      <c r="B1134" s="17" t="s">
        <v>156</v>
      </c>
      <c r="C1134" s="17" t="s">
        <v>240</v>
      </c>
      <c r="D1134" s="17" t="s">
        <v>241</v>
      </c>
      <c r="E1134" s="17" t="s">
        <v>180</v>
      </c>
      <c r="F1134" s="17" t="s">
        <v>187</v>
      </c>
      <c r="G1134" s="27" t="s">
        <v>265</v>
      </c>
      <c r="H1134" s="17" t="s">
        <v>32</v>
      </c>
      <c r="I1134" s="17" t="s">
        <v>17</v>
      </c>
      <c r="J1134" s="17" t="s">
        <v>240</v>
      </c>
      <c r="K1134" s="17"/>
      <c r="L1134" s="66">
        <v>3.3127499999999997E-3</v>
      </c>
      <c r="M1134" s="66">
        <v>1.10425E-3</v>
      </c>
      <c r="N1134" s="66">
        <v>0</v>
      </c>
      <c r="O1134" s="66">
        <v>0</v>
      </c>
      <c r="P1134" s="66">
        <v>0</v>
      </c>
      <c r="Q1134" s="66">
        <v>0</v>
      </c>
      <c r="R1134" s="18"/>
      <c r="Z1134" s="62"/>
      <c r="AA1134" s="62"/>
      <c r="AB1134" s="62"/>
      <c r="AC1134" s="62"/>
      <c r="AD1134" s="62"/>
      <c r="AE1134" s="62"/>
    </row>
    <row r="1135" spans="1:31" x14ac:dyDescent="0.25">
      <c r="A1135" s="17" t="s">
        <v>11</v>
      </c>
      <c r="B1135" s="17" t="s">
        <v>156</v>
      </c>
      <c r="C1135" s="17" t="s">
        <v>240</v>
      </c>
      <c r="D1135" s="17" t="s">
        <v>241</v>
      </c>
      <c r="E1135" s="17" t="s">
        <v>180</v>
      </c>
      <c r="F1135" s="17" t="s">
        <v>187</v>
      </c>
      <c r="G1135" s="27" t="s">
        <v>265</v>
      </c>
      <c r="H1135" s="17" t="s">
        <v>16</v>
      </c>
      <c r="I1135" s="17" t="s">
        <v>17</v>
      </c>
      <c r="J1135" s="17" t="s">
        <v>240</v>
      </c>
      <c r="K1135" s="17"/>
      <c r="L1135" s="66">
        <v>267.36075</v>
      </c>
      <c r="M1135" s="66">
        <v>89.120249999999999</v>
      </c>
      <c r="N1135" s="66">
        <v>0</v>
      </c>
      <c r="O1135" s="66">
        <v>0</v>
      </c>
      <c r="P1135" s="66">
        <v>0</v>
      </c>
      <c r="Q1135" s="66">
        <v>0</v>
      </c>
      <c r="R1135" s="18"/>
      <c r="Z1135" s="62"/>
      <c r="AA1135" s="62"/>
      <c r="AB1135" s="62"/>
      <c r="AC1135" s="62"/>
      <c r="AD1135" s="62"/>
      <c r="AE1135" s="62"/>
    </row>
    <row r="1136" spans="1:31" x14ac:dyDescent="0.25">
      <c r="A1136" s="17" t="s">
        <v>11</v>
      </c>
      <c r="B1136" s="17" t="s">
        <v>156</v>
      </c>
      <c r="C1136" s="17" t="s">
        <v>240</v>
      </c>
      <c r="D1136" s="17" t="s">
        <v>241</v>
      </c>
      <c r="E1136" s="17" t="s">
        <v>180</v>
      </c>
      <c r="F1136" s="17" t="s">
        <v>187</v>
      </c>
      <c r="G1136" s="27" t="s">
        <v>265</v>
      </c>
      <c r="H1136" s="17" t="s">
        <v>160</v>
      </c>
      <c r="I1136" s="17" t="s">
        <v>17</v>
      </c>
      <c r="J1136" s="17" t="s">
        <v>240</v>
      </c>
      <c r="K1136" s="17"/>
      <c r="L1136" s="66">
        <v>268.71899999999999</v>
      </c>
      <c r="M1136" s="66">
        <v>89.572999999999993</v>
      </c>
      <c r="N1136" s="66">
        <v>0</v>
      </c>
      <c r="O1136" s="66">
        <v>0</v>
      </c>
      <c r="P1136" s="66">
        <v>0</v>
      </c>
      <c r="Q1136" s="66">
        <v>0</v>
      </c>
      <c r="R1136" s="18"/>
      <c r="Z1136" s="62"/>
      <c r="AA1136" s="62"/>
      <c r="AB1136" s="62"/>
      <c r="AC1136" s="62"/>
      <c r="AD1136" s="62"/>
      <c r="AE1136" s="62"/>
    </row>
    <row r="1137" spans="1:31" x14ac:dyDescent="0.25">
      <c r="A1137" s="17" t="s">
        <v>11</v>
      </c>
      <c r="B1137" s="17" t="s">
        <v>156</v>
      </c>
      <c r="C1137" s="17" t="s">
        <v>240</v>
      </c>
      <c r="D1137" s="17" t="s">
        <v>241</v>
      </c>
      <c r="E1137" s="17" t="s">
        <v>180</v>
      </c>
      <c r="F1137" s="17" t="s">
        <v>187</v>
      </c>
      <c r="G1137" s="27" t="s">
        <v>265</v>
      </c>
      <c r="H1137" s="17" t="s">
        <v>161</v>
      </c>
      <c r="I1137" s="17" t="s">
        <v>17</v>
      </c>
      <c r="J1137" s="17" t="s">
        <v>240</v>
      </c>
      <c r="K1137" s="17"/>
      <c r="L1137" s="66">
        <v>268.971</v>
      </c>
      <c r="M1137" s="66">
        <v>89.656999999999996</v>
      </c>
      <c r="N1137" s="66">
        <v>0</v>
      </c>
      <c r="O1137" s="66">
        <v>0</v>
      </c>
      <c r="P1137" s="66">
        <v>0</v>
      </c>
      <c r="Q1137" s="66">
        <v>0</v>
      </c>
      <c r="R1137" s="18"/>
      <c r="Z1137" s="62"/>
      <c r="AA1137" s="62"/>
      <c r="AB1137" s="62"/>
      <c r="AC1137" s="62"/>
      <c r="AD1137" s="62"/>
      <c r="AE1137" s="62"/>
    </row>
    <row r="1138" spans="1:31" x14ac:dyDescent="0.25">
      <c r="A1138" s="17" t="s">
        <v>11</v>
      </c>
      <c r="B1138" s="17" t="s">
        <v>156</v>
      </c>
      <c r="C1138" s="17" t="s">
        <v>240</v>
      </c>
      <c r="D1138" s="17" t="s">
        <v>241</v>
      </c>
      <c r="E1138" s="17" t="s">
        <v>180</v>
      </c>
      <c r="F1138" s="17" t="s">
        <v>187</v>
      </c>
      <c r="G1138" s="27" t="s">
        <v>265</v>
      </c>
      <c r="H1138" s="17" t="s">
        <v>75</v>
      </c>
      <c r="I1138" s="17" t="s">
        <v>17</v>
      </c>
      <c r="J1138" s="17" t="s">
        <v>240</v>
      </c>
      <c r="K1138" s="17"/>
      <c r="L1138" s="66">
        <v>4.9695E-3</v>
      </c>
      <c r="M1138" s="66">
        <v>1.6565E-3</v>
      </c>
      <c r="N1138" s="66">
        <v>0</v>
      </c>
      <c r="O1138" s="66">
        <v>0</v>
      </c>
      <c r="P1138" s="66">
        <v>0</v>
      </c>
      <c r="Q1138" s="66">
        <v>0</v>
      </c>
      <c r="R1138" s="18"/>
      <c r="Z1138" s="62"/>
      <c r="AA1138" s="62"/>
      <c r="AB1138" s="62"/>
      <c r="AC1138" s="62"/>
      <c r="AD1138" s="62"/>
      <c r="AE1138" s="62"/>
    </row>
    <row r="1139" spans="1:31" x14ac:dyDescent="0.25">
      <c r="A1139" s="17" t="s">
        <v>11</v>
      </c>
      <c r="B1139" s="17" t="s">
        <v>156</v>
      </c>
      <c r="C1139" s="17" t="s">
        <v>240</v>
      </c>
      <c r="D1139" s="17" t="s">
        <v>241</v>
      </c>
      <c r="E1139" s="17" t="s">
        <v>180</v>
      </c>
      <c r="F1139" s="17" t="s">
        <v>191</v>
      </c>
      <c r="G1139" s="27" t="s">
        <v>265</v>
      </c>
      <c r="H1139" s="17" t="s">
        <v>32</v>
      </c>
      <c r="I1139" s="17" t="s">
        <v>17</v>
      </c>
      <c r="J1139" s="17" t="s">
        <v>240</v>
      </c>
      <c r="K1139" s="17"/>
      <c r="L1139" s="66">
        <v>0</v>
      </c>
      <c r="M1139" s="66">
        <v>9.3900000000000006E-4</v>
      </c>
      <c r="N1139" s="66">
        <v>3.1300000000000002E-4</v>
      </c>
      <c r="O1139" s="66">
        <v>0</v>
      </c>
      <c r="P1139" s="66">
        <v>0</v>
      </c>
      <c r="Q1139" s="66">
        <v>0</v>
      </c>
      <c r="R1139" s="18"/>
      <c r="Z1139" s="62"/>
      <c r="AA1139" s="62"/>
      <c r="AB1139" s="62"/>
      <c r="AC1139" s="62"/>
      <c r="AD1139" s="62"/>
      <c r="AE1139" s="62"/>
    </row>
    <row r="1140" spans="1:31" x14ac:dyDescent="0.25">
      <c r="A1140" s="17" t="s">
        <v>11</v>
      </c>
      <c r="B1140" s="17" t="s">
        <v>156</v>
      </c>
      <c r="C1140" s="17" t="s">
        <v>240</v>
      </c>
      <c r="D1140" s="17" t="s">
        <v>241</v>
      </c>
      <c r="E1140" s="17" t="s">
        <v>180</v>
      </c>
      <c r="F1140" s="17" t="s">
        <v>191</v>
      </c>
      <c r="G1140" s="27" t="s">
        <v>265</v>
      </c>
      <c r="H1140" s="17" t="s">
        <v>16</v>
      </c>
      <c r="I1140" s="17" t="s">
        <v>17</v>
      </c>
      <c r="J1140" s="17" t="s">
        <v>240</v>
      </c>
      <c r="K1140" s="17"/>
      <c r="L1140" s="66">
        <v>0</v>
      </c>
      <c r="M1140" s="66">
        <v>89.992499999999993</v>
      </c>
      <c r="N1140" s="66">
        <v>29.997499999999999</v>
      </c>
      <c r="O1140" s="66">
        <v>0</v>
      </c>
      <c r="P1140" s="66">
        <v>0</v>
      </c>
      <c r="Q1140" s="66">
        <v>0</v>
      </c>
      <c r="R1140" s="18"/>
      <c r="Z1140" s="62"/>
      <c r="AA1140" s="62"/>
      <c r="AB1140" s="62"/>
      <c r="AC1140" s="62"/>
      <c r="AD1140" s="62"/>
      <c r="AE1140" s="62"/>
    </row>
    <row r="1141" spans="1:31" x14ac:dyDescent="0.25">
      <c r="A1141" s="17" t="s">
        <v>11</v>
      </c>
      <c r="B1141" s="17" t="s">
        <v>156</v>
      </c>
      <c r="C1141" s="17" t="s">
        <v>240</v>
      </c>
      <c r="D1141" s="17" t="s">
        <v>241</v>
      </c>
      <c r="E1141" s="17" t="s">
        <v>180</v>
      </c>
      <c r="F1141" s="17" t="s">
        <v>191</v>
      </c>
      <c r="G1141" s="27" t="s">
        <v>265</v>
      </c>
      <c r="H1141" s="17" t="s">
        <v>160</v>
      </c>
      <c r="I1141" s="17" t="s">
        <v>17</v>
      </c>
      <c r="J1141" s="17" t="s">
        <v>240</v>
      </c>
      <c r="K1141" s="17"/>
      <c r="L1141" s="66">
        <v>0</v>
      </c>
      <c r="M1141" s="66">
        <v>90.377250000000004</v>
      </c>
      <c r="N1141" s="66">
        <v>30.12575</v>
      </c>
      <c r="O1141" s="66">
        <v>0</v>
      </c>
      <c r="P1141" s="66">
        <v>0</v>
      </c>
      <c r="Q1141" s="66">
        <v>0</v>
      </c>
      <c r="R1141" s="18"/>
      <c r="Z1141" s="62"/>
      <c r="AA1141" s="62"/>
      <c r="AB1141" s="62"/>
      <c r="AC1141" s="62"/>
      <c r="AD1141" s="62"/>
      <c r="AE1141" s="62"/>
    </row>
    <row r="1142" spans="1:31" x14ac:dyDescent="0.25">
      <c r="A1142" s="17" t="s">
        <v>11</v>
      </c>
      <c r="B1142" s="17" t="s">
        <v>156</v>
      </c>
      <c r="C1142" s="17" t="s">
        <v>240</v>
      </c>
      <c r="D1142" s="17" t="s">
        <v>241</v>
      </c>
      <c r="E1142" s="17" t="s">
        <v>180</v>
      </c>
      <c r="F1142" s="17" t="s">
        <v>191</v>
      </c>
      <c r="G1142" s="27" t="s">
        <v>265</v>
      </c>
      <c r="H1142" s="17" t="s">
        <v>161</v>
      </c>
      <c r="I1142" s="17" t="s">
        <v>17</v>
      </c>
      <c r="J1142" s="17" t="s">
        <v>240</v>
      </c>
      <c r="K1142" s="17"/>
      <c r="L1142" s="66">
        <v>0</v>
      </c>
      <c r="M1142" s="66">
        <v>90.449250000000006</v>
      </c>
      <c r="N1142" s="66">
        <v>30.149750000000001</v>
      </c>
      <c r="O1142" s="66">
        <v>0</v>
      </c>
      <c r="P1142" s="66">
        <v>0</v>
      </c>
      <c r="Q1142" s="66">
        <v>0</v>
      </c>
      <c r="R1142" s="18"/>
      <c r="Z1142" s="62"/>
      <c r="AA1142" s="62"/>
      <c r="AB1142" s="62"/>
      <c r="AC1142" s="62"/>
      <c r="AD1142" s="62"/>
      <c r="AE1142" s="62"/>
    </row>
    <row r="1143" spans="1:31" x14ac:dyDescent="0.25">
      <c r="A1143" s="17" t="s">
        <v>11</v>
      </c>
      <c r="B1143" s="17" t="s">
        <v>156</v>
      </c>
      <c r="C1143" s="17" t="s">
        <v>240</v>
      </c>
      <c r="D1143" s="17" t="s">
        <v>241</v>
      </c>
      <c r="E1143" s="17" t="s">
        <v>180</v>
      </c>
      <c r="F1143" s="17" t="s">
        <v>191</v>
      </c>
      <c r="G1143" s="27" t="s">
        <v>265</v>
      </c>
      <c r="H1143" s="17" t="s">
        <v>75</v>
      </c>
      <c r="I1143" s="17" t="s">
        <v>17</v>
      </c>
      <c r="J1143" s="17" t="s">
        <v>240</v>
      </c>
      <c r="K1143" s="17"/>
      <c r="L1143" s="66">
        <v>0</v>
      </c>
      <c r="M1143" s="66">
        <v>1.4092499999999999E-3</v>
      </c>
      <c r="N1143" s="66">
        <v>4.6975000000000001E-4</v>
      </c>
      <c r="O1143" s="66">
        <v>0</v>
      </c>
      <c r="P1143" s="66">
        <v>0</v>
      </c>
      <c r="Q1143" s="66">
        <v>0</v>
      </c>
      <c r="R1143" s="18"/>
      <c r="Z1143" s="62"/>
      <c r="AA1143" s="62"/>
      <c r="AB1143" s="62"/>
      <c r="AC1143" s="62"/>
      <c r="AD1143" s="62"/>
      <c r="AE1143" s="62"/>
    </row>
    <row r="1144" spans="1:31" x14ac:dyDescent="0.25">
      <c r="A1144" s="17" t="s">
        <v>11</v>
      </c>
      <c r="B1144" s="17" t="s">
        <v>156</v>
      </c>
      <c r="C1144" s="17" t="s">
        <v>240</v>
      </c>
      <c r="D1144" s="17" t="s">
        <v>241</v>
      </c>
      <c r="E1144" s="17" t="s">
        <v>180</v>
      </c>
      <c r="F1144" s="17" t="s">
        <v>192</v>
      </c>
      <c r="G1144" s="27" t="s">
        <v>265</v>
      </c>
      <c r="H1144" s="17" t="s">
        <v>32</v>
      </c>
      <c r="I1144" s="17" t="s">
        <v>17</v>
      </c>
      <c r="J1144" s="17" t="s">
        <v>240</v>
      </c>
      <c r="K1144" s="17"/>
      <c r="L1144" s="66">
        <v>1.3719572499999999</v>
      </c>
      <c r="M1144" s="66">
        <v>4.3277204999999999</v>
      </c>
      <c r="N1144" s="66">
        <v>4.7834085000000002</v>
      </c>
      <c r="O1144" s="66">
        <v>5.45695</v>
      </c>
      <c r="P1144" s="66">
        <v>9.0642077500000013</v>
      </c>
      <c r="Q1144" s="66">
        <v>4.4992192500000003</v>
      </c>
      <c r="R1144" s="18"/>
      <c r="Z1144" s="62"/>
      <c r="AA1144" s="62"/>
      <c r="AB1144" s="62"/>
      <c r="AC1144" s="62"/>
      <c r="AD1144" s="62"/>
      <c r="AE1144" s="62"/>
    </row>
    <row r="1145" spans="1:31" x14ac:dyDescent="0.25">
      <c r="A1145" s="17" t="s">
        <v>11</v>
      </c>
      <c r="B1145" s="17" t="s">
        <v>156</v>
      </c>
      <c r="C1145" s="17" t="s">
        <v>240</v>
      </c>
      <c r="D1145" s="17" t="s">
        <v>241</v>
      </c>
      <c r="E1145" s="17" t="s">
        <v>180</v>
      </c>
      <c r="F1145" s="17" t="s">
        <v>192</v>
      </c>
      <c r="G1145" s="27" t="s">
        <v>265</v>
      </c>
      <c r="H1145" s="17" t="s">
        <v>16</v>
      </c>
      <c r="I1145" s="17" t="s">
        <v>17</v>
      </c>
      <c r="J1145" s="17" t="s">
        <v>240</v>
      </c>
      <c r="K1145" s="17"/>
      <c r="L1145" s="66">
        <v>146127.67499999999</v>
      </c>
      <c r="M1145" s="66">
        <v>460945.125</v>
      </c>
      <c r="N1145" s="66">
        <v>509480.375</v>
      </c>
      <c r="O1145" s="66">
        <v>581219.75</v>
      </c>
      <c r="P1145" s="66">
        <v>952391.14999999991</v>
      </c>
      <c r="Q1145" s="66">
        <v>474865.95</v>
      </c>
      <c r="R1145" s="18"/>
      <c r="Z1145" s="62"/>
      <c r="AA1145" s="62"/>
      <c r="AB1145" s="62"/>
      <c r="AC1145" s="62"/>
      <c r="AD1145" s="62"/>
      <c r="AE1145" s="62"/>
    </row>
    <row r="1146" spans="1:31" x14ac:dyDescent="0.25">
      <c r="A1146" s="17" t="s">
        <v>11</v>
      </c>
      <c r="B1146" s="17" t="s">
        <v>156</v>
      </c>
      <c r="C1146" s="17" t="s">
        <v>240</v>
      </c>
      <c r="D1146" s="17" t="s">
        <v>241</v>
      </c>
      <c r="E1146" s="17" t="s">
        <v>180</v>
      </c>
      <c r="F1146" s="17" t="s">
        <v>192</v>
      </c>
      <c r="G1146" s="27" t="s">
        <v>265</v>
      </c>
      <c r="H1146" s="17" t="s">
        <v>160</v>
      </c>
      <c r="I1146" s="17" t="s">
        <v>17</v>
      </c>
      <c r="J1146" s="17" t="s">
        <v>240</v>
      </c>
      <c r="K1146" s="17"/>
      <c r="L1146" s="66">
        <v>146690</v>
      </c>
      <c r="M1146" s="66">
        <v>462719.80000000005</v>
      </c>
      <c r="N1146" s="66">
        <v>511442.1</v>
      </c>
      <c r="O1146" s="66">
        <v>583456.5</v>
      </c>
      <c r="P1146" s="66">
        <v>953170.02499999991</v>
      </c>
      <c r="Q1146" s="66">
        <v>475732.02499999997</v>
      </c>
      <c r="R1146" s="18"/>
      <c r="Z1146" s="62"/>
      <c r="AA1146" s="62"/>
      <c r="AB1146" s="62"/>
      <c r="AC1146" s="62"/>
      <c r="AD1146" s="62"/>
      <c r="AE1146" s="62"/>
    </row>
    <row r="1147" spans="1:31" x14ac:dyDescent="0.25">
      <c r="A1147" s="17" t="s">
        <v>11</v>
      </c>
      <c r="B1147" s="17" t="s">
        <v>156</v>
      </c>
      <c r="C1147" s="17" t="s">
        <v>240</v>
      </c>
      <c r="D1147" s="17" t="s">
        <v>241</v>
      </c>
      <c r="E1147" s="17" t="s">
        <v>180</v>
      </c>
      <c r="F1147" s="17" t="s">
        <v>192</v>
      </c>
      <c r="G1147" s="27" t="s">
        <v>265</v>
      </c>
      <c r="H1147" s="17" t="s">
        <v>161</v>
      </c>
      <c r="I1147" s="17" t="s">
        <v>17</v>
      </c>
      <c r="J1147" s="17" t="s">
        <v>240</v>
      </c>
      <c r="K1147" s="17"/>
      <c r="L1147" s="66">
        <v>146794.125</v>
      </c>
      <c r="M1147" s="66">
        <v>463048.19999999995</v>
      </c>
      <c r="N1147" s="66">
        <v>511806.15</v>
      </c>
      <c r="O1147" s="66">
        <v>583872.75</v>
      </c>
      <c r="P1147" s="66">
        <v>953314.875</v>
      </c>
      <c r="Q1147" s="66">
        <v>475892.52500000002</v>
      </c>
      <c r="R1147" s="18"/>
      <c r="Z1147" s="62"/>
      <c r="AA1147" s="62"/>
      <c r="AB1147" s="62"/>
      <c r="AC1147" s="62"/>
      <c r="AD1147" s="62"/>
      <c r="AE1147" s="62"/>
    </row>
    <row r="1148" spans="1:31" x14ac:dyDescent="0.25">
      <c r="A1148" s="17" t="s">
        <v>11</v>
      </c>
      <c r="B1148" s="17" t="s">
        <v>156</v>
      </c>
      <c r="C1148" s="17" t="s">
        <v>240</v>
      </c>
      <c r="D1148" s="17" t="s">
        <v>241</v>
      </c>
      <c r="E1148" s="17" t="s">
        <v>180</v>
      </c>
      <c r="F1148" s="17" t="s">
        <v>192</v>
      </c>
      <c r="G1148" s="27" t="s">
        <v>265</v>
      </c>
      <c r="H1148" s="17" t="s">
        <v>75</v>
      </c>
      <c r="I1148" s="17" t="s">
        <v>17</v>
      </c>
      <c r="J1148" s="17" t="s">
        <v>240</v>
      </c>
      <c r="K1148" s="17"/>
      <c r="L1148" s="66">
        <v>2.0579399999999999</v>
      </c>
      <c r="M1148" s="66">
        <v>6.4915789999999998</v>
      </c>
      <c r="N1148" s="66">
        <v>7.1751155000000004</v>
      </c>
      <c r="O1148" s="66">
        <v>8.1854300000000002</v>
      </c>
      <c r="P1148" s="66">
        <v>13.59631325</v>
      </c>
      <c r="Q1148" s="66">
        <v>6.74883275</v>
      </c>
      <c r="R1148" s="18"/>
      <c r="Z1148" s="62"/>
      <c r="AA1148" s="62"/>
      <c r="AB1148" s="62"/>
      <c r="AC1148" s="62"/>
      <c r="AD1148" s="62"/>
      <c r="AE1148" s="62"/>
    </row>
    <row r="1149" spans="1:31" x14ac:dyDescent="0.25">
      <c r="A1149" s="17" t="s">
        <v>11</v>
      </c>
      <c r="B1149" s="17" t="s">
        <v>156</v>
      </c>
      <c r="C1149" s="17" t="s">
        <v>240</v>
      </c>
      <c r="D1149" s="17" t="s">
        <v>241</v>
      </c>
      <c r="E1149" s="17" t="s">
        <v>180</v>
      </c>
      <c r="F1149" s="17" t="s">
        <v>193</v>
      </c>
      <c r="G1149" s="27" t="s">
        <v>265</v>
      </c>
      <c r="H1149" s="17" t="s">
        <v>32</v>
      </c>
      <c r="I1149" s="17" t="s">
        <v>17</v>
      </c>
      <c r="J1149" s="17" t="s">
        <v>240</v>
      </c>
      <c r="K1149" s="17"/>
      <c r="L1149" s="66">
        <v>5.483414999999999</v>
      </c>
      <c r="M1149" s="66">
        <v>1.4124509999999999</v>
      </c>
      <c r="N1149" s="66">
        <v>0.10081875</v>
      </c>
      <c r="O1149" s="66">
        <v>8.6436249999999992E-2</v>
      </c>
      <c r="P1149" s="66">
        <v>0.30125649999999993</v>
      </c>
      <c r="Q1149" s="66">
        <v>1.670547</v>
      </c>
      <c r="R1149" s="18"/>
      <c r="Z1149" s="62"/>
      <c r="AA1149" s="62"/>
      <c r="AB1149" s="62"/>
      <c r="AC1149" s="62"/>
      <c r="AD1149" s="62"/>
      <c r="AE1149" s="62"/>
    </row>
    <row r="1150" spans="1:31" x14ac:dyDescent="0.25">
      <c r="A1150" s="17" t="s">
        <v>11</v>
      </c>
      <c r="B1150" s="17" t="s">
        <v>156</v>
      </c>
      <c r="C1150" s="17" t="s">
        <v>240</v>
      </c>
      <c r="D1150" s="17" t="s">
        <v>241</v>
      </c>
      <c r="E1150" s="17" t="s">
        <v>180</v>
      </c>
      <c r="F1150" s="17" t="s">
        <v>193</v>
      </c>
      <c r="G1150" s="27" t="s">
        <v>265</v>
      </c>
      <c r="H1150" s="17" t="s">
        <v>16</v>
      </c>
      <c r="I1150" s="17" t="s">
        <v>17</v>
      </c>
      <c r="J1150" s="17" t="s">
        <v>240</v>
      </c>
      <c r="K1150" s="17"/>
      <c r="L1150" s="66">
        <v>245108.59999999998</v>
      </c>
      <c r="M1150" s="66">
        <v>63136.522499999999</v>
      </c>
      <c r="N1150" s="66">
        <v>4506.6049999999996</v>
      </c>
      <c r="O1150" s="66">
        <v>3863.71</v>
      </c>
      <c r="P1150" s="66">
        <v>13466.142499999998</v>
      </c>
      <c r="Q1150" s="66">
        <v>74673.45</v>
      </c>
      <c r="R1150" s="18"/>
      <c r="Z1150" s="62"/>
      <c r="AA1150" s="62"/>
      <c r="AB1150" s="62"/>
      <c r="AC1150" s="62"/>
      <c r="AD1150" s="62"/>
      <c r="AE1150" s="62"/>
    </row>
    <row r="1151" spans="1:31" x14ac:dyDescent="0.25">
      <c r="A1151" s="17" t="s">
        <v>11</v>
      </c>
      <c r="B1151" s="17" t="s">
        <v>156</v>
      </c>
      <c r="C1151" s="17" t="s">
        <v>240</v>
      </c>
      <c r="D1151" s="17" t="s">
        <v>241</v>
      </c>
      <c r="E1151" s="17" t="s">
        <v>180</v>
      </c>
      <c r="F1151" s="17" t="s">
        <v>193</v>
      </c>
      <c r="G1151" s="27" t="s">
        <v>265</v>
      </c>
      <c r="H1151" s="17" t="s">
        <v>160</v>
      </c>
      <c r="I1151" s="17" t="s">
        <v>17</v>
      </c>
      <c r="J1151" s="17" t="s">
        <v>240</v>
      </c>
      <c r="K1151" s="17"/>
      <c r="L1151" s="66">
        <v>245283.72499999998</v>
      </c>
      <c r="M1151" s="66">
        <v>63181.61</v>
      </c>
      <c r="N1151" s="66">
        <v>4509.8275000000003</v>
      </c>
      <c r="O1151" s="66">
        <v>3866.4750000000004</v>
      </c>
      <c r="P1151" s="66">
        <v>13475.807500000001</v>
      </c>
      <c r="Q1151" s="66">
        <v>74726.950000000012</v>
      </c>
      <c r="R1151" s="18"/>
      <c r="Z1151" s="62"/>
      <c r="AA1151" s="62"/>
      <c r="AB1151" s="62"/>
      <c r="AC1151" s="62"/>
      <c r="AD1151" s="62"/>
      <c r="AE1151" s="62"/>
    </row>
    <row r="1152" spans="1:31" x14ac:dyDescent="0.25">
      <c r="A1152" s="17" t="s">
        <v>11</v>
      </c>
      <c r="B1152" s="17" t="s">
        <v>156</v>
      </c>
      <c r="C1152" s="17" t="s">
        <v>240</v>
      </c>
      <c r="D1152" s="17" t="s">
        <v>241</v>
      </c>
      <c r="E1152" s="17" t="s">
        <v>180</v>
      </c>
      <c r="F1152" s="17" t="s">
        <v>193</v>
      </c>
      <c r="G1152" s="27" t="s">
        <v>265</v>
      </c>
      <c r="H1152" s="17" t="s">
        <v>161</v>
      </c>
      <c r="I1152" s="17" t="s">
        <v>17</v>
      </c>
      <c r="J1152" s="17" t="s">
        <v>240</v>
      </c>
      <c r="K1152" s="17"/>
      <c r="L1152" s="66">
        <v>245393.84999999998</v>
      </c>
      <c r="M1152" s="66">
        <v>63209.934999999998</v>
      </c>
      <c r="N1152" s="66">
        <v>4511.8450000000003</v>
      </c>
      <c r="O1152" s="66">
        <v>3868.2075000000004</v>
      </c>
      <c r="P1152" s="66">
        <v>13481.877500000001</v>
      </c>
      <c r="Q1152" s="66">
        <v>74760.350000000006</v>
      </c>
      <c r="R1152" s="18"/>
      <c r="Z1152" s="62"/>
      <c r="AA1152" s="62"/>
      <c r="AB1152" s="62"/>
      <c r="AC1152" s="62"/>
      <c r="AD1152" s="62"/>
      <c r="AE1152" s="62"/>
    </row>
    <row r="1153" spans="1:31" x14ac:dyDescent="0.25">
      <c r="A1153" s="17" t="s">
        <v>11</v>
      </c>
      <c r="B1153" s="17" t="s">
        <v>156</v>
      </c>
      <c r="C1153" s="17" t="s">
        <v>240</v>
      </c>
      <c r="D1153" s="17" t="s">
        <v>241</v>
      </c>
      <c r="E1153" s="17" t="s">
        <v>180</v>
      </c>
      <c r="F1153" s="17" t="s">
        <v>193</v>
      </c>
      <c r="G1153" s="27" t="s">
        <v>265</v>
      </c>
      <c r="H1153" s="17" t="s">
        <v>75</v>
      </c>
      <c r="I1153" s="17" t="s">
        <v>17</v>
      </c>
      <c r="J1153" s="17" t="s">
        <v>240</v>
      </c>
      <c r="K1153" s="17"/>
      <c r="L1153" s="66">
        <v>0.54834099999999997</v>
      </c>
      <c r="M1153" s="66">
        <v>0.14124500000000001</v>
      </c>
      <c r="N1153" s="66">
        <v>1.0082000000000001E-2</v>
      </c>
      <c r="O1153" s="66">
        <v>8.6435000000000001E-3</v>
      </c>
      <c r="P1153" s="66">
        <v>3.012575E-2</v>
      </c>
      <c r="Q1153" s="66">
        <v>0.16705475</v>
      </c>
      <c r="R1153" s="18"/>
      <c r="Z1153" s="62"/>
      <c r="AA1153" s="62"/>
      <c r="AB1153" s="62"/>
      <c r="AC1153" s="62"/>
      <c r="AD1153" s="62"/>
      <c r="AE1153" s="62"/>
    </row>
    <row r="1154" spans="1:31" x14ac:dyDescent="0.25">
      <c r="A1154" s="17" t="s">
        <v>11</v>
      </c>
      <c r="B1154" s="17" t="s">
        <v>156</v>
      </c>
      <c r="C1154" s="17" t="s">
        <v>240</v>
      </c>
      <c r="D1154" s="17" t="s">
        <v>241</v>
      </c>
      <c r="E1154" s="17" t="s">
        <v>180</v>
      </c>
      <c r="F1154" s="17" t="s">
        <v>194</v>
      </c>
      <c r="G1154" s="27" t="s">
        <v>265</v>
      </c>
      <c r="H1154" s="17" t="s">
        <v>32</v>
      </c>
      <c r="I1154" s="17" t="s">
        <v>17</v>
      </c>
      <c r="J1154" s="17" t="s">
        <v>240</v>
      </c>
      <c r="K1154" s="17"/>
      <c r="L1154" s="66">
        <v>5.0792625000000005</v>
      </c>
      <c r="M1154" s="66">
        <v>5.0638095000000005</v>
      </c>
      <c r="N1154" s="66">
        <v>3.2297090000000002</v>
      </c>
      <c r="O1154" s="66">
        <v>3.984909</v>
      </c>
      <c r="P1154" s="66">
        <v>5.9686279999999998</v>
      </c>
      <c r="Q1154" s="66">
        <v>2.6413525</v>
      </c>
      <c r="R1154" s="18"/>
      <c r="Z1154" s="62"/>
      <c r="AA1154" s="62"/>
      <c r="AB1154" s="62"/>
      <c r="AC1154" s="62"/>
      <c r="AD1154" s="62"/>
      <c r="AE1154" s="62"/>
    </row>
    <row r="1155" spans="1:31" x14ac:dyDescent="0.25">
      <c r="A1155" s="17" t="s">
        <v>11</v>
      </c>
      <c r="B1155" s="17" t="s">
        <v>156</v>
      </c>
      <c r="C1155" s="17" t="s">
        <v>240</v>
      </c>
      <c r="D1155" s="17" t="s">
        <v>241</v>
      </c>
      <c r="E1155" s="17" t="s">
        <v>180</v>
      </c>
      <c r="F1155" s="17" t="s">
        <v>194</v>
      </c>
      <c r="G1155" s="27" t="s">
        <v>265</v>
      </c>
      <c r="H1155" s="17" t="s">
        <v>16</v>
      </c>
      <c r="I1155" s="17" t="s">
        <v>17</v>
      </c>
      <c r="J1155" s="17" t="s">
        <v>240</v>
      </c>
      <c r="K1155" s="17"/>
      <c r="L1155" s="66">
        <v>543785.25</v>
      </c>
      <c r="M1155" s="66">
        <v>542131.08250000002</v>
      </c>
      <c r="N1155" s="66">
        <v>345772.77749999997</v>
      </c>
      <c r="O1155" s="66">
        <v>426623.97499999998</v>
      </c>
      <c r="P1155" s="66">
        <v>639001.32499999995</v>
      </c>
      <c r="Q1155" s="66">
        <v>282783.75</v>
      </c>
      <c r="R1155" s="18"/>
      <c r="Z1155" s="62"/>
      <c r="AA1155" s="62"/>
      <c r="AB1155" s="62"/>
      <c r="AC1155" s="62"/>
      <c r="AD1155" s="62"/>
      <c r="AE1155" s="62"/>
    </row>
    <row r="1156" spans="1:31" x14ac:dyDescent="0.25">
      <c r="A1156" s="17" t="s">
        <v>11</v>
      </c>
      <c r="B1156" s="17" t="s">
        <v>156</v>
      </c>
      <c r="C1156" s="17" t="s">
        <v>240</v>
      </c>
      <c r="D1156" s="17" t="s">
        <v>241</v>
      </c>
      <c r="E1156" s="17" t="s">
        <v>180</v>
      </c>
      <c r="F1156" s="17" t="s">
        <v>194</v>
      </c>
      <c r="G1156" s="27" t="s">
        <v>265</v>
      </c>
      <c r="H1156" s="17" t="s">
        <v>160</v>
      </c>
      <c r="I1156" s="17" t="s">
        <v>17</v>
      </c>
      <c r="J1156" s="17" t="s">
        <v>240</v>
      </c>
      <c r="K1156" s="17"/>
      <c r="L1156" s="66">
        <v>545868</v>
      </c>
      <c r="M1156" s="66">
        <v>544207.125</v>
      </c>
      <c r="N1156" s="66">
        <v>347097.375</v>
      </c>
      <c r="O1156" s="66">
        <v>428257.69999999995</v>
      </c>
      <c r="P1156" s="66">
        <v>641448.65</v>
      </c>
      <c r="Q1156" s="66">
        <v>283866.25</v>
      </c>
      <c r="R1156" s="18"/>
      <c r="Z1156" s="62"/>
      <c r="AA1156" s="62"/>
      <c r="AB1156" s="62"/>
      <c r="AC1156" s="62"/>
      <c r="AD1156" s="62"/>
      <c r="AE1156" s="62"/>
    </row>
    <row r="1157" spans="1:31" x14ac:dyDescent="0.25">
      <c r="A1157" s="17" t="s">
        <v>11</v>
      </c>
      <c r="B1157" s="17" t="s">
        <v>156</v>
      </c>
      <c r="C1157" s="17" t="s">
        <v>240</v>
      </c>
      <c r="D1157" s="17" t="s">
        <v>241</v>
      </c>
      <c r="E1157" s="17" t="s">
        <v>180</v>
      </c>
      <c r="F1157" s="17" t="s">
        <v>194</v>
      </c>
      <c r="G1157" s="27" t="s">
        <v>265</v>
      </c>
      <c r="H1157" s="17" t="s">
        <v>161</v>
      </c>
      <c r="I1157" s="17" t="s">
        <v>17</v>
      </c>
      <c r="J1157" s="17" t="s">
        <v>240</v>
      </c>
      <c r="K1157" s="17"/>
      <c r="L1157" s="66">
        <v>546254.25</v>
      </c>
      <c r="M1157" s="66">
        <v>544591.98499999999</v>
      </c>
      <c r="N1157" s="66">
        <v>347342.495</v>
      </c>
      <c r="O1157" s="66">
        <v>428560.85</v>
      </c>
      <c r="P1157" s="66">
        <v>641902.44999999995</v>
      </c>
      <c r="Q1157" s="66">
        <v>284067</v>
      </c>
      <c r="R1157" s="18"/>
      <c r="Z1157" s="62"/>
      <c r="AA1157" s="62"/>
      <c r="AB1157" s="62"/>
      <c r="AC1157" s="62"/>
      <c r="AD1157" s="62"/>
      <c r="AE1157" s="62"/>
    </row>
    <row r="1158" spans="1:31" x14ac:dyDescent="0.25">
      <c r="A1158" s="17" t="s">
        <v>11</v>
      </c>
      <c r="B1158" s="17" t="s">
        <v>156</v>
      </c>
      <c r="C1158" s="17" t="s">
        <v>240</v>
      </c>
      <c r="D1158" s="17" t="s">
        <v>241</v>
      </c>
      <c r="E1158" s="17" t="s">
        <v>180</v>
      </c>
      <c r="F1158" s="17" t="s">
        <v>194</v>
      </c>
      <c r="G1158" s="27" t="s">
        <v>265</v>
      </c>
      <c r="H1158" s="17" t="s">
        <v>75</v>
      </c>
      <c r="I1158" s="17" t="s">
        <v>17</v>
      </c>
      <c r="J1158" s="17" t="s">
        <v>240</v>
      </c>
      <c r="K1158" s="17"/>
      <c r="L1158" s="66">
        <v>7.6188750000000001</v>
      </c>
      <c r="M1158" s="66">
        <v>7.5956997499999996</v>
      </c>
      <c r="N1158" s="66">
        <v>4.84456825</v>
      </c>
      <c r="O1158" s="66">
        <v>5.9773585000000002</v>
      </c>
      <c r="P1158" s="66">
        <v>8.9529394999999994</v>
      </c>
      <c r="Q1158" s="66">
        <v>3.9620325000000003</v>
      </c>
      <c r="R1158" s="18"/>
      <c r="Z1158" s="62"/>
      <c r="AA1158" s="62"/>
      <c r="AB1158" s="62"/>
      <c r="AC1158" s="62"/>
      <c r="AD1158" s="62"/>
      <c r="AE1158" s="62"/>
    </row>
    <row r="1159" spans="1:31" x14ac:dyDescent="0.25">
      <c r="A1159" s="17" t="s">
        <v>11</v>
      </c>
      <c r="B1159" s="17" t="s">
        <v>156</v>
      </c>
      <c r="C1159" s="17" t="s">
        <v>240</v>
      </c>
      <c r="D1159" s="17" t="s">
        <v>241</v>
      </c>
      <c r="E1159" s="17" t="s">
        <v>180</v>
      </c>
      <c r="F1159" s="17" t="s">
        <v>195</v>
      </c>
      <c r="G1159" s="27" t="s">
        <v>265</v>
      </c>
      <c r="H1159" s="17" t="s">
        <v>32</v>
      </c>
      <c r="I1159" s="17" t="s">
        <v>17</v>
      </c>
      <c r="J1159" s="17" t="s">
        <v>240</v>
      </c>
      <c r="K1159" s="17"/>
      <c r="L1159" s="66">
        <v>0.63849999999999996</v>
      </c>
      <c r="M1159" s="66">
        <v>1.9876702500000001</v>
      </c>
      <c r="N1159" s="66">
        <v>0.89635125000000004</v>
      </c>
      <c r="O1159" s="66">
        <v>8.3878999999999995E-2</v>
      </c>
      <c r="P1159" s="66">
        <v>0</v>
      </c>
      <c r="Q1159" s="66">
        <v>3.4745999999999999E-2</v>
      </c>
      <c r="R1159" s="18"/>
      <c r="Z1159" s="62"/>
      <c r="AA1159" s="62"/>
      <c r="AB1159" s="62"/>
      <c r="AC1159" s="62"/>
      <c r="AD1159" s="62"/>
      <c r="AE1159" s="62"/>
    </row>
    <row r="1160" spans="1:31" x14ac:dyDescent="0.25">
      <c r="A1160" s="17" t="s">
        <v>11</v>
      </c>
      <c r="B1160" s="17" t="s">
        <v>156</v>
      </c>
      <c r="C1160" s="17" t="s">
        <v>240</v>
      </c>
      <c r="D1160" s="17" t="s">
        <v>241</v>
      </c>
      <c r="E1160" s="17" t="s">
        <v>180</v>
      </c>
      <c r="F1160" s="17" t="s">
        <v>195</v>
      </c>
      <c r="G1160" s="27" t="s">
        <v>265</v>
      </c>
      <c r="H1160" s="17" t="s">
        <v>16</v>
      </c>
      <c r="I1160" s="17" t="s">
        <v>17</v>
      </c>
      <c r="J1160" s="17" t="s">
        <v>240</v>
      </c>
      <c r="K1160" s="17"/>
      <c r="L1160" s="66">
        <v>68006.675000000003</v>
      </c>
      <c r="M1160" s="66">
        <v>211706.98555000001</v>
      </c>
      <c r="N1160" s="66">
        <v>95470.436850000013</v>
      </c>
      <c r="O1160" s="66">
        <v>8933.9500000000007</v>
      </c>
      <c r="P1160" s="66">
        <v>0</v>
      </c>
      <c r="Q1160" s="66">
        <v>3700.7849999999999</v>
      </c>
      <c r="R1160" s="18"/>
      <c r="Z1160" s="62"/>
      <c r="AA1160" s="62"/>
      <c r="AB1160" s="62"/>
      <c r="AC1160" s="62"/>
      <c r="AD1160" s="62"/>
      <c r="AE1160" s="62"/>
    </row>
    <row r="1161" spans="1:31" x14ac:dyDescent="0.25">
      <c r="A1161" s="17" t="s">
        <v>11</v>
      </c>
      <c r="B1161" s="17" t="s">
        <v>156</v>
      </c>
      <c r="C1161" s="17" t="s">
        <v>240</v>
      </c>
      <c r="D1161" s="17" t="s">
        <v>241</v>
      </c>
      <c r="E1161" s="17" t="s">
        <v>180</v>
      </c>
      <c r="F1161" s="17" t="s">
        <v>195</v>
      </c>
      <c r="G1161" s="27" t="s">
        <v>265</v>
      </c>
      <c r="H1161" s="17" t="s">
        <v>160</v>
      </c>
      <c r="I1161" s="17" t="s">
        <v>17</v>
      </c>
      <c r="J1161" s="17" t="s">
        <v>240</v>
      </c>
      <c r="K1161" s="17"/>
      <c r="L1161" s="66">
        <v>68268.524999999994</v>
      </c>
      <c r="M1161" s="66">
        <v>212521.81072499999</v>
      </c>
      <c r="N1161" s="66">
        <v>95837.853575000001</v>
      </c>
      <c r="O1161" s="66">
        <v>8968.3250000000007</v>
      </c>
      <c r="P1161" s="66">
        <v>0</v>
      </c>
      <c r="Q1161" s="66">
        <v>3715.0349999999999</v>
      </c>
      <c r="R1161" s="18"/>
      <c r="Z1161" s="62"/>
      <c r="AA1161" s="62"/>
      <c r="AB1161" s="62"/>
      <c r="AC1161" s="62"/>
      <c r="AD1161" s="62"/>
      <c r="AE1161" s="62"/>
    </row>
    <row r="1162" spans="1:31" x14ac:dyDescent="0.25">
      <c r="A1162" s="17" t="s">
        <v>11</v>
      </c>
      <c r="B1162" s="17" t="s">
        <v>156</v>
      </c>
      <c r="C1162" s="17" t="s">
        <v>240</v>
      </c>
      <c r="D1162" s="17" t="s">
        <v>241</v>
      </c>
      <c r="E1162" s="17" t="s">
        <v>180</v>
      </c>
      <c r="F1162" s="17" t="s">
        <v>195</v>
      </c>
      <c r="G1162" s="27" t="s">
        <v>265</v>
      </c>
      <c r="H1162" s="17" t="s">
        <v>161</v>
      </c>
      <c r="I1162" s="17" t="s">
        <v>17</v>
      </c>
      <c r="J1162" s="17" t="s">
        <v>240</v>
      </c>
      <c r="K1162" s="17"/>
      <c r="L1162" s="66">
        <v>68316.925000000003</v>
      </c>
      <c r="M1162" s="66">
        <v>212672.88389999999</v>
      </c>
      <c r="N1162" s="66">
        <v>95905.986300000004</v>
      </c>
      <c r="O1162" s="66">
        <v>8974.7000000000007</v>
      </c>
      <c r="P1162" s="66">
        <v>0</v>
      </c>
      <c r="Q1162" s="66">
        <v>3717.6749999999997</v>
      </c>
      <c r="R1162" s="18"/>
      <c r="Z1162" s="62"/>
      <c r="AA1162" s="62"/>
      <c r="AB1162" s="62"/>
      <c r="AC1162" s="62"/>
      <c r="AD1162" s="62"/>
      <c r="AE1162" s="62"/>
    </row>
    <row r="1163" spans="1:31" x14ac:dyDescent="0.25">
      <c r="A1163" s="17" t="s">
        <v>11</v>
      </c>
      <c r="B1163" s="17" t="s">
        <v>156</v>
      </c>
      <c r="C1163" s="17" t="s">
        <v>240</v>
      </c>
      <c r="D1163" s="17" t="s">
        <v>241</v>
      </c>
      <c r="E1163" s="17" t="s">
        <v>180</v>
      </c>
      <c r="F1163" s="17" t="s">
        <v>195</v>
      </c>
      <c r="G1163" s="27" t="s">
        <v>265</v>
      </c>
      <c r="H1163" s="17" t="s">
        <v>75</v>
      </c>
      <c r="I1163" s="17" t="s">
        <v>17</v>
      </c>
      <c r="J1163" s="17" t="s">
        <v>240</v>
      </c>
      <c r="K1163" s="17"/>
      <c r="L1163" s="66">
        <v>0.95775124999999994</v>
      </c>
      <c r="M1163" s="66">
        <v>2.9815087500000002</v>
      </c>
      <c r="N1163" s="66">
        <v>1.3445279999999999</v>
      </c>
      <c r="O1163" s="66">
        <v>0.1258185</v>
      </c>
      <c r="P1163" s="66">
        <v>0</v>
      </c>
      <c r="Q1163" s="66">
        <v>5.2118999999999999E-2</v>
      </c>
      <c r="R1163" s="18"/>
      <c r="Z1163" s="62"/>
      <c r="AA1163" s="62"/>
      <c r="AB1163" s="62"/>
      <c r="AC1163" s="62"/>
      <c r="AD1163" s="62"/>
      <c r="AE1163" s="62"/>
    </row>
    <row r="1164" spans="1:31" x14ac:dyDescent="0.25">
      <c r="A1164" s="17" t="s">
        <v>11</v>
      </c>
      <c r="B1164" s="17" t="s">
        <v>156</v>
      </c>
      <c r="C1164" s="17" t="s">
        <v>240</v>
      </c>
      <c r="D1164" s="17" t="s">
        <v>241</v>
      </c>
      <c r="E1164" s="17" t="s">
        <v>180</v>
      </c>
      <c r="F1164" s="17" t="s">
        <v>196</v>
      </c>
      <c r="G1164" s="27" t="s">
        <v>265</v>
      </c>
      <c r="H1164" s="17" t="s">
        <v>32</v>
      </c>
      <c r="I1164" s="17" t="s">
        <v>17</v>
      </c>
      <c r="J1164" s="17" t="s">
        <v>240</v>
      </c>
      <c r="K1164" s="17"/>
      <c r="L1164" s="66">
        <v>4.0248474999999999</v>
      </c>
      <c r="M1164" s="66">
        <v>3.0760375</v>
      </c>
      <c r="N1164" s="66">
        <v>2.9722500000000003</v>
      </c>
      <c r="O1164" s="66">
        <v>6.3874325000000001</v>
      </c>
      <c r="P1164" s="66">
        <v>5.8403974999999999</v>
      </c>
      <c r="Q1164" s="66">
        <v>7.0567049999999991</v>
      </c>
      <c r="R1164" s="18"/>
      <c r="Z1164" s="62"/>
      <c r="AA1164" s="62"/>
      <c r="AB1164" s="62"/>
      <c r="AC1164" s="62"/>
      <c r="AD1164" s="62"/>
      <c r="AE1164" s="62"/>
    </row>
    <row r="1165" spans="1:31" x14ac:dyDescent="0.25">
      <c r="A1165" s="17" t="s">
        <v>11</v>
      </c>
      <c r="B1165" s="17" t="s">
        <v>156</v>
      </c>
      <c r="C1165" s="17" t="s">
        <v>240</v>
      </c>
      <c r="D1165" s="17" t="s">
        <v>241</v>
      </c>
      <c r="E1165" s="17" t="s">
        <v>180</v>
      </c>
      <c r="F1165" s="17" t="s">
        <v>196</v>
      </c>
      <c r="G1165" s="27" t="s">
        <v>265</v>
      </c>
      <c r="H1165" s="17" t="s">
        <v>16</v>
      </c>
      <c r="I1165" s="17" t="s">
        <v>17</v>
      </c>
      <c r="J1165" s="17" t="s">
        <v>240</v>
      </c>
      <c r="K1165" s="17"/>
      <c r="L1165" s="66">
        <v>428686.82500000001</v>
      </c>
      <c r="M1165" s="66">
        <v>327628.27500000002</v>
      </c>
      <c r="N1165" s="66">
        <v>316573.67499999999</v>
      </c>
      <c r="O1165" s="66">
        <v>680325.75</v>
      </c>
      <c r="P1165" s="66">
        <v>622061</v>
      </c>
      <c r="Q1165" s="66">
        <v>751610</v>
      </c>
      <c r="R1165" s="18"/>
      <c r="Z1165" s="62"/>
      <c r="AA1165" s="62"/>
      <c r="AB1165" s="62"/>
      <c r="AC1165" s="62"/>
      <c r="AD1165" s="62"/>
      <c r="AE1165" s="62"/>
    </row>
    <row r="1166" spans="1:31" x14ac:dyDescent="0.25">
      <c r="A1166" s="17" t="s">
        <v>11</v>
      </c>
      <c r="B1166" s="17" t="s">
        <v>156</v>
      </c>
      <c r="C1166" s="17" t="s">
        <v>240</v>
      </c>
      <c r="D1166" s="17" t="s">
        <v>241</v>
      </c>
      <c r="E1166" s="17" t="s">
        <v>180</v>
      </c>
      <c r="F1166" s="17" t="s">
        <v>196</v>
      </c>
      <c r="G1166" s="27" t="s">
        <v>265</v>
      </c>
      <c r="H1166" s="17" t="s">
        <v>160</v>
      </c>
      <c r="I1166" s="17" t="s">
        <v>17</v>
      </c>
      <c r="J1166" s="17" t="s">
        <v>240</v>
      </c>
      <c r="K1166" s="17"/>
      <c r="L1166" s="66">
        <v>430336.3</v>
      </c>
      <c r="M1166" s="66">
        <v>328889.34999999998</v>
      </c>
      <c r="N1166" s="66">
        <v>317792.2</v>
      </c>
      <c r="O1166" s="66">
        <v>682944.5</v>
      </c>
      <c r="P1166" s="66">
        <v>624455.5</v>
      </c>
      <c r="Q1166" s="66">
        <v>754503.25</v>
      </c>
      <c r="R1166" s="18"/>
      <c r="Z1166" s="62"/>
      <c r="AA1166" s="62"/>
      <c r="AB1166" s="62"/>
      <c r="AC1166" s="62"/>
      <c r="AD1166" s="62"/>
      <c r="AE1166" s="62"/>
    </row>
    <row r="1167" spans="1:31" x14ac:dyDescent="0.25">
      <c r="A1167" s="17" t="s">
        <v>11</v>
      </c>
      <c r="B1167" s="17" t="s">
        <v>156</v>
      </c>
      <c r="C1167" s="17" t="s">
        <v>240</v>
      </c>
      <c r="D1167" s="17" t="s">
        <v>241</v>
      </c>
      <c r="E1167" s="17" t="s">
        <v>180</v>
      </c>
      <c r="F1167" s="17" t="s">
        <v>196</v>
      </c>
      <c r="G1167" s="27" t="s">
        <v>265</v>
      </c>
      <c r="H1167" s="17" t="s">
        <v>161</v>
      </c>
      <c r="I1167" s="17" t="s">
        <v>17</v>
      </c>
      <c r="J1167" s="17" t="s">
        <v>240</v>
      </c>
      <c r="K1167" s="17"/>
      <c r="L1167" s="66">
        <v>430642.8</v>
      </c>
      <c r="M1167" s="66">
        <v>329123.375</v>
      </c>
      <c r="N1167" s="66">
        <v>318018.625</v>
      </c>
      <c r="O1167" s="66">
        <v>683429.75</v>
      </c>
      <c r="P1167" s="66">
        <v>624899.25</v>
      </c>
      <c r="Q1167" s="66">
        <v>755039</v>
      </c>
      <c r="R1167" s="18"/>
      <c r="Z1167" s="62"/>
      <c r="AA1167" s="62"/>
      <c r="AB1167" s="62"/>
      <c r="AC1167" s="62"/>
      <c r="AD1167" s="62"/>
      <c r="AE1167" s="62"/>
    </row>
    <row r="1168" spans="1:31" x14ac:dyDescent="0.25">
      <c r="A1168" s="17" t="s">
        <v>11</v>
      </c>
      <c r="B1168" s="17" t="s">
        <v>156</v>
      </c>
      <c r="C1168" s="17" t="s">
        <v>240</v>
      </c>
      <c r="D1168" s="17" t="s">
        <v>241</v>
      </c>
      <c r="E1168" s="17" t="s">
        <v>180</v>
      </c>
      <c r="F1168" s="17" t="s">
        <v>196</v>
      </c>
      <c r="G1168" s="27" t="s">
        <v>265</v>
      </c>
      <c r="H1168" s="17" t="s">
        <v>75</v>
      </c>
      <c r="I1168" s="17" t="s">
        <v>17</v>
      </c>
      <c r="J1168" s="17" t="s">
        <v>240</v>
      </c>
      <c r="K1168" s="17"/>
      <c r="L1168" s="66">
        <v>6.0372637499999993</v>
      </c>
      <c r="M1168" s="66">
        <v>4.6140499999999998</v>
      </c>
      <c r="N1168" s="66">
        <v>4.4583700000000004</v>
      </c>
      <c r="O1168" s="66">
        <v>9.5811550000000008</v>
      </c>
      <c r="P1168" s="66">
        <v>8.7605950000000004</v>
      </c>
      <c r="Q1168" s="66">
        <v>10.58506</v>
      </c>
      <c r="R1168" s="18"/>
      <c r="Z1168" s="62"/>
      <c r="AA1168" s="62"/>
      <c r="AB1168" s="62"/>
      <c r="AC1168" s="62"/>
      <c r="AD1168" s="62"/>
      <c r="AE1168" s="62"/>
    </row>
    <row r="1169" spans="1:31" x14ac:dyDescent="0.25">
      <c r="A1169" s="17" t="s">
        <v>11</v>
      </c>
      <c r="B1169" s="17" t="s">
        <v>156</v>
      </c>
      <c r="C1169" s="17" t="s">
        <v>240</v>
      </c>
      <c r="D1169" s="17" t="s">
        <v>241</v>
      </c>
      <c r="E1169" s="17" t="s">
        <v>180</v>
      </c>
      <c r="F1169" s="17" t="s">
        <v>197</v>
      </c>
      <c r="G1169" s="27" t="s">
        <v>265</v>
      </c>
      <c r="H1169" s="17" t="s">
        <v>32</v>
      </c>
      <c r="I1169" s="17" t="s">
        <v>17</v>
      </c>
      <c r="J1169" s="17" t="s">
        <v>240</v>
      </c>
      <c r="K1169" s="17"/>
      <c r="L1169" s="66">
        <v>9.9404999999999997E-3</v>
      </c>
      <c r="M1169" s="66">
        <v>5.2951425000000008</v>
      </c>
      <c r="N1169" s="66">
        <v>3.0366439999999999</v>
      </c>
      <c r="O1169" s="66">
        <v>2.4736852499999999</v>
      </c>
      <c r="P1169" s="66">
        <v>6.4732207500000003</v>
      </c>
      <c r="Q1169" s="66">
        <v>7.0203449999999989</v>
      </c>
      <c r="R1169" s="18"/>
      <c r="Z1169" s="62"/>
      <c r="AA1169" s="62"/>
      <c r="AB1169" s="62"/>
      <c r="AC1169" s="62"/>
      <c r="AD1169" s="62"/>
      <c r="AE1169" s="62"/>
    </row>
    <row r="1170" spans="1:31" x14ac:dyDescent="0.25">
      <c r="A1170" s="17" t="s">
        <v>11</v>
      </c>
      <c r="B1170" s="17" t="s">
        <v>156</v>
      </c>
      <c r="C1170" s="17" t="s">
        <v>240</v>
      </c>
      <c r="D1170" s="17" t="s">
        <v>241</v>
      </c>
      <c r="E1170" s="17" t="s">
        <v>180</v>
      </c>
      <c r="F1170" s="17" t="s">
        <v>197</v>
      </c>
      <c r="G1170" s="27" t="s">
        <v>265</v>
      </c>
      <c r="H1170" s="17" t="s">
        <v>16</v>
      </c>
      <c r="I1170" s="17" t="s">
        <v>17</v>
      </c>
      <c r="J1170" s="17" t="s">
        <v>240</v>
      </c>
      <c r="K1170" s="17"/>
      <c r="L1170" s="66">
        <v>1058.7625</v>
      </c>
      <c r="M1170" s="66">
        <v>563985.75</v>
      </c>
      <c r="N1170" s="66">
        <v>323433.17499999999</v>
      </c>
      <c r="O1170" s="66">
        <v>263472.03999999998</v>
      </c>
      <c r="P1170" s="66">
        <v>689462.10499999998</v>
      </c>
      <c r="Q1170" s="66">
        <v>747736.5</v>
      </c>
      <c r="R1170" s="18"/>
      <c r="Z1170" s="62"/>
      <c r="AA1170" s="62"/>
      <c r="AB1170" s="62"/>
      <c r="AC1170" s="62"/>
      <c r="AD1170" s="62"/>
      <c r="AE1170" s="62"/>
    </row>
    <row r="1171" spans="1:31" x14ac:dyDescent="0.25">
      <c r="A1171" s="17" t="s">
        <v>11</v>
      </c>
      <c r="B1171" s="17" t="s">
        <v>156</v>
      </c>
      <c r="C1171" s="17" t="s">
        <v>240</v>
      </c>
      <c r="D1171" s="17" t="s">
        <v>241</v>
      </c>
      <c r="E1171" s="17" t="s">
        <v>180</v>
      </c>
      <c r="F1171" s="17" t="s">
        <v>197</v>
      </c>
      <c r="G1171" s="27" t="s">
        <v>265</v>
      </c>
      <c r="H1171" s="17" t="s">
        <v>160</v>
      </c>
      <c r="I1171" s="17" t="s">
        <v>17</v>
      </c>
      <c r="J1171" s="17" t="s">
        <v>240</v>
      </c>
      <c r="K1171" s="17"/>
      <c r="L1171" s="66">
        <v>1062.8375000000001</v>
      </c>
      <c r="M1171" s="66">
        <v>566157</v>
      </c>
      <c r="N1171" s="66">
        <v>324678.17499999999</v>
      </c>
      <c r="O1171" s="66">
        <v>264485.8125</v>
      </c>
      <c r="P1171" s="66">
        <v>692115.86250000005</v>
      </c>
      <c r="Q1171" s="66">
        <v>750614.25</v>
      </c>
      <c r="R1171" s="18"/>
      <c r="Z1171" s="62"/>
      <c r="AA1171" s="62"/>
      <c r="AB1171" s="62"/>
      <c r="AC1171" s="62"/>
      <c r="AD1171" s="62"/>
      <c r="AE1171" s="62"/>
    </row>
    <row r="1172" spans="1:31" x14ac:dyDescent="0.25">
      <c r="A1172" s="17" t="s">
        <v>11</v>
      </c>
      <c r="B1172" s="17" t="s">
        <v>156</v>
      </c>
      <c r="C1172" s="17" t="s">
        <v>240</v>
      </c>
      <c r="D1172" s="17" t="s">
        <v>241</v>
      </c>
      <c r="E1172" s="17" t="s">
        <v>180</v>
      </c>
      <c r="F1172" s="17" t="s">
        <v>197</v>
      </c>
      <c r="G1172" s="27" t="s">
        <v>265</v>
      </c>
      <c r="H1172" s="17" t="s">
        <v>161</v>
      </c>
      <c r="I1172" s="17" t="s">
        <v>17</v>
      </c>
      <c r="J1172" s="17" t="s">
        <v>240</v>
      </c>
      <c r="K1172" s="17"/>
      <c r="L1172" s="66">
        <v>1063.595</v>
      </c>
      <c r="M1172" s="66">
        <v>566559</v>
      </c>
      <c r="N1172" s="66">
        <v>324908.92499999999</v>
      </c>
      <c r="O1172" s="66">
        <v>264674.09249999997</v>
      </c>
      <c r="P1172" s="66">
        <v>692608.12250000006</v>
      </c>
      <c r="Q1172" s="66">
        <v>751148.75</v>
      </c>
      <c r="R1172" s="18"/>
      <c r="Z1172" s="62"/>
      <c r="AA1172" s="62"/>
      <c r="AB1172" s="62"/>
      <c r="AC1172" s="62"/>
      <c r="AD1172" s="62"/>
      <c r="AE1172" s="62"/>
    </row>
    <row r="1173" spans="1:31" x14ac:dyDescent="0.25">
      <c r="A1173" s="17" t="s">
        <v>11</v>
      </c>
      <c r="B1173" s="17" t="s">
        <v>156</v>
      </c>
      <c r="C1173" s="17" t="s">
        <v>240</v>
      </c>
      <c r="D1173" s="17" t="s">
        <v>241</v>
      </c>
      <c r="E1173" s="17" t="s">
        <v>180</v>
      </c>
      <c r="F1173" s="17" t="s">
        <v>197</v>
      </c>
      <c r="G1173" s="27" t="s">
        <v>265</v>
      </c>
      <c r="H1173" s="17" t="s">
        <v>75</v>
      </c>
      <c r="I1173" s="17" t="s">
        <v>17</v>
      </c>
      <c r="J1173" s="17" t="s">
        <v>240</v>
      </c>
      <c r="K1173" s="17"/>
      <c r="L1173" s="66">
        <v>1.491075E-2</v>
      </c>
      <c r="M1173" s="66">
        <v>7.9427099999999999</v>
      </c>
      <c r="N1173" s="66">
        <v>4.5549684999999993</v>
      </c>
      <c r="O1173" s="66">
        <v>3.7105250000000001</v>
      </c>
      <c r="P1173" s="66">
        <v>9.709818499999999</v>
      </c>
      <c r="Q1173" s="66">
        <v>10.53051</v>
      </c>
      <c r="R1173" s="18"/>
      <c r="Z1173" s="62"/>
      <c r="AA1173" s="62"/>
      <c r="AB1173" s="62"/>
      <c r="AC1173" s="62"/>
      <c r="AD1173" s="62"/>
      <c r="AE1173" s="62"/>
    </row>
    <row r="1174" spans="1:31" x14ac:dyDescent="0.25">
      <c r="A1174" s="17" t="s">
        <v>11</v>
      </c>
      <c r="B1174" s="17" t="s">
        <v>156</v>
      </c>
      <c r="C1174" s="17" t="s">
        <v>240</v>
      </c>
      <c r="D1174" s="17" t="s">
        <v>241</v>
      </c>
      <c r="E1174" s="17" t="s">
        <v>180</v>
      </c>
      <c r="F1174" s="17" t="s">
        <v>198</v>
      </c>
      <c r="G1174" s="27" t="s">
        <v>265</v>
      </c>
      <c r="H1174" s="17" t="s">
        <v>32</v>
      </c>
      <c r="I1174" s="17" t="s">
        <v>17</v>
      </c>
      <c r="J1174" s="17" t="s">
        <v>240</v>
      </c>
      <c r="K1174" s="17"/>
      <c r="L1174" s="66">
        <v>0</v>
      </c>
      <c r="M1174" s="66">
        <v>0</v>
      </c>
      <c r="N1174" s="66">
        <v>0</v>
      </c>
      <c r="O1174" s="66">
        <v>0</v>
      </c>
      <c r="P1174" s="66">
        <v>1.4578500000000001E-2</v>
      </c>
      <c r="Q1174" s="66">
        <v>1.7170749999999999E-2</v>
      </c>
      <c r="R1174" s="18"/>
      <c r="Z1174" s="62"/>
      <c r="AA1174" s="62"/>
      <c r="AB1174" s="62"/>
      <c r="AC1174" s="62"/>
      <c r="AD1174" s="62"/>
      <c r="AE1174" s="62"/>
    </row>
    <row r="1175" spans="1:31" x14ac:dyDescent="0.25">
      <c r="A1175" s="17" t="s">
        <v>11</v>
      </c>
      <c r="B1175" s="17" t="s">
        <v>156</v>
      </c>
      <c r="C1175" s="17" t="s">
        <v>240</v>
      </c>
      <c r="D1175" s="17" t="s">
        <v>241</v>
      </c>
      <c r="E1175" s="17" t="s">
        <v>180</v>
      </c>
      <c r="F1175" s="17" t="s">
        <v>198</v>
      </c>
      <c r="G1175" s="27" t="s">
        <v>265</v>
      </c>
      <c r="H1175" s="17" t="s">
        <v>16</v>
      </c>
      <c r="I1175" s="17" t="s">
        <v>17</v>
      </c>
      <c r="J1175" s="17" t="s">
        <v>240</v>
      </c>
      <c r="K1175" s="17"/>
      <c r="L1175" s="66">
        <v>0</v>
      </c>
      <c r="M1175" s="66">
        <v>0</v>
      </c>
      <c r="N1175" s="66">
        <v>0</v>
      </c>
      <c r="O1175" s="66">
        <v>0</v>
      </c>
      <c r="P1175" s="66">
        <v>1552.77</v>
      </c>
      <c r="Q1175" s="66">
        <v>1828.8525</v>
      </c>
      <c r="R1175" s="18"/>
      <c r="Z1175" s="62"/>
      <c r="AA1175" s="62"/>
      <c r="AB1175" s="62"/>
      <c r="AC1175" s="62"/>
      <c r="AD1175" s="62"/>
      <c r="AE1175" s="62"/>
    </row>
    <row r="1176" spans="1:31" x14ac:dyDescent="0.25">
      <c r="A1176" s="17" t="s">
        <v>11</v>
      </c>
      <c r="B1176" s="17" t="s">
        <v>156</v>
      </c>
      <c r="C1176" s="17" t="s">
        <v>240</v>
      </c>
      <c r="D1176" s="17" t="s">
        <v>241</v>
      </c>
      <c r="E1176" s="17" t="s">
        <v>180</v>
      </c>
      <c r="F1176" s="17" t="s">
        <v>198</v>
      </c>
      <c r="G1176" s="27" t="s">
        <v>265</v>
      </c>
      <c r="H1176" s="17" t="s">
        <v>160</v>
      </c>
      <c r="I1176" s="17" t="s">
        <v>17</v>
      </c>
      <c r="J1176" s="17" t="s">
        <v>240</v>
      </c>
      <c r="K1176" s="17"/>
      <c r="L1176" s="66">
        <v>0</v>
      </c>
      <c r="M1176" s="66">
        <v>0</v>
      </c>
      <c r="N1176" s="66">
        <v>0</v>
      </c>
      <c r="O1176" s="66">
        <v>0</v>
      </c>
      <c r="P1176" s="66">
        <v>1558.7474999999999</v>
      </c>
      <c r="Q1176" s="66">
        <v>1835.8924999999999</v>
      </c>
      <c r="R1176" s="18"/>
      <c r="Z1176" s="62"/>
      <c r="AA1176" s="62"/>
      <c r="AB1176" s="62"/>
      <c r="AC1176" s="62"/>
      <c r="AD1176" s="62"/>
      <c r="AE1176" s="62"/>
    </row>
    <row r="1177" spans="1:31" x14ac:dyDescent="0.25">
      <c r="A1177" s="17" t="s">
        <v>11</v>
      </c>
      <c r="B1177" s="17" t="s">
        <v>156</v>
      </c>
      <c r="C1177" s="17" t="s">
        <v>240</v>
      </c>
      <c r="D1177" s="17" t="s">
        <v>241</v>
      </c>
      <c r="E1177" s="17" t="s">
        <v>180</v>
      </c>
      <c r="F1177" s="17" t="s">
        <v>198</v>
      </c>
      <c r="G1177" s="27" t="s">
        <v>265</v>
      </c>
      <c r="H1177" s="17" t="s">
        <v>161</v>
      </c>
      <c r="I1177" s="17" t="s">
        <v>17</v>
      </c>
      <c r="J1177" s="17" t="s">
        <v>240</v>
      </c>
      <c r="K1177" s="17"/>
      <c r="L1177" s="66">
        <v>0</v>
      </c>
      <c r="M1177" s="66">
        <v>0</v>
      </c>
      <c r="N1177" s="66">
        <v>0</v>
      </c>
      <c r="O1177" s="66">
        <v>0</v>
      </c>
      <c r="P1177" s="66">
        <v>1559.8500000000001</v>
      </c>
      <c r="Q1177" s="66">
        <v>1837.19</v>
      </c>
      <c r="R1177" s="18"/>
      <c r="Z1177" s="62"/>
      <c r="AA1177" s="62"/>
      <c r="AB1177" s="62"/>
      <c r="AC1177" s="62"/>
      <c r="AD1177" s="62"/>
      <c r="AE1177" s="62"/>
    </row>
    <row r="1178" spans="1:31" x14ac:dyDescent="0.25">
      <c r="A1178" s="17" t="s">
        <v>11</v>
      </c>
      <c r="B1178" s="17" t="s">
        <v>156</v>
      </c>
      <c r="C1178" s="17" t="s">
        <v>240</v>
      </c>
      <c r="D1178" s="17" t="s">
        <v>241</v>
      </c>
      <c r="E1178" s="17" t="s">
        <v>180</v>
      </c>
      <c r="F1178" s="17" t="s">
        <v>198</v>
      </c>
      <c r="G1178" s="27" t="s">
        <v>265</v>
      </c>
      <c r="H1178" s="17" t="s">
        <v>75</v>
      </c>
      <c r="I1178" s="17" t="s">
        <v>17</v>
      </c>
      <c r="J1178" s="17" t="s">
        <v>240</v>
      </c>
      <c r="K1178" s="17"/>
      <c r="L1178" s="66">
        <v>0</v>
      </c>
      <c r="M1178" s="66">
        <v>0</v>
      </c>
      <c r="N1178" s="66">
        <v>0</v>
      </c>
      <c r="O1178" s="66">
        <v>0</v>
      </c>
      <c r="P1178" s="66">
        <v>2.1867749999999998E-2</v>
      </c>
      <c r="Q1178" s="66">
        <v>2.5755750000000001E-2</v>
      </c>
      <c r="R1178" s="18"/>
      <c r="Z1178" s="62"/>
      <c r="AA1178" s="62"/>
      <c r="AB1178" s="62"/>
      <c r="AC1178" s="62"/>
      <c r="AD1178" s="62"/>
      <c r="AE1178" s="62"/>
    </row>
    <row r="1179" spans="1:31" x14ac:dyDescent="0.25">
      <c r="A1179" s="17" t="s">
        <v>11</v>
      </c>
      <c r="B1179" s="17" t="s">
        <v>156</v>
      </c>
      <c r="C1179" s="17" t="s">
        <v>240</v>
      </c>
      <c r="D1179" s="17" t="s">
        <v>241</v>
      </c>
      <c r="E1179" s="17" t="s">
        <v>180</v>
      </c>
      <c r="F1179" s="17" t="s">
        <v>242</v>
      </c>
      <c r="G1179" s="27" t="s">
        <v>265</v>
      </c>
      <c r="H1179" s="17" t="s">
        <v>32</v>
      </c>
      <c r="I1179" s="17" t="s">
        <v>17</v>
      </c>
      <c r="J1179" s="17" t="s">
        <v>240</v>
      </c>
      <c r="K1179" s="17"/>
      <c r="L1179" s="66">
        <v>0</v>
      </c>
      <c r="M1179" s="66">
        <v>0.13992225</v>
      </c>
      <c r="N1179" s="66">
        <v>4.6640750000000002E-2</v>
      </c>
      <c r="O1179" s="66">
        <v>0</v>
      </c>
      <c r="P1179" s="66">
        <v>0</v>
      </c>
      <c r="Q1179" s="66">
        <v>0</v>
      </c>
      <c r="R1179" s="18"/>
      <c r="Z1179" s="62"/>
      <c r="AA1179" s="62"/>
      <c r="AB1179" s="62"/>
      <c r="AC1179" s="62"/>
      <c r="AD1179" s="62"/>
      <c r="AE1179" s="62"/>
    </row>
    <row r="1180" spans="1:31" x14ac:dyDescent="0.25">
      <c r="A1180" s="17" t="s">
        <v>11</v>
      </c>
      <c r="B1180" s="17" t="s">
        <v>156</v>
      </c>
      <c r="C1180" s="17" t="s">
        <v>240</v>
      </c>
      <c r="D1180" s="17" t="s">
        <v>241</v>
      </c>
      <c r="E1180" s="17" t="s">
        <v>180</v>
      </c>
      <c r="F1180" s="17" t="s">
        <v>242</v>
      </c>
      <c r="G1180" s="27" t="s">
        <v>265</v>
      </c>
      <c r="H1180" s="17" t="s">
        <v>16</v>
      </c>
      <c r="I1180" s="17" t="s">
        <v>17</v>
      </c>
      <c r="J1180" s="17" t="s">
        <v>240</v>
      </c>
      <c r="K1180" s="17"/>
      <c r="L1180" s="66">
        <v>0</v>
      </c>
      <c r="M1180" s="66">
        <v>14903.099999999999</v>
      </c>
      <c r="N1180" s="66">
        <v>4967.7</v>
      </c>
      <c r="O1180" s="66">
        <v>0</v>
      </c>
      <c r="P1180" s="66">
        <v>0</v>
      </c>
      <c r="Q1180" s="66">
        <v>0</v>
      </c>
      <c r="R1180" s="18"/>
      <c r="Z1180" s="62"/>
      <c r="AA1180" s="62"/>
      <c r="AB1180" s="62"/>
      <c r="AC1180" s="62"/>
      <c r="AD1180" s="62"/>
      <c r="AE1180" s="62"/>
    </row>
    <row r="1181" spans="1:31" x14ac:dyDescent="0.25">
      <c r="A1181" s="17" t="s">
        <v>11</v>
      </c>
      <c r="B1181" s="17" t="s">
        <v>156</v>
      </c>
      <c r="C1181" s="17" t="s">
        <v>240</v>
      </c>
      <c r="D1181" s="17" t="s">
        <v>241</v>
      </c>
      <c r="E1181" s="17" t="s">
        <v>180</v>
      </c>
      <c r="F1181" s="17" t="s">
        <v>242</v>
      </c>
      <c r="G1181" s="27" t="s">
        <v>265</v>
      </c>
      <c r="H1181" s="17" t="s">
        <v>160</v>
      </c>
      <c r="I1181" s="17" t="s">
        <v>17</v>
      </c>
      <c r="J1181" s="17" t="s">
        <v>240</v>
      </c>
      <c r="K1181" s="17"/>
      <c r="L1181" s="66">
        <v>0</v>
      </c>
      <c r="M1181" s="66">
        <v>14960.505000000001</v>
      </c>
      <c r="N1181" s="66">
        <v>4986.835</v>
      </c>
      <c r="O1181" s="66">
        <v>0</v>
      </c>
      <c r="P1181" s="66">
        <v>0</v>
      </c>
      <c r="Q1181" s="66">
        <v>0</v>
      </c>
      <c r="R1181" s="18"/>
      <c r="Z1181" s="62"/>
      <c r="AA1181" s="62"/>
      <c r="AB1181" s="62"/>
      <c r="AC1181" s="62"/>
      <c r="AD1181" s="62"/>
      <c r="AE1181" s="62"/>
    </row>
    <row r="1182" spans="1:31" x14ac:dyDescent="0.25">
      <c r="A1182" s="17" t="s">
        <v>11</v>
      </c>
      <c r="B1182" s="17" t="s">
        <v>156</v>
      </c>
      <c r="C1182" s="17" t="s">
        <v>240</v>
      </c>
      <c r="D1182" s="17" t="s">
        <v>241</v>
      </c>
      <c r="E1182" s="17" t="s">
        <v>180</v>
      </c>
      <c r="F1182" s="17" t="s">
        <v>242</v>
      </c>
      <c r="G1182" s="27" t="s">
        <v>265</v>
      </c>
      <c r="H1182" s="17" t="s">
        <v>161</v>
      </c>
      <c r="I1182" s="17" t="s">
        <v>17</v>
      </c>
      <c r="J1182" s="17" t="s">
        <v>240</v>
      </c>
      <c r="K1182" s="17"/>
      <c r="L1182" s="66">
        <v>0</v>
      </c>
      <c r="M1182" s="66">
        <v>14971.11</v>
      </c>
      <c r="N1182" s="66">
        <v>4990.37</v>
      </c>
      <c r="O1182" s="66">
        <v>0</v>
      </c>
      <c r="P1182" s="66">
        <v>0</v>
      </c>
      <c r="Q1182" s="66">
        <v>0</v>
      </c>
      <c r="R1182" s="18"/>
      <c r="Z1182" s="62"/>
      <c r="AA1182" s="62"/>
      <c r="AB1182" s="62"/>
      <c r="AC1182" s="62"/>
      <c r="AD1182" s="62"/>
      <c r="AE1182" s="62"/>
    </row>
    <row r="1183" spans="1:31" x14ac:dyDescent="0.25">
      <c r="A1183" s="17" t="s">
        <v>11</v>
      </c>
      <c r="B1183" s="17" t="s">
        <v>156</v>
      </c>
      <c r="C1183" s="17" t="s">
        <v>240</v>
      </c>
      <c r="D1183" s="17" t="s">
        <v>241</v>
      </c>
      <c r="E1183" s="17" t="s">
        <v>180</v>
      </c>
      <c r="F1183" s="17" t="s">
        <v>242</v>
      </c>
      <c r="G1183" s="27" t="s">
        <v>265</v>
      </c>
      <c r="H1183" s="17" t="s">
        <v>75</v>
      </c>
      <c r="I1183" s="17" t="s">
        <v>17</v>
      </c>
      <c r="J1183" s="17" t="s">
        <v>240</v>
      </c>
      <c r="K1183" s="17"/>
      <c r="L1183" s="66">
        <v>0</v>
      </c>
      <c r="M1183" s="66">
        <v>0.20988299999999999</v>
      </c>
      <c r="N1183" s="66">
        <v>6.9960999999999995E-2</v>
      </c>
      <c r="O1183" s="66">
        <v>0</v>
      </c>
      <c r="P1183" s="66">
        <v>0</v>
      </c>
      <c r="Q1183" s="66">
        <v>0</v>
      </c>
      <c r="R1183" s="18"/>
      <c r="Z1183" s="62"/>
      <c r="AA1183" s="62"/>
      <c r="AB1183" s="62"/>
      <c r="AC1183" s="62"/>
      <c r="AD1183" s="62"/>
      <c r="AE1183" s="62"/>
    </row>
    <row r="1184" spans="1:31" x14ac:dyDescent="0.25">
      <c r="A1184" s="17" t="s">
        <v>11</v>
      </c>
      <c r="B1184" s="17" t="s">
        <v>156</v>
      </c>
      <c r="C1184" s="17" t="s">
        <v>240</v>
      </c>
      <c r="D1184" s="17" t="s">
        <v>241</v>
      </c>
      <c r="E1184" s="17" t="s">
        <v>180</v>
      </c>
      <c r="F1184" s="17" t="s">
        <v>199</v>
      </c>
      <c r="G1184" s="27" t="s">
        <v>265</v>
      </c>
      <c r="H1184" s="17" t="s">
        <v>32</v>
      </c>
      <c r="I1184" s="17" t="s">
        <v>17</v>
      </c>
      <c r="J1184" s="17" t="s">
        <v>240</v>
      </c>
      <c r="K1184" s="17"/>
      <c r="L1184" s="66">
        <v>2.3219287500000001</v>
      </c>
      <c r="M1184" s="66">
        <v>0.85229500000000002</v>
      </c>
      <c r="N1184" s="66">
        <v>2.6106250000000001E-2</v>
      </c>
      <c r="O1184" s="66">
        <v>0.63141225000000001</v>
      </c>
      <c r="P1184" s="66">
        <v>2.9589132499999997</v>
      </c>
      <c r="Q1184" s="66">
        <v>1.9501500000000003</v>
      </c>
      <c r="R1184" s="18"/>
      <c r="Z1184" s="62"/>
      <c r="AA1184" s="62"/>
      <c r="AB1184" s="62"/>
      <c r="AC1184" s="62"/>
      <c r="AD1184" s="62"/>
      <c r="AE1184" s="62"/>
    </row>
    <row r="1185" spans="1:31" x14ac:dyDescent="0.25">
      <c r="A1185" s="17" t="s">
        <v>11</v>
      </c>
      <c r="B1185" s="17" t="s">
        <v>156</v>
      </c>
      <c r="C1185" s="17" t="s">
        <v>240</v>
      </c>
      <c r="D1185" s="17" t="s">
        <v>241</v>
      </c>
      <c r="E1185" s="17" t="s">
        <v>180</v>
      </c>
      <c r="F1185" s="17" t="s">
        <v>199</v>
      </c>
      <c r="G1185" s="27" t="s">
        <v>265</v>
      </c>
      <c r="H1185" s="17" t="s">
        <v>16</v>
      </c>
      <c r="I1185" s="17" t="s">
        <v>17</v>
      </c>
      <c r="J1185" s="17" t="s">
        <v>240</v>
      </c>
      <c r="K1185" s="17"/>
      <c r="L1185" s="66">
        <v>247308.75</v>
      </c>
      <c r="M1185" s="66">
        <v>90777.975000000006</v>
      </c>
      <c r="N1185" s="66">
        <v>2780.5749999999998</v>
      </c>
      <c r="O1185" s="66">
        <v>67251.674999999988</v>
      </c>
      <c r="P1185" s="66">
        <v>315154.22499999998</v>
      </c>
      <c r="Q1185" s="66">
        <v>207710.5</v>
      </c>
      <c r="R1185" s="18"/>
      <c r="Z1185" s="62"/>
      <c r="AA1185" s="62"/>
      <c r="AB1185" s="62"/>
      <c r="AC1185" s="62"/>
      <c r="AD1185" s="62"/>
      <c r="AE1185" s="62"/>
    </row>
    <row r="1186" spans="1:31" x14ac:dyDescent="0.25">
      <c r="A1186" s="17" t="s">
        <v>11</v>
      </c>
      <c r="B1186" s="17" t="s">
        <v>156</v>
      </c>
      <c r="C1186" s="17" t="s">
        <v>240</v>
      </c>
      <c r="D1186" s="17" t="s">
        <v>241</v>
      </c>
      <c r="E1186" s="17" t="s">
        <v>180</v>
      </c>
      <c r="F1186" s="17" t="s">
        <v>199</v>
      </c>
      <c r="G1186" s="27" t="s">
        <v>265</v>
      </c>
      <c r="H1186" s="17" t="s">
        <v>160</v>
      </c>
      <c r="I1186" s="17" t="s">
        <v>17</v>
      </c>
      <c r="J1186" s="17" t="s">
        <v>240</v>
      </c>
      <c r="K1186" s="17"/>
      <c r="L1186" s="66">
        <v>248260.80000000002</v>
      </c>
      <c r="M1186" s="66">
        <v>91127.425000000003</v>
      </c>
      <c r="N1186" s="66">
        <v>2791.2750000000001</v>
      </c>
      <c r="O1186" s="66">
        <v>67510.575000000012</v>
      </c>
      <c r="P1186" s="66">
        <v>316367.02500000002</v>
      </c>
      <c r="Q1186" s="66">
        <v>208509.75</v>
      </c>
      <c r="R1186" s="18"/>
      <c r="Z1186" s="62"/>
      <c r="AA1186" s="62"/>
      <c r="AB1186" s="62"/>
      <c r="AC1186" s="62"/>
      <c r="AD1186" s="62"/>
      <c r="AE1186" s="62"/>
    </row>
    <row r="1187" spans="1:31" x14ac:dyDescent="0.25">
      <c r="A1187" s="17" t="s">
        <v>11</v>
      </c>
      <c r="B1187" s="17" t="s">
        <v>156</v>
      </c>
      <c r="C1187" s="17" t="s">
        <v>240</v>
      </c>
      <c r="D1187" s="17" t="s">
        <v>241</v>
      </c>
      <c r="E1187" s="17" t="s">
        <v>180</v>
      </c>
      <c r="F1187" s="17" t="s">
        <v>199</v>
      </c>
      <c r="G1187" s="27" t="s">
        <v>265</v>
      </c>
      <c r="H1187" s="17" t="s">
        <v>161</v>
      </c>
      <c r="I1187" s="17" t="s">
        <v>17</v>
      </c>
      <c r="J1187" s="17" t="s">
        <v>240</v>
      </c>
      <c r="K1187" s="17"/>
      <c r="L1187" s="66">
        <v>248437.125</v>
      </c>
      <c r="M1187" s="66">
        <v>91192.125</v>
      </c>
      <c r="N1187" s="66">
        <v>2793.25</v>
      </c>
      <c r="O1187" s="66">
        <v>67558.575000000012</v>
      </c>
      <c r="P1187" s="66">
        <v>316592.27500000002</v>
      </c>
      <c r="Q1187" s="66">
        <v>208658.25</v>
      </c>
      <c r="R1187" s="18"/>
      <c r="Z1187" s="62"/>
      <c r="AA1187" s="62"/>
      <c r="AB1187" s="62"/>
      <c r="AC1187" s="62"/>
      <c r="AD1187" s="62"/>
      <c r="AE1187" s="62"/>
    </row>
    <row r="1188" spans="1:31" x14ac:dyDescent="0.25">
      <c r="A1188" s="17" t="s">
        <v>11</v>
      </c>
      <c r="B1188" s="17" t="s">
        <v>156</v>
      </c>
      <c r="C1188" s="17" t="s">
        <v>240</v>
      </c>
      <c r="D1188" s="17" t="s">
        <v>241</v>
      </c>
      <c r="E1188" s="17" t="s">
        <v>180</v>
      </c>
      <c r="F1188" s="17" t="s">
        <v>199</v>
      </c>
      <c r="G1188" s="27" t="s">
        <v>265</v>
      </c>
      <c r="H1188" s="17" t="s">
        <v>75</v>
      </c>
      <c r="I1188" s="17" t="s">
        <v>17</v>
      </c>
      <c r="J1188" s="17" t="s">
        <v>240</v>
      </c>
      <c r="K1188" s="17"/>
      <c r="L1188" s="66">
        <v>3.4828965000000003</v>
      </c>
      <c r="M1188" s="66">
        <v>1.27844325</v>
      </c>
      <c r="N1188" s="66">
        <v>3.915925E-2</v>
      </c>
      <c r="O1188" s="66">
        <v>0.94711500000000004</v>
      </c>
      <c r="P1188" s="66">
        <v>4.4383650000000001</v>
      </c>
      <c r="Q1188" s="66">
        <v>2.9252275000000001</v>
      </c>
      <c r="R1188" s="18"/>
      <c r="Z1188" s="62"/>
      <c r="AA1188" s="62"/>
      <c r="AB1188" s="62"/>
      <c r="AC1188" s="62"/>
      <c r="AD1188" s="62"/>
      <c r="AE1188" s="62"/>
    </row>
    <row r="1189" spans="1:31" x14ac:dyDescent="0.25">
      <c r="A1189" s="17" t="s">
        <v>11</v>
      </c>
      <c r="B1189" s="17" t="s">
        <v>156</v>
      </c>
      <c r="C1189" s="17" t="s">
        <v>240</v>
      </c>
      <c r="D1189" s="17" t="s">
        <v>241</v>
      </c>
      <c r="E1189" s="17" t="s">
        <v>180</v>
      </c>
      <c r="F1189" s="17" t="s">
        <v>200</v>
      </c>
      <c r="G1189" s="27" t="s">
        <v>265</v>
      </c>
      <c r="H1189" s="17" t="s">
        <v>32</v>
      </c>
      <c r="I1189" s="17" t="s">
        <v>17</v>
      </c>
      <c r="J1189" s="17" t="s">
        <v>240</v>
      </c>
      <c r="K1189" s="17"/>
      <c r="L1189" s="66">
        <v>0.1260915</v>
      </c>
      <c r="M1189" s="66">
        <v>4.2030499999999998E-2</v>
      </c>
      <c r="N1189" s="66">
        <v>0</v>
      </c>
      <c r="O1189" s="66">
        <v>0.50967600000000002</v>
      </c>
      <c r="P1189" s="66">
        <v>0.196907</v>
      </c>
      <c r="Q1189" s="66">
        <v>0.21226625000000002</v>
      </c>
      <c r="R1189" s="18"/>
      <c r="Z1189" s="62"/>
      <c r="AA1189" s="62"/>
      <c r="AB1189" s="62"/>
      <c r="AC1189" s="62"/>
      <c r="AD1189" s="62"/>
      <c r="AE1189" s="62"/>
    </row>
    <row r="1190" spans="1:31" x14ac:dyDescent="0.25">
      <c r="A1190" s="17" t="s">
        <v>11</v>
      </c>
      <c r="B1190" s="17" t="s">
        <v>156</v>
      </c>
      <c r="C1190" s="17" t="s">
        <v>240</v>
      </c>
      <c r="D1190" s="17" t="s">
        <v>241</v>
      </c>
      <c r="E1190" s="17" t="s">
        <v>180</v>
      </c>
      <c r="F1190" s="17" t="s">
        <v>200</v>
      </c>
      <c r="G1190" s="27" t="s">
        <v>265</v>
      </c>
      <c r="H1190" s="17" t="s">
        <v>16</v>
      </c>
      <c r="I1190" s="17" t="s">
        <v>17</v>
      </c>
      <c r="J1190" s="17" t="s">
        <v>240</v>
      </c>
      <c r="K1190" s="17"/>
      <c r="L1190" s="66">
        <v>13429.949999999999</v>
      </c>
      <c r="M1190" s="66">
        <v>4476.6499999999996</v>
      </c>
      <c r="N1190" s="66">
        <v>0</v>
      </c>
      <c r="O1190" s="66">
        <v>54285.598499999993</v>
      </c>
      <c r="P1190" s="66">
        <v>20972.589499999998</v>
      </c>
      <c r="Q1190" s="66">
        <v>22608.48</v>
      </c>
      <c r="R1190" s="18"/>
      <c r="Z1190" s="62"/>
      <c r="AA1190" s="62"/>
      <c r="AB1190" s="62"/>
      <c r="AC1190" s="62"/>
      <c r="AD1190" s="62"/>
      <c r="AE1190" s="62"/>
    </row>
    <row r="1191" spans="1:31" x14ac:dyDescent="0.25">
      <c r="A1191" s="17" t="s">
        <v>11</v>
      </c>
      <c r="B1191" s="17" t="s">
        <v>156</v>
      </c>
      <c r="C1191" s="17" t="s">
        <v>240</v>
      </c>
      <c r="D1191" s="17" t="s">
        <v>241</v>
      </c>
      <c r="E1191" s="17" t="s">
        <v>180</v>
      </c>
      <c r="F1191" s="17" t="s">
        <v>200</v>
      </c>
      <c r="G1191" s="27" t="s">
        <v>265</v>
      </c>
      <c r="H1191" s="17" t="s">
        <v>160</v>
      </c>
      <c r="I1191" s="17" t="s">
        <v>17</v>
      </c>
      <c r="J1191" s="17" t="s">
        <v>240</v>
      </c>
      <c r="K1191" s="17"/>
      <c r="L1191" s="66">
        <v>13481.625</v>
      </c>
      <c r="M1191" s="66">
        <v>4493.875</v>
      </c>
      <c r="N1191" s="66">
        <v>0</v>
      </c>
      <c r="O1191" s="66">
        <v>54494.589000000007</v>
      </c>
      <c r="P1191" s="66">
        <v>21053.3305</v>
      </c>
      <c r="Q1191" s="66">
        <v>22695.497500000001</v>
      </c>
      <c r="R1191" s="18"/>
      <c r="Z1191" s="62"/>
      <c r="AA1191" s="62"/>
      <c r="AB1191" s="62"/>
      <c r="AC1191" s="62"/>
      <c r="AD1191" s="62"/>
      <c r="AE1191" s="62"/>
    </row>
    <row r="1192" spans="1:31" x14ac:dyDescent="0.25">
      <c r="A1192" s="17" t="s">
        <v>11</v>
      </c>
      <c r="B1192" s="17" t="s">
        <v>156</v>
      </c>
      <c r="C1192" s="17" t="s">
        <v>240</v>
      </c>
      <c r="D1192" s="17" t="s">
        <v>241</v>
      </c>
      <c r="E1192" s="17" t="s">
        <v>180</v>
      </c>
      <c r="F1192" s="17" t="s">
        <v>200</v>
      </c>
      <c r="G1192" s="27" t="s">
        <v>265</v>
      </c>
      <c r="H1192" s="17" t="s">
        <v>161</v>
      </c>
      <c r="I1192" s="17" t="s">
        <v>17</v>
      </c>
      <c r="J1192" s="17" t="s">
        <v>240</v>
      </c>
      <c r="K1192" s="17"/>
      <c r="L1192" s="66">
        <v>13491.224999999999</v>
      </c>
      <c r="M1192" s="66">
        <v>4497.0749999999998</v>
      </c>
      <c r="N1192" s="66">
        <v>0</v>
      </c>
      <c r="O1192" s="66">
        <v>54533.332500000004</v>
      </c>
      <c r="P1192" s="66">
        <v>21068.3</v>
      </c>
      <c r="Q1192" s="66">
        <v>22711.707499999997</v>
      </c>
      <c r="R1192" s="18"/>
      <c r="Z1192" s="62"/>
      <c r="AA1192" s="62"/>
      <c r="AB1192" s="62"/>
      <c r="AC1192" s="62"/>
      <c r="AD1192" s="62"/>
      <c r="AE1192" s="62"/>
    </row>
    <row r="1193" spans="1:31" x14ac:dyDescent="0.25">
      <c r="A1193" s="17" t="s">
        <v>11</v>
      </c>
      <c r="B1193" s="17" t="s">
        <v>156</v>
      </c>
      <c r="C1193" s="17" t="s">
        <v>240</v>
      </c>
      <c r="D1193" s="17" t="s">
        <v>241</v>
      </c>
      <c r="E1193" s="17" t="s">
        <v>180</v>
      </c>
      <c r="F1193" s="17" t="s">
        <v>200</v>
      </c>
      <c r="G1193" s="27" t="s">
        <v>265</v>
      </c>
      <c r="H1193" s="17" t="s">
        <v>75</v>
      </c>
      <c r="I1193" s="17" t="s">
        <v>17</v>
      </c>
      <c r="J1193" s="17" t="s">
        <v>240</v>
      </c>
      <c r="K1193" s="17"/>
      <c r="L1193" s="66">
        <v>0.18913650000000001</v>
      </c>
      <c r="M1193" s="66">
        <v>6.3045500000000004E-2</v>
      </c>
      <c r="N1193" s="66">
        <v>0</v>
      </c>
      <c r="O1193" s="66">
        <v>0.76451625000000001</v>
      </c>
      <c r="P1193" s="66">
        <v>0.29536125000000002</v>
      </c>
      <c r="Q1193" s="66">
        <v>0.31839975000000004</v>
      </c>
      <c r="R1193" s="18"/>
      <c r="Z1193" s="62"/>
      <c r="AA1193" s="62"/>
      <c r="AB1193" s="62"/>
      <c r="AC1193" s="62"/>
      <c r="AD1193" s="62"/>
      <c r="AE1193" s="62"/>
    </row>
    <row r="1194" spans="1:31" x14ac:dyDescent="0.25">
      <c r="A1194" s="17" t="s">
        <v>11</v>
      </c>
      <c r="B1194" s="17" t="s">
        <v>156</v>
      </c>
      <c r="C1194" s="17" t="s">
        <v>240</v>
      </c>
      <c r="D1194" s="17" t="s">
        <v>241</v>
      </c>
      <c r="E1194" s="17" t="s">
        <v>206</v>
      </c>
      <c r="F1194" s="17" t="s">
        <v>207</v>
      </c>
      <c r="G1194" s="27" t="s">
        <v>265</v>
      </c>
      <c r="H1194" s="17" t="s">
        <v>32</v>
      </c>
      <c r="I1194" s="17" t="s">
        <v>17</v>
      </c>
      <c r="J1194" s="17" t="s">
        <v>240</v>
      </c>
      <c r="K1194" s="17"/>
      <c r="L1194" s="66">
        <v>33.259950000000003</v>
      </c>
      <c r="M1194" s="66">
        <v>30.010574999999999</v>
      </c>
      <c r="N1194" s="66">
        <v>25.608025000000001</v>
      </c>
      <c r="O1194" s="66">
        <v>22.016624999999998</v>
      </c>
      <c r="P1194" s="66">
        <v>22.107724999999999</v>
      </c>
      <c r="Q1194" s="66">
        <v>38.883324999999999</v>
      </c>
      <c r="R1194" s="18"/>
      <c r="Z1194" s="62"/>
      <c r="AA1194" s="62"/>
      <c r="AB1194" s="62"/>
      <c r="AC1194" s="62"/>
      <c r="AD1194" s="62"/>
      <c r="AE1194" s="62"/>
    </row>
    <row r="1195" spans="1:31" x14ac:dyDescent="0.25">
      <c r="A1195" s="17" t="s">
        <v>11</v>
      </c>
      <c r="B1195" s="17" t="s">
        <v>156</v>
      </c>
      <c r="C1195" s="17" t="s">
        <v>240</v>
      </c>
      <c r="D1195" s="17" t="s">
        <v>241</v>
      </c>
      <c r="E1195" s="17" t="s">
        <v>206</v>
      </c>
      <c r="F1195" s="17" t="s">
        <v>207</v>
      </c>
      <c r="G1195" s="27" t="s">
        <v>265</v>
      </c>
      <c r="H1195" s="17" t="s">
        <v>16</v>
      </c>
      <c r="I1195" s="17" t="s">
        <v>17</v>
      </c>
      <c r="J1195" s="17" t="s">
        <v>240</v>
      </c>
      <c r="K1195" s="17"/>
      <c r="L1195" s="66">
        <v>3175000</v>
      </c>
      <c r="M1195" s="66">
        <v>2900000</v>
      </c>
      <c r="N1195" s="66">
        <v>2425000</v>
      </c>
      <c r="O1195" s="66">
        <v>2125000</v>
      </c>
      <c r="P1195" s="66">
        <v>2100000</v>
      </c>
      <c r="Q1195" s="66">
        <v>3750000</v>
      </c>
      <c r="R1195" s="18"/>
      <c r="Z1195" s="62"/>
      <c r="AA1195" s="62"/>
      <c r="AB1195" s="62"/>
      <c r="AC1195" s="62"/>
      <c r="AD1195" s="62"/>
      <c r="AE1195" s="62"/>
    </row>
    <row r="1196" spans="1:31" x14ac:dyDescent="0.25">
      <c r="A1196" s="17" t="s">
        <v>11</v>
      </c>
      <c r="B1196" s="17" t="s">
        <v>156</v>
      </c>
      <c r="C1196" s="17" t="s">
        <v>240</v>
      </c>
      <c r="D1196" s="17" t="s">
        <v>241</v>
      </c>
      <c r="E1196" s="17" t="s">
        <v>206</v>
      </c>
      <c r="F1196" s="17" t="s">
        <v>207</v>
      </c>
      <c r="G1196" s="27" t="s">
        <v>265</v>
      </c>
      <c r="H1196" s="17" t="s">
        <v>160</v>
      </c>
      <c r="I1196" s="17" t="s">
        <v>17</v>
      </c>
      <c r="J1196" s="17" t="s">
        <v>240</v>
      </c>
      <c r="K1196" s="17"/>
      <c r="L1196" s="66">
        <v>3200000</v>
      </c>
      <c r="M1196" s="66">
        <v>2900000</v>
      </c>
      <c r="N1196" s="66">
        <v>2500000</v>
      </c>
      <c r="O1196" s="66">
        <v>2150000</v>
      </c>
      <c r="P1196" s="66">
        <v>2100000</v>
      </c>
      <c r="Q1196" s="66">
        <v>3750000</v>
      </c>
      <c r="R1196" s="18"/>
      <c r="Z1196" s="62"/>
      <c r="AA1196" s="62"/>
      <c r="AB1196" s="62"/>
      <c r="AC1196" s="62"/>
      <c r="AD1196" s="62"/>
      <c r="AE1196" s="62"/>
    </row>
    <row r="1197" spans="1:31" x14ac:dyDescent="0.25">
      <c r="A1197" s="17" t="s">
        <v>11</v>
      </c>
      <c r="B1197" s="17" t="s">
        <v>156</v>
      </c>
      <c r="C1197" s="17" t="s">
        <v>240</v>
      </c>
      <c r="D1197" s="17" t="s">
        <v>241</v>
      </c>
      <c r="E1197" s="17" t="s">
        <v>206</v>
      </c>
      <c r="F1197" s="17" t="s">
        <v>207</v>
      </c>
      <c r="G1197" s="27" t="s">
        <v>265</v>
      </c>
      <c r="H1197" s="17" t="s">
        <v>161</v>
      </c>
      <c r="I1197" s="17" t="s">
        <v>17</v>
      </c>
      <c r="J1197" s="17" t="s">
        <v>240</v>
      </c>
      <c r="K1197" s="17"/>
      <c r="L1197" s="66">
        <v>3200000</v>
      </c>
      <c r="M1197" s="66">
        <v>2900000</v>
      </c>
      <c r="N1197" s="66">
        <v>2500000</v>
      </c>
      <c r="O1197" s="66">
        <v>2150000</v>
      </c>
      <c r="P1197" s="66">
        <v>2100000</v>
      </c>
      <c r="Q1197" s="66">
        <v>3750000</v>
      </c>
      <c r="R1197" s="18"/>
      <c r="Z1197" s="62"/>
      <c r="AA1197" s="62"/>
      <c r="AB1197" s="62"/>
      <c r="AC1197" s="62"/>
      <c r="AD1197" s="62"/>
      <c r="AE1197" s="62"/>
    </row>
    <row r="1198" spans="1:31" x14ac:dyDescent="0.25">
      <c r="A1198" s="17" t="s">
        <v>11</v>
      </c>
      <c r="B1198" s="17" t="s">
        <v>156</v>
      </c>
      <c r="C1198" s="17" t="s">
        <v>240</v>
      </c>
      <c r="D1198" s="17" t="s">
        <v>241</v>
      </c>
      <c r="E1198" s="17" t="s">
        <v>206</v>
      </c>
      <c r="F1198" s="17" t="s">
        <v>207</v>
      </c>
      <c r="G1198" s="27" t="s">
        <v>265</v>
      </c>
      <c r="H1198" s="17" t="s">
        <v>75</v>
      </c>
      <c r="I1198" s="17" t="s">
        <v>17</v>
      </c>
      <c r="J1198" s="17" t="s">
        <v>240</v>
      </c>
      <c r="K1198" s="17"/>
      <c r="L1198" s="66">
        <v>49.889925000000005</v>
      </c>
      <c r="M1198" s="66">
        <v>45.015899999999995</v>
      </c>
      <c r="N1198" s="66">
        <v>38.412125000000003</v>
      </c>
      <c r="O1198" s="66">
        <v>33.024999999999999</v>
      </c>
      <c r="P1198" s="66">
        <v>33.1616</v>
      </c>
      <c r="Q1198" s="66">
        <v>58.325024999999997</v>
      </c>
      <c r="R1198" s="18"/>
      <c r="Z1198" s="62"/>
      <c r="AA1198" s="62"/>
      <c r="AB1198" s="62"/>
      <c r="AC1198" s="62"/>
      <c r="AD1198" s="62"/>
      <c r="AE1198" s="62"/>
    </row>
    <row r="1199" spans="1:31" x14ac:dyDescent="0.25">
      <c r="A1199" s="17" t="s">
        <v>11</v>
      </c>
      <c r="B1199" s="17" t="s">
        <v>156</v>
      </c>
      <c r="C1199" s="17" t="s">
        <v>240</v>
      </c>
      <c r="D1199" s="17" t="s">
        <v>241</v>
      </c>
      <c r="E1199" s="17" t="s">
        <v>41</v>
      </c>
      <c r="F1199" s="17" t="s">
        <v>214</v>
      </c>
      <c r="G1199" s="27" t="s">
        <v>265</v>
      </c>
      <c r="H1199" s="17" t="s">
        <v>32</v>
      </c>
      <c r="I1199" s="17" t="s">
        <v>17</v>
      </c>
      <c r="J1199" s="17" t="s">
        <v>240</v>
      </c>
      <c r="K1199" s="17"/>
      <c r="L1199" s="66">
        <v>0</v>
      </c>
      <c r="M1199" s="66">
        <v>6.6172499999999999E-3</v>
      </c>
      <c r="N1199" s="66">
        <v>0.18422775</v>
      </c>
      <c r="O1199" s="66">
        <v>6.0673999999999999E-2</v>
      </c>
      <c r="P1199" s="66">
        <v>0</v>
      </c>
      <c r="Q1199" s="66">
        <v>0</v>
      </c>
      <c r="R1199" s="18"/>
      <c r="Z1199" s="62"/>
      <c r="AA1199" s="62"/>
      <c r="AB1199" s="62"/>
      <c r="AC1199" s="62"/>
      <c r="AD1199" s="62"/>
      <c r="AE1199" s="62"/>
    </row>
    <row r="1200" spans="1:31" x14ac:dyDescent="0.25">
      <c r="A1200" s="17" t="s">
        <v>11</v>
      </c>
      <c r="B1200" s="17" t="s">
        <v>156</v>
      </c>
      <c r="C1200" s="17" t="s">
        <v>240</v>
      </c>
      <c r="D1200" s="17" t="s">
        <v>241</v>
      </c>
      <c r="E1200" s="17" t="s">
        <v>41</v>
      </c>
      <c r="F1200" s="17" t="s">
        <v>214</v>
      </c>
      <c r="G1200" s="27" t="s">
        <v>265</v>
      </c>
      <c r="H1200" s="17" t="s">
        <v>16</v>
      </c>
      <c r="I1200" s="17" t="s">
        <v>17</v>
      </c>
      <c r="J1200" s="17" t="s">
        <v>240</v>
      </c>
      <c r="K1200" s="17"/>
      <c r="L1200" s="66">
        <v>0</v>
      </c>
      <c r="M1200" s="66">
        <v>371.21024999999997</v>
      </c>
      <c r="N1200" s="66">
        <v>10335.211749999999</v>
      </c>
      <c r="O1200" s="66">
        <v>3403.8249999999998</v>
      </c>
      <c r="P1200" s="66">
        <v>0</v>
      </c>
      <c r="Q1200" s="66">
        <v>0</v>
      </c>
      <c r="R1200" s="18"/>
      <c r="Z1200" s="62"/>
      <c r="AA1200" s="62"/>
      <c r="AB1200" s="62"/>
      <c r="AC1200" s="62"/>
      <c r="AD1200" s="62"/>
      <c r="AE1200" s="62"/>
    </row>
    <row r="1201" spans="1:31" x14ac:dyDescent="0.25">
      <c r="A1201" s="17" t="s">
        <v>11</v>
      </c>
      <c r="B1201" s="17" t="s">
        <v>156</v>
      </c>
      <c r="C1201" s="17" t="s">
        <v>240</v>
      </c>
      <c r="D1201" s="17" t="s">
        <v>241</v>
      </c>
      <c r="E1201" s="17" t="s">
        <v>41</v>
      </c>
      <c r="F1201" s="17" t="s">
        <v>214</v>
      </c>
      <c r="G1201" s="27" t="s">
        <v>265</v>
      </c>
      <c r="H1201" s="17" t="s">
        <v>160</v>
      </c>
      <c r="I1201" s="17" t="s">
        <v>17</v>
      </c>
      <c r="J1201" s="17" t="s">
        <v>240</v>
      </c>
      <c r="K1201" s="17"/>
      <c r="L1201" s="66">
        <v>0</v>
      </c>
      <c r="M1201" s="66">
        <v>371.42250000000001</v>
      </c>
      <c r="N1201" s="66">
        <v>10341.057500000001</v>
      </c>
      <c r="O1201" s="66">
        <v>3405.75</v>
      </c>
      <c r="P1201" s="66">
        <v>0</v>
      </c>
      <c r="Q1201" s="66">
        <v>0</v>
      </c>
      <c r="R1201" s="18"/>
      <c r="Z1201" s="62"/>
      <c r="AA1201" s="62"/>
      <c r="AB1201" s="62"/>
      <c r="AC1201" s="62"/>
      <c r="AD1201" s="62"/>
      <c r="AE1201" s="62"/>
    </row>
    <row r="1202" spans="1:31" x14ac:dyDescent="0.25">
      <c r="A1202" s="17" t="s">
        <v>11</v>
      </c>
      <c r="B1202" s="17" t="s">
        <v>156</v>
      </c>
      <c r="C1202" s="17" t="s">
        <v>240</v>
      </c>
      <c r="D1202" s="17" t="s">
        <v>241</v>
      </c>
      <c r="E1202" s="17" t="s">
        <v>41</v>
      </c>
      <c r="F1202" s="17" t="s">
        <v>214</v>
      </c>
      <c r="G1202" s="27" t="s">
        <v>265</v>
      </c>
      <c r="H1202" s="17" t="s">
        <v>161</v>
      </c>
      <c r="I1202" s="17" t="s">
        <v>17</v>
      </c>
      <c r="J1202" s="17" t="s">
        <v>240</v>
      </c>
      <c r="K1202" s="17"/>
      <c r="L1202" s="66">
        <v>0</v>
      </c>
      <c r="M1202" s="66">
        <v>371.55450000000002</v>
      </c>
      <c r="N1202" s="66">
        <v>10344.7765</v>
      </c>
      <c r="O1202" s="66">
        <v>3406.9749999999999</v>
      </c>
      <c r="P1202" s="66">
        <v>0</v>
      </c>
      <c r="Q1202" s="66">
        <v>0</v>
      </c>
      <c r="R1202" s="18"/>
      <c r="Z1202" s="62"/>
      <c r="AA1202" s="62"/>
      <c r="AB1202" s="62"/>
      <c r="AC1202" s="62"/>
      <c r="AD1202" s="62"/>
      <c r="AE1202" s="62"/>
    </row>
    <row r="1203" spans="1:31" x14ac:dyDescent="0.25">
      <c r="A1203" s="17" t="s">
        <v>11</v>
      </c>
      <c r="B1203" s="17" t="s">
        <v>156</v>
      </c>
      <c r="C1203" s="17" t="s">
        <v>240</v>
      </c>
      <c r="D1203" s="17" t="s">
        <v>241</v>
      </c>
      <c r="E1203" s="17" t="s">
        <v>41</v>
      </c>
      <c r="F1203" s="17" t="s">
        <v>214</v>
      </c>
      <c r="G1203" s="27" t="s">
        <v>265</v>
      </c>
      <c r="H1203" s="17" t="s">
        <v>75</v>
      </c>
      <c r="I1203" s="17" t="s">
        <v>17</v>
      </c>
      <c r="J1203" s="17" t="s">
        <v>240</v>
      </c>
      <c r="K1203" s="17"/>
      <c r="L1203" s="66">
        <v>0</v>
      </c>
      <c r="M1203" s="66">
        <v>6.6149999999999998E-4</v>
      </c>
      <c r="N1203" s="66">
        <v>1.8422999999999998E-2</v>
      </c>
      <c r="O1203" s="66">
        <v>6.0675E-3</v>
      </c>
      <c r="P1203" s="66">
        <v>0</v>
      </c>
      <c r="Q1203" s="66">
        <v>0</v>
      </c>
      <c r="R1203" s="18"/>
      <c r="Z1203" s="62"/>
      <c r="AA1203" s="62"/>
      <c r="AB1203" s="62"/>
      <c r="AC1203" s="62"/>
      <c r="AD1203" s="62"/>
      <c r="AE1203" s="62"/>
    </row>
    <row r="1204" spans="1:31" x14ac:dyDescent="0.25">
      <c r="A1204" s="17" t="s">
        <v>11</v>
      </c>
      <c r="B1204" s="17" t="s">
        <v>156</v>
      </c>
      <c r="C1204" s="17" t="s">
        <v>240</v>
      </c>
      <c r="D1204" s="17" t="s">
        <v>241</v>
      </c>
      <c r="E1204" s="17" t="s">
        <v>215</v>
      </c>
      <c r="F1204" s="17" t="s">
        <v>218</v>
      </c>
      <c r="G1204" s="27" t="s">
        <v>265</v>
      </c>
      <c r="H1204" s="17" t="s">
        <v>32</v>
      </c>
      <c r="I1204" s="17" t="s">
        <v>17</v>
      </c>
      <c r="J1204" s="17" t="s">
        <v>240</v>
      </c>
      <c r="K1204" s="17"/>
      <c r="L1204" s="66">
        <v>9.7898049999999994</v>
      </c>
      <c r="M1204" s="66">
        <v>7.8618900000000007</v>
      </c>
      <c r="N1204" s="66">
        <v>5.7265724999999996</v>
      </c>
      <c r="O1204" s="66">
        <v>1.3405957500000001</v>
      </c>
      <c r="P1204" s="66">
        <v>1.4235749999999998E-2</v>
      </c>
      <c r="Q1204" s="66">
        <v>8.5207500000000005E-3</v>
      </c>
      <c r="R1204" s="18"/>
      <c r="Z1204" s="62"/>
      <c r="AA1204" s="62"/>
      <c r="AB1204" s="62"/>
      <c r="AC1204" s="62"/>
      <c r="AD1204" s="62"/>
      <c r="AE1204" s="62"/>
    </row>
    <row r="1205" spans="1:31" x14ac:dyDescent="0.25">
      <c r="A1205" s="17" t="s">
        <v>11</v>
      </c>
      <c r="B1205" s="17" t="s">
        <v>156</v>
      </c>
      <c r="C1205" s="17" t="s">
        <v>240</v>
      </c>
      <c r="D1205" s="17" t="s">
        <v>241</v>
      </c>
      <c r="E1205" s="17" t="s">
        <v>215</v>
      </c>
      <c r="F1205" s="17" t="s">
        <v>218</v>
      </c>
      <c r="G1205" s="27" t="s">
        <v>265</v>
      </c>
      <c r="H1205" s="17" t="s">
        <v>16</v>
      </c>
      <c r="I1205" s="17" t="s">
        <v>17</v>
      </c>
      <c r="J1205" s="17" t="s">
        <v>240</v>
      </c>
      <c r="K1205" s="17"/>
      <c r="L1205" s="66">
        <v>252576.25</v>
      </c>
      <c r="M1205" s="66">
        <v>202836.5</v>
      </c>
      <c r="N1205" s="66">
        <v>147745.5</v>
      </c>
      <c r="O1205" s="66">
        <v>34587.34575</v>
      </c>
      <c r="P1205" s="66">
        <v>367.29075</v>
      </c>
      <c r="Q1205" s="66">
        <v>219.84449999999998</v>
      </c>
      <c r="R1205" s="18"/>
      <c r="Z1205" s="62"/>
      <c r="AA1205" s="62"/>
      <c r="AB1205" s="62"/>
      <c r="AC1205" s="62"/>
      <c r="AD1205" s="62"/>
      <c r="AE1205" s="62"/>
    </row>
    <row r="1206" spans="1:31" x14ac:dyDescent="0.25">
      <c r="A1206" s="17" t="s">
        <v>11</v>
      </c>
      <c r="B1206" s="17" t="s">
        <v>156</v>
      </c>
      <c r="C1206" s="17" t="s">
        <v>240</v>
      </c>
      <c r="D1206" s="17" t="s">
        <v>241</v>
      </c>
      <c r="E1206" s="17" t="s">
        <v>215</v>
      </c>
      <c r="F1206" s="17" t="s">
        <v>218</v>
      </c>
      <c r="G1206" s="27" t="s">
        <v>265</v>
      </c>
      <c r="H1206" s="17" t="s">
        <v>160</v>
      </c>
      <c r="I1206" s="17" t="s">
        <v>17</v>
      </c>
      <c r="J1206" s="17" t="s">
        <v>240</v>
      </c>
      <c r="K1206" s="17"/>
      <c r="L1206" s="66">
        <v>253153.75</v>
      </c>
      <c r="M1206" s="66">
        <v>203300</v>
      </c>
      <c r="N1206" s="66">
        <v>148083.25</v>
      </c>
      <c r="O1206" s="66">
        <v>34666.437749999997</v>
      </c>
      <c r="P1206" s="66">
        <v>368.13074999999998</v>
      </c>
      <c r="Q1206" s="66">
        <v>220.3475</v>
      </c>
      <c r="R1206" s="18"/>
      <c r="Z1206" s="62"/>
      <c r="AA1206" s="62"/>
      <c r="AB1206" s="62"/>
      <c r="AC1206" s="62"/>
      <c r="AD1206" s="62"/>
      <c r="AE1206" s="62"/>
    </row>
    <row r="1207" spans="1:31" x14ac:dyDescent="0.25">
      <c r="A1207" s="17" t="s">
        <v>11</v>
      </c>
      <c r="B1207" s="17" t="s">
        <v>156</v>
      </c>
      <c r="C1207" s="17" t="s">
        <v>240</v>
      </c>
      <c r="D1207" s="17" t="s">
        <v>241</v>
      </c>
      <c r="E1207" s="17" t="s">
        <v>215</v>
      </c>
      <c r="F1207" s="17" t="s">
        <v>218</v>
      </c>
      <c r="G1207" s="27" t="s">
        <v>265</v>
      </c>
      <c r="H1207" s="17" t="s">
        <v>161</v>
      </c>
      <c r="I1207" s="17" t="s">
        <v>17</v>
      </c>
      <c r="J1207" s="17" t="s">
        <v>240</v>
      </c>
      <c r="K1207" s="17"/>
      <c r="L1207" s="66">
        <v>253388.75</v>
      </c>
      <c r="M1207" s="66">
        <v>203489.25</v>
      </c>
      <c r="N1207" s="66">
        <v>148220.75</v>
      </c>
      <c r="O1207" s="66">
        <v>34698.576500000003</v>
      </c>
      <c r="P1207" s="66">
        <v>368.47175000000004</v>
      </c>
      <c r="Q1207" s="66">
        <v>220.5515</v>
      </c>
      <c r="R1207" s="18"/>
      <c r="Z1207" s="62"/>
      <c r="AA1207" s="62"/>
      <c r="AB1207" s="62"/>
      <c r="AC1207" s="62"/>
      <c r="AD1207" s="62"/>
      <c r="AE1207" s="62"/>
    </row>
    <row r="1208" spans="1:31" x14ac:dyDescent="0.25">
      <c r="A1208" s="17" t="s">
        <v>11</v>
      </c>
      <c r="B1208" s="17" t="s">
        <v>156</v>
      </c>
      <c r="C1208" s="17" t="s">
        <v>240</v>
      </c>
      <c r="D1208" s="17" t="s">
        <v>241</v>
      </c>
      <c r="E1208" s="17" t="s">
        <v>215</v>
      </c>
      <c r="F1208" s="17" t="s">
        <v>218</v>
      </c>
      <c r="G1208" s="27" t="s">
        <v>265</v>
      </c>
      <c r="H1208" s="17" t="s">
        <v>75</v>
      </c>
      <c r="I1208" s="17" t="s">
        <v>17</v>
      </c>
      <c r="J1208" s="17" t="s">
        <v>240</v>
      </c>
      <c r="K1208" s="17"/>
      <c r="L1208" s="66">
        <v>1.9579525000000002</v>
      </c>
      <c r="M1208" s="66">
        <v>1.5723725</v>
      </c>
      <c r="N1208" s="66">
        <v>1.1453149999999999</v>
      </c>
      <c r="O1208" s="66">
        <v>0.26811949999999996</v>
      </c>
      <c r="P1208" s="66">
        <v>2.8472500000000004E-3</v>
      </c>
      <c r="Q1208" s="66">
        <v>1.7044999999999999E-3</v>
      </c>
      <c r="R1208" s="18"/>
      <c r="Z1208" s="62"/>
      <c r="AA1208" s="62"/>
      <c r="AB1208" s="62"/>
      <c r="AC1208" s="62"/>
      <c r="AD1208" s="62"/>
      <c r="AE1208" s="62"/>
    </row>
    <row r="1209" spans="1:31" x14ac:dyDescent="0.25">
      <c r="A1209" s="17" t="s">
        <v>11</v>
      </c>
      <c r="B1209" s="17" t="s">
        <v>156</v>
      </c>
      <c r="C1209" s="17" t="s">
        <v>240</v>
      </c>
      <c r="D1209" s="17" t="s">
        <v>241</v>
      </c>
      <c r="E1209" s="17" t="s">
        <v>221</v>
      </c>
      <c r="F1209" s="17" t="s">
        <v>222</v>
      </c>
      <c r="G1209" s="27" t="s">
        <v>265</v>
      </c>
      <c r="H1209" s="17" t="s">
        <v>32</v>
      </c>
      <c r="I1209" s="17" t="s">
        <v>17</v>
      </c>
      <c r="J1209" s="17" t="s">
        <v>240</v>
      </c>
      <c r="K1209" s="17"/>
      <c r="L1209" s="66">
        <v>20.853825000000001</v>
      </c>
      <c r="M1209" s="66">
        <v>11.575144999999999</v>
      </c>
      <c r="N1209" s="66">
        <v>4.6256124999999999</v>
      </c>
      <c r="O1209" s="66">
        <v>1.0281075</v>
      </c>
      <c r="P1209" s="66">
        <v>0</v>
      </c>
      <c r="Q1209" s="66">
        <v>0</v>
      </c>
      <c r="R1209" s="18"/>
      <c r="Z1209" s="62"/>
      <c r="AA1209" s="62"/>
      <c r="AB1209" s="62"/>
      <c r="AC1209" s="62"/>
      <c r="AD1209" s="62"/>
      <c r="AE1209" s="62"/>
    </row>
    <row r="1210" spans="1:31" x14ac:dyDescent="0.25">
      <c r="A1210" s="17" t="s">
        <v>11</v>
      </c>
      <c r="B1210" s="17" t="s">
        <v>156</v>
      </c>
      <c r="C1210" s="17" t="s">
        <v>240</v>
      </c>
      <c r="D1210" s="17" t="s">
        <v>241</v>
      </c>
      <c r="E1210" s="17" t="s">
        <v>221</v>
      </c>
      <c r="F1210" s="17" t="s">
        <v>222</v>
      </c>
      <c r="G1210" s="27" t="s">
        <v>265</v>
      </c>
      <c r="H1210" s="17" t="s">
        <v>16</v>
      </c>
      <c r="I1210" s="17" t="s">
        <v>17</v>
      </c>
      <c r="J1210" s="17" t="s">
        <v>240</v>
      </c>
      <c r="K1210" s="17"/>
      <c r="L1210" s="66">
        <v>538029</v>
      </c>
      <c r="M1210" s="66">
        <v>298638.75</v>
      </c>
      <c r="N1210" s="66">
        <v>119341</v>
      </c>
      <c r="O1210" s="66">
        <v>26525.25</v>
      </c>
      <c r="P1210" s="66">
        <v>0</v>
      </c>
      <c r="Q1210" s="66">
        <v>0</v>
      </c>
      <c r="R1210" s="18"/>
      <c r="Z1210" s="62"/>
      <c r="AA1210" s="62"/>
      <c r="AB1210" s="62"/>
      <c r="AC1210" s="62"/>
      <c r="AD1210" s="62"/>
      <c r="AE1210" s="62"/>
    </row>
    <row r="1211" spans="1:31" x14ac:dyDescent="0.25">
      <c r="A1211" s="17" t="s">
        <v>11</v>
      </c>
      <c r="B1211" s="17" t="s">
        <v>156</v>
      </c>
      <c r="C1211" s="17" t="s">
        <v>240</v>
      </c>
      <c r="D1211" s="17" t="s">
        <v>241</v>
      </c>
      <c r="E1211" s="17" t="s">
        <v>221</v>
      </c>
      <c r="F1211" s="17" t="s">
        <v>222</v>
      </c>
      <c r="G1211" s="27" t="s">
        <v>265</v>
      </c>
      <c r="H1211" s="17" t="s">
        <v>160</v>
      </c>
      <c r="I1211" s="17" t="s">
        <v>17</v>
      </c>
      <c r="J1211" s="17" t="s">
        <v>240</v>
      </c>
      <c r="K1211" s="17"/>
      <c r="L1211" s="66">
        <v>539259</v>
      </c>
      <c r="M1211" s="66">
        <v>299321.75</v>
      </c>
      <c r="N1211" s="66">
        <v>119613.5</v>
      </c>
      <c r="O1211" s="66">
        <v>26585.75</v>
      </c>
      <c r="P1211" s="66">
        <v>0</v>
      </c>
      <c r="Q1211" s="66">
        <v>0</v>
      </c>
      <c r="R1211" s="18"/>
      <c r="Z1211" s="62"/>
      <c r="AA1211" s="62"/>
      <c r="AB1211" s="62"/>
      <c r="AC1211" s="62"/>
      <c r="AD1211" s="62"/>
      <c r="AE1211" s="62"/>
    </row>
    <row r="1212" spans="1:31" x14ac:dyDescent="0.25">
      <c r="A1212" s="17" t="s">
        <v>11</v>
      </c>
      <c r="B1212" s="17" t="s">
        <v>156</v>
      </c>
      <c r="C1212" s="17" t="s">
        <v>240</v>
      </c>
      <c r="D1212" s="17" t="s">
        <v>241</v>
      </c>
      <c r="E1212" s="17" t="s">
        <v>221</v>
      </c>
      <c r="F1212" s="17" t="s">
        <v>222</v>
      </c>
      <c r="G1212" s="27" t="s">
        <v>265</v>
      </c>
      <c r="H1212" s="17" t="s">
        <v>161</v>
      </c>
      <c r="I1212" s="17" t="s">
        <v>17</v>
      </c>
      <c r="J1212" s="17" t="s">
        <v>240</v>
      </c>
      <c r="K1212" s="17"/>
      <c r="L1212" s="66">
        <v>539759.25</v>
      </c>
      <c r="M1212" s="66">
        <v>299599.5</v>
      </c>
      <c r="N1212" s="66">
        <v>119724.75</v>
      </c>
      <c r="O1212" s="66">
        <v>26610.5</v>
      </c>
      <c r="P1212" s="66">
        <v>0</v>
      </c>
      <c r="Q1212" s="66">
        <v>0</v>
      </c>
      <c r="R1212" s="18"/>
      <c r="Z1212" s="62"/>
      <c r="AA1212" s="62"/>
      <c r="AB1212" s="62"/>
      <c r="AC1212" s="62"/>
      <c r="AD1212" s="62"/>
      <c r="AE1212" s="62"/>
    </row>
    <row r="1213" spans="1:31" x14ac:dyDescent="0.25">
      <c r="A1213" s="17" t="s">
        <v>11</v>
      </c>
      <c r="B1213" s="17" t="s">
        <v>156</v>
      </c>
      <c r="C1213" s="17" t="s">
        <v>240</v>
      </c>
      <c r="D1213" s="17" t="s">
        <v>241</v>
      </c>
      <c r="E1213" s="17" t="s">
        <v>221</v>
      </c>
      <c r="F1213" s="17" t="s">
        <v>222</v>
      </c>
      <c r="G1213" s="27" t="s">
        <v>265</v>
      </c>
      <c r="H1213" s="17" t="s">
        <v>75</v>
      </c>
      <c r="I1213" s="17" t="s">
        <v>17</v>
      </c>
      <c r="J1213" s="17" t="s">
        <v>240</v>
      </c>
      <c r="K1213" s="17"/>
      <c r="L1213" s="66">
        <v>4.1707650000000003</v>
      </c>
      <c r="M1213" s="66">
        <v>2.3150275000000002</v>
      </c>
      <c r="N1213" s="66">
        <v>0.92512125000000012</v>
      </c>
      <c r="O1213" s="66">
        <v>0.20562125000000001</v>
      </c>
      <c r="P1213" s="66">
        <v>0</v>
      </c>
      <c r="Q1213" s="66">
        <v>0</v>
      </c>
      <c r="R1213" s="18"/>
      <c r="Z1213" s="62"/>
      <c r="AA1213" s="62"/>
      <c r="AB1213" s="62"/>
      <c r="AC1213" s="62"/>
      <c r="AD1213" s="62"/>
      <c r="AE1213" s="62"/>
    </row>
    <row r="1214" spans="1:31" x14ac:dyDescent="0.25">
      <c r="A1214" s="17" t="s">
        <v>11</v>
      </c>
      <c r="B1214" s="17" t="s">
        <v>156</v>
      </c>
      <c r="C1214" s="17" t="s">
        <v>240</v>
      </c>
      <c r="D1214" s="17" t="s">
        <v>241</v>
      </c>
      <c r="E1214" s="17" t="s">
        <v>221</v>
      </c>
      <c r="F1214" s="17" t="s">
        <v>231</v>
      </c>
      <c r="G1214" s="27" t="s">
        <v>265</v>
      </c>
      <c r="H1214" s="17" t="s">
        <v>32</v>
      </c>
      <c r="I1214" s="17" t="s">
        <v>17</v>
      </c>
      <c r="J1214" s="17" t="s">
        <v>240</v>
      </c>
      <c r="K1214" s="17"/>
      <c r="L1214" s="66">
        <v>8.4582500000000005E-3</v>
      </c>
      <c r="M1214" s="66">
        <v>0</v>
      </c>
      <c r="N1214" s="66">
        <v>0</v>
      </c>
      <c r="O1214" s="66">
        <v>0</v>
      </c>
      <c r="P1214" s="66">
        <v>4.3875000000000001E-4</v>
      </c>
      <c r="Q1214" s="66">
        <v>1.4625E-4</v>
      </c>
      <c r="R1214" s="18"/>
      <c r="Z1214" s="62"/>
      <c r="AA1214" s="62"/>
      <c r="AB1214" s="62"/>
      <c r="AC1214" s="62"/>
      <c r="AD1214" s="62"/>
      <c r="AE1214" s="62"/>
    </row>
    <row r="1215" spans="1:31" x14ac:dyDescent="0.25">
      <c r="A1215" s="17" t="s">
        <v>11</v>
      </c>
      <c r="B1215" s="17" t="s">
        <v>156</v>
      </c>
      <c r="C1215" s="17" t="s">
        <v>240</v>
      </c>
      <c r="D1215" s="17" t="s">
        <v>241</v>
      </c>
      <c r="E1215" s="17" t="s">
        <v>221</v>
      </c>
      <c r="F1215" s="17" t="s">
        <v>231</v>
      </c>
      <c r="G1215" s="27" t="s">
        <v>265</v>
      </c>
      <c r="H1215" s="17" t="s">
        <v>16</v>
      </c>
      <c r="I1215" s="17" t="s">
        <v>17</v>
      </c>
      <c r="J1215" s="17" t="s">
        <v>240</v>
      </c>
      <c r="K1215" s="17"/>
      <c r="L1215" s="66">
        <v>274.89</v>
      </c>
      <c r="M1215" s="66">
        <v>0</v>
      </c>
      <c r="N1215" s="66">
        <v>0</v>
      </c>
      <c r="O1215" s="66">
        <v>0</v>
      </c>
      <c r="P1215" s="66">
        <v>14.259374999999999</v>
      </c>
      <c r="Q1215" s="66">
        <v>4.7531249999999998</v>
      </c>
      <c r="R1215" s="18"/>
      <c r="Z1215" s="62"/>
      <c r="AA1215" s="62"/>
      <c r="AB1215" s="62"/>
      <c r="AC1215" s="62"/>
      <c r="AD1215" s="62"/>
      <c r="AE1215" s="62"/>
    </row>
    <row r="1216" spans="1:31" x14ac:dyDescent="0.25">
      <c r="A1216" s="17" t="s">
        <v>11</v>
      </c>
      <c r="B1216" s="17" t="s">
        <v>156</v>
      </c>
      <c r="C1216" s="17" t="s">
        <v>240</v>
      </c>
      <c r="D1216" s="17" t="s">
        <v>241</v>
      </c>
      <c r="E1216" s="17" t="s">
        <v>221</v>
      </c>
      <c r="F1216" s="17" t="s">
        <v>231</v>
      </c>
      <c r="G1216" s="27" t="s">
        <v>265</v>
      </c>
      <c r="H1216" s="17" t="s">
        <v>160</v>
      </c>
      <c r="I1216" s="17" t="s">
        <v>17</v>
      </c>
      <c r="J1216" s="17" t="s">
        <v>240</v>
      </c>
      <c r="K1216" s="17"/>
      <c r="L1216" s="66">
        <v>275.38749999999999</v>
      </c>
      <c r="M1216" s="66">
        <v>0</v>
      </c>
      <c r="N1216" s="66">
        <v>0</v>
      </c>
      <c r="O1216" s="66">
        <v>0</v>
      </c>
      <c r="P1216" s="66">
        <v>14.285250000000001</v>
      </c>
      <c r="Q1216" s="66">
        <v>4.7617500000000001</v>
      </c>
      <c r="R1216" s="18"/>
      <c r="Z1216" s="62"/>
      <c r="AA1216" s="62"/>
      <c r="AB1216" s="62"/>
      <c r="AC1216" s="62"/>
      <c r="AD1216" s="62"/>
      <c r="AE1216" s="62"/>
    </row>
    <row r="1217" spans="1:31" x14ac:dyDescent="0.25">
      <c r="A1217" s="17" t="s">
        <v>11</v>
      </c>
      <c r="B1217" s="17" t="s">
        <v>156</v>
      </c>
      <c r="C1217" s="17" t="s">
        <v>240</v>
      </c>
      <c r="D1217" s="17" t="s">
        <v>241</v>
      </c>
      <c r="E1217" s="17" t="s">
        <v>221</v>
      </c>
      <c r="F1217" s="17" t="s">
        <v>231</v>
      </c>
      <c r="G1217" s="27" t="s">
        <v>265</v>
      </c>
      <c r="H1217" s="17" t="s">
        <v>161</v>
      </c>
      <c r="I1217" s="17" t="s">
        <v>17</v>
      </c>
      <c r="J1217" s="17" t="s">
        <v>240</v>
      </c>
      <c r="K1217" s="17"/>
      <c r="L1217" s="66">
        <v>275.58999999999997</v>
      </c>
      <c r="M1217" s="66">
        <v>0</v>
      </c>
      <c r="N1217" s="66">
        <v>0</v>
      </c>
      <c r="O1217" s="66">
        <v>0</v>
      </c>
      <c r="P1217" s="66">
        <v>14.295825000000001</v>
      </c>
      <c r="Q1217" s="66">
        <v>4.7652749999999999</v>
      </c>
      <c r="R1217" s="18"/>
      <c r="Z1217" s="62"/>
      <c r="AA1217" s="62"/>
      <c r="AB1217" s="62"/>
      <c r="AC1217" s="62"/>
      <c r="AD1217" s="62"/>
      <c r="AE1217" s="62"/>
    </row>
    <row r="1218" spans="1:31" x14ac:dyDescent="0.25">
      <c r="A1218" s="17" t="s">
        <v>11</v>
      </c>
      <c r="B1218" s="17" t="s">
        <v>156</v>
      </c>
      <c r="C1218" s="17" t="s">
        <v>240</v>
      </c>
      <c r="D1218" s="17" t="s">
        <v>241</v>
      </c>
      <c r="E1218" s="17" t="s">
        <v>221</v>
      </c>
      <c r="F1218" s="17" t="s">
        <v>231</v>
      </c>
      <c r="G1218" s="27" t="s">
        <v>265</v>
      </c>
      <c r="H1218" s="17" t="s">
        <v>75</v>
      </c>
      <c r="I1218" s="17" t="s">
        <v>17</v>
      </c>
      <c r="J1218" s="17" t="s">
        <v>240</v>
      </c>
      <c r="K1218" s="17"/>
      <c r="L1218" s="66">
        <v>1.6915000000000001E-3</v>
      </c>
      <c r="M1218" s="66">
        <v>0</v>
      </c>
      <c r="N1218" s="66">
        <v>0</v>
      </c>
      <c r="O1218" s="66">
        <v>0</v>
      </c>
      <c r="P1218" s="66">
        <v>8.7749999999999992E-5</v>
      </c>
      <c r="Q1218" s="66">
        <v>2.9249999999999999E-5</v>
      </c>
      <c r="R1218" s="18"/>
      <c r="Z1218" s="62"/>
      <c r="AA1218" s="62"/>
      <c r="AB1218" s="62"/>
      <c r="AC1218" s="62"/>
      <c r="AD1218" s="62"/>
      <c r="AE1218" s="62"/>
    </row>
    <row r="1219" spans="1:31" ht="15.75" x14ac:dyDescent="0.25">
      <c r="A1219" s="17" t="s">
        <v>11</v>
      </c>
      <c r="B1219" s="17" t="s">
        <v>156</v>
      </c>
      <c r="C1219" s="17" t="s">
        <v>240</v>
      </c>
      <c r="D1219" s="19" t="s">
        <v>240</v>
      </c>
      <c r="E1219" s="17" t="s">
        <v>158</v>
      </c>
      <c r="F1219" s="17" t="s">
        <v>72</v>
      </c>
      <c r="G1219" s="27" t="s">
        <v>265</v>
      </c>
      <c r="H1219" s="17" t="s">
        <v>32</v>
      </c>
      <c r="I1219" s="17" t="s">
        <v>17</v>
      </c>
      <c r="J1219" s="17" t="s">
        <v>240</v>
      </c>
      <c r="K1219" s="17"/>
      <c r="L1219" s="66">
        <v>0</v>
      </c>
      <c r="M1219" s="66">
        <v>0</v>
      </c>
      <c r="N1219" s="66">
        <v>0</v>
      </c>
      <c r="O1219" s="66">
        <v>43.294049999999999</v>
      </c>
      <c r="P1219" s="66">
        <v>70.796925000000002</v>
      </c>
      <c r="Q1219" s="66">
        <v>64.431950000000001</v>
      </c>
      <c r="R1219" s="18"/>
      <c r="Z1219" s="62"/>
      <c r="AA1219" s="62"/>
      <c r="AB1219" s="62"/>
      <c r="AC1219" s="62"/>
      <c r="AD1219" s="62"/>
      <c r="AE1219" s="62"/>
    </row>
    <row r="1220" spans="1:31" ht="15.75" x14ac:dyDescent="0.25">
      <c r="A1220" s="17" t="s">
        <v>11</v>
      </c>
      <c r="B1220" s="17" t="s">
        <v>156</v>
      </c>
      <c r="C1220" s="17" t="s">
        <v>240</v>
      </c>
      <c r="D1220" s="19" t="s">
        <v>240</v>
      </c>
      <c r="E1220" s="17" t="s">
        <v>158</v>
      </c>
      <c r="F1220" s="17" t="s">
        <v>72</v>
      </c>
      <c r="G1220" s="27" t="s">
        <v>265</v>
      </c>
      <c r="H1220" s="17" t="s">
        <v>16</v>
      </c>
      <c r="I1220" s="17" t="s">
        <v>17</v>
      </c>
      <c r="J1220" s="17" t="s">
        <v>240</v>
      </c>
      <c r="K1220" s="17"/>
      <c r="L1220" s="66">
        <v>0</v>
      </c>
      <c r="M1220" s="66">
        <v>0</v>
      </c>
      <c r="N1220" s="66">
        <v>0</v>
      </c>
      <c r="O1220" s="66">
        <v>2400000</v>
      </c>
      <c r="P1220" s="66">
        <v>3950000</v>
      </c>
      <c r="Q1220" s="66">
        <v>3600000</v>
      </c>
      <c r="R1220" s="18"/>
      <c r="Z1220" s="62"/>
      <c r="AA1220" s="62"/>
      <c r="AB1220" s="62"/>
      <c r="AC1220" s="62"/>
      <c r="AD1220" s="62"/>
      <c r="AE1220" s="62"/>
    </row>
    <row r="1221" spans="1:31" ht="15.75" x14ac:dyDescent="0.25">
      <c r="A1221" s="17" t="s">
        <v>11</v>
      </c>
      <c r="B1221" s="17" t="s">
        <v>156</v>
      </c>
      <c r="C1221" s="17" t="s">
        <v>240</v>
      </c>
      <c r="D1221" s="19" t="s">
        <v>240</v>
      </c>
      <c r="E1221" s="17" t="s">
        <v>158</v>
      </c>
      <c r="F1221" s="17" t="s">
        <v>72</v>
      </c>
      <c r="G1221" s="27" t="s">
        <v>265</v>
      </c>
      <c r="H1221" s="17" t="s">
        <v>160</v>
      </c>
      <c r="I1221" s="17" t="s">
        <v>17</v>
      </c>
      <c r="J1221" s="17" t="s">
        <v>240</v>
      </c>
      <c r="K1221" s="17"/>
      <c r="L1221" s="66">
        <v>0</v>
      </c>
      <c r="M1221" s="66">
        <v>0</v>
      </c>
      <c r="N1221" s="66">
        <v>0</v>
      </c>
      <c r="O1221" s="66">
        <v>2400000</v>
      </c>
      <c r="P1221" s="66">
        <v>3950000</v>
      </c>
      <c r="Q1221" s="66">
        <v>3600000</v>
      </c>
      <c r="R1221" s="18"/>
      <c r="Z1221" s="62"/>
      <c r="AA1221" s="62"/>
      <c r="AB1221" s="62"/>
      <c r="AC1221" s="62"/>
      <c r="AD1221" s="62"/>
      <c r="AE1221" s="62"/>
    </row>
    <row r="1222" spans="1:31" ht="15.75" x14ac:dyDescent="0.25">
      <c r="A1222" s="17" t="s">
        <v>11</v>
      </c>
      <c r="B1222" s="17" t="s">
        <v>156</v>
      </c>
      <c r="C1222" s="17" t="s">
        <v>240</v>
      </c>
      <c r="D1222" s="19" t="s">
        <v>240</v>
      </c>
      <c r="E1222" s="17" t="s">
        <v>158</v>
      </c>
      <c r="F1222" s="17" t="s">
        <v>72</v>
      </c>
      <c r="G1222" s="27" t="s">
        <v>265</v>
      </c>
      <c r="H1222" s="17" t="s">
        <v>161</v>
      </c>
      <c r="I1222" s="17" t="s">
        <v>17</v>
      </c>
      <c r="J1222" s="17" t="s">
        <v>240</v>
      </c>
      <c r="K1222" s="17"/>
      <c r="L1222" s="66">
        <v>0</v>
      </c>
      <c r="M1222" s="66">
        <v>0</v>
      </c>
      <c r="N1222" s="66">
        <v>0</v>
      </c>
      <c r="O1222" s="66">
        <v>2400000</v>
      </c>
      <c r="P1222" s="66">
        <v>3950000</v>
      </c>
      <c r="Q1222" s="66">
        <v>3600000</v>
      </c>
      <c r="R1222" s="18"/>
      <c r="Z1222" s="62"/>
      <c r="AA1222" s="62"/>
      <c r="AB1222" s="62"/>
      <c r="AC1222" s="62"/>
      <c r="AD1222" s="62"/>
      <c r="AE1222" s="62"/>
    </row>
    <row r="1223" spans="1:31" ht="15.75" x14ac:dyDescent="0.25">
      <c r="A1223" s="17" t="s">
        <v>11</v>
      </c>
      <c r="B1223" s="17" t="s">
        <v>156</v>
      </c>
      <c r="C1223" s="17" t="s">
        <v>240</v>
      </c>
      <c r="D1223" s="19" t="s">
        <v>240</v>
      </c>
      <c r="E1223" s="17" t="s">
        <v>158</v>
      </c>
      <c r="F1223" s="17" t="s">
        <v>72</v>
      </c>
      <c r="G1223" s="27" t="s">
        <v>265</v>
      </c>
      <c r="H1223" s="17" t="s">
        <v>75</v>
      </c>
      <c r="I1223" s="17" t="s">
        <v>17</v>
      </c>
      <c r="J1223" s="17" t="s">
        <v>240</v>
      </c>
      <c r="K1223" s="17"/>
      <c r="L1223" s="66">
        <v>0</v>
      </c>
      <c r="M1223" s="66">
        <v>0</v>
      </c>
      <c r="N1223" s="66">
        <v>0</v>
      </c>
      <c r="O1223" s="66">
        <v>4.3294050000000004</v>
      </c>
      <c r="P1223" s="66">
        <v>7.0796925000000002</v>
      </c>
      <c r="Q1223" s="66">
        <v>6.4431950000000002</v>
      </c>
      <c r="R1223" s="18"/>
      <c r="Z1223" s="62"/>
      <c r="AA1223" s="62"/>
      <c r="AB1223" s="62"/>
      <c r="AC1223" s="62"/>
      <c r="AD1223" s="62"/>
      <c r="AE1223" s="62"/>
    </row>
    <row r="1224" spans="1:31" ht="15.75" x14ac:dyDescent="0.25">
      <c r="A1224" s="17" t="s">
        <v>11</v>
      </c>
      <c r="B1224" s="17" t="s">
        <v>156</v>
      </c>
      <c r="C1224" s="17" t="s">
        <v>240</v>
      </c>
      <c r="D1224" s="19" t="s">
        <v>240</v>
      </c>
      <c r="E1224" s="17" t="s">
        <v>162</v>
      </c>
      <c r="F1224" s="17" t="s">
        <v>163</v>
      </c>
      <c r="G1224" s="27" t="s">
        <v>265</v>
      </c>
      <c r="H1224" s="17" t="s">
        <v>32</v>
      </c>
      <c r="I1224" s="17" t="s">
        <v>17</v>
      </c>
      <c r="J1224" s="17" t="s">
        <v>240</v>
      </c>
      <c r="K1224" s="17"/>
      <c r="L1224" s="66">
        <v>0</v>
      </c>
      <c r="M1224" s="66">
        <v>0</v>
      </c>
      <c r="N1224" s="66">
        <v>0</v>
      </c>
      <c r="O1224" s="66">
        <v>0</v>
      </c>
      <c r="P1224" s="66">
        <v>0</v>
      </c>
      <c r="Q1224" s="66">
        <v>0</v>
      </c>
      <c r="R1224" s="18"/>
      <c r="Z1224" s="62"/>
      <c r="AA1224" s="62"/>
      <c r="AB1224" s="62"/>
      <c r="AC1224" s="62"/>
      <c r="AD1224" s="62"/>
      <c r="AE1224" s="62"/>
    </row>
    <row r="1225" spans="1:31" ht="15.75" x14ac:dyDescent="0.25">
      <c r="A1225" s="17" t="s">
        <v>11</v>
      </c>
      <c r="B1225" s="17" t="s">
        <v>156</v>
      </c>
      <c r="C1225" s="17" t="s">
        <v>240</v>
      </c>
      <c r="D1225" s="19" t="s">
        <v>240</v>
      </c>
      <c r="E1225" s="17" t="s">
        <v>162</v>
      </c>
      <c r="F1225" s="17" t="s">
        <v>163</v>
      </c>
      <c r="G1225" s="27" t="s">
        <v>265</v>
      </c>
      <c r="H1225" s="17" t="s">
        <v>16</v>
      </c>
      <c r="I1225" s="17" t="s">
        <v>17</v>
      </c>
      <c r="J1225" s="17" t="s">
        <v>240</v>
      </c>
      <c r="K1225" s="17"/>
      <c r="L1225" s="66">
        <v>0</v>
      </c>
      <c r="M1225" s="66">
        <v>0</v>
      </c>
      <c r="N1225" s="66">
        <v>0</v>
      </c>
      <c r="O1225" s="66">
        <v>0</v>
      </c>
      <c r="P1225" s="66">
        <v>0</v>
      </c>
      <c r="Q1225" s="66">
        <v>0</v>
      </c>
      <c r="R1225" s="18"/>
      <c r="Z1225" s="62"/>
      <c r="AA1225" s="62"/>
      <c r="AB1225" s="62"/>
      <c r="AC1225" s="62"/>
      <c r="AD1225" s="62"/>
      <c r="AE1225" s="62"/>
    </row>
    <row r="1226" spans="1:31" ht="15.75" x14ac:dyDescent="0.25">
      <c r="A1226" s="17" t="s">
        <v>11</v>
      </c>
      <c r="B1226" s="17" t="s">
        <v>156</v>
      </c>
      <c r="C1226" s="17" t="s">
        <v>240</v>
      </c>
      <c r="D1226" s="19" t="s">
        <v>240</v>
      </c>
      <c r="E1226" s="17" t="s">
        <v>162</v>
      </c>
      <c r="F1226" s="17" t="s">
        <v>163</v>
      </c>
      <c r="G1226" s="27" t="s">
        <v>265</v>
      </c>
      <c r="H1226" s="17" t="s">
        <v>160</v>
      </c>
      <c r="I1226" s="17" t="s">
        <v>17</v>
      </c>
      <c r="J1226" s="17" t="s">
        <v>240</v>
      </c>
      <c r="K1226" s="17"/>
      <c r="L1226" s="66">
        <v>0</v>
      </c>
      <c r="M1226" s="66">
        <v>0</v>
      </c>
      <c r="N1226" s="66">
        <v>0</v>
      </c>
      <c r="O1226" s="66">
        <v>0</v>
      </c>
      <c r="P1226" s="66">
        <v>0</v>
      </c>
      <c r="Q1226" s="66">
        <v>0</v>
      </c>
      <c r="R1226" s="18"/>
      <c r="Z1226" s="62"/>
      <c r="AA1226" s="62"/>
      <c r="AB1226" s="62"/>
      <c r="AC1226" s="62"/>
      <c r="AD1226" s="62"/>
      <c r="AE1226" s="62"/>
    </row>
    <row r="1227" spans="1:31" ht="15.75" x14ac:dyDescent="0.25">
      <c r="A1227" s="17" t="s">
        <v>11</v>
      </c>
      <c r="B1227" s="17" t="s">
        <v>156</v>
      </c>
      <c r="C1227" s="17" t="s">
        <v>240</v>
      </c>
      <c r="D1227" s="19" t="s">
        <v>240</v>
      </c>
      <c r="E1227" s="17" t="s">
        <v>162</v>
      </c>
      <c r="F1227" s="17" t="s">
        <v>163</v>
      </c>
      <c r="G1227" s="27" t="s">
        <v>265</v>
      </c>
      <c r="H1227" s="17" t="s">
        <v>161</v>
      </c>
      <c r="I1227" s="17" t="s">
        <v>17</v>
      </c>
      <c r="J1227" s="17" t="s">
        <v>240</v>
      </c>
      <c r="K1227" s="17"/>
      <c r="L1227" s="66">
        <v>0</v>
      </c>
      <c r="M1227" s="66">
        <v>0</v>
      </c>
      <c r="N1227" s="66">
        <v>0</v>
      </c>
      <c r="O1227" s="66">
        <v>0</v>
      </c>
      <c r="P1227" s="66">
        <v>0</v>
      </c>
      <c r="Q1227" s="66">
        <v>0</v>
      </c>
      <c r="R1227" s="18"/>
      <c r="Z1227" s="62"/>
      <c r="AA1227" s="62"/>
      <c r="AB1227" s="62"/>
      <c r="AC1227" s="62"/>
      <c r="AD1227" s="62"/>
      <c r="AE1227" s="62"/>
    </row>
    <row r="1228" spans="1:31" ht="15.75" x14ac:dyDescent="0.25">
      <c r="A1228" s="17" t="s">
        <v>11</v>
      </c>
      <c r="B1228" s="17" t="s">
        <v>156</v>
      </c>
      <c r="C1228" s="17" t="s">
        <v>240</v>
      </c>
      <c r="D1228" s="19" t="s">
        <v>240</v>
      </c>
      <c r="E1228" s="17" t="s">
        <v>162</v>
      </c>
      <c r="F1228" s="17" t="s">
        <v>163</v>
      </c>
      <c r="G1228" s="27" t="s">
        <v>265</v>
      </c>
      <c r="H1228" s="17" t="s">
        <v>75</v>
      </c>
      <c r="I1228" s="17" t="s">
        <v>17</v>
      </c>
      <c r="J1228" s="17" t="s">
        <v>240</v>
      </c>
      <c r="K1228" s="17"/>
      <c r="L1228" s="66">
        <v>0</v>
      </c>
      <c r="M1228" s="66">
        <v>0</v>
      </c>
      <c r="N1228" s="66">
        <v>0</v>
      </c>
      <c r="O1228" s="66">
        <v>0</v>
      </c>
      <c r="P1228" s="66">
        <v>0</v>
      </c>
      <c r="Q1228" s="66">
        <v>0</v>
      </c>
      <c r="R1228" s="18"/>
      <c r="Z1228" s="62"/>
      <c r="AA1228" s="62"/>
      <c r="AB1228" s="62"/>
      <c r="AC1228" s="62"/>
      <c r="AD1228" s="62"/>
      <c r="AE1228" s="62"/>
    </row>
    <row r="1229" spans="1:31" ht="15.75" x14ac:dyDescent="0.25">
      <c r="A1229" s="17" t="s">
        <v>11</v>
      </c>
      <c r="B1229" s="17" t="s">
        <v>156</v>
      </c>
      <c r="C1229" s="17" t="s">
        <v>240</v>
      </c>
      <c r="D1229" s="19" t="s">
        <v>240</v>
      </c>
      <c r="E1229" s="17" t="s">
        <v>162</v>
      </c>
      <c r="F1229" s="17" t="s">
        <v>164</v>
      </c>
      <c r="G1229" s="27" t="s">
        <v>265</v>
      </c>
      <c r="H1229" s="17" t="s">
        <v>32</v>
      </c>
      <c r="I1229" s="17" t="s">
        <v>17</v>
      </c>
      <c r="J1229" s="17" t="s">
        <v>240</v>
      </c>
      <c r="K1229" s="17"/>
      <c r="L1229" s="66">
        <v>0</v>
      </c>
      <c r="M1229" s="66">
        <v>1.0349999999999999E-4</v>
      </c>
      <c r="N1229" s="66">
        <v>4.0650000000000007E-4</v>
      </c>
      <c r="O1229" s="66">
        <v>1.2400000000000001E-4</v>
      </c>
      <c r="P1229" s="66">
        <v>0</v>
      </c>
      <c r="Q1229" s="66">
        <v>0</v>
      </c>
      <c r="R1229" s="18"/>
      <c r="Z1229" s="62"/>
      <c r="AA1229" s="62"/>
      <c r="AB1229" s="62"/>
      <c r="AC1229" s="62"/>
      <c r="AD1229" s="62"/>
      <c r="AE1229" s="62"/>
    </row>
    <row r="1230" spans="1:31" ht="15.75" x14ac:dyDescent="0.25">
      <c r="A1230" s="17" t="s">
        <v>11</v>
      </c>
      <c r="B1230" s="17" t="s">
        <v>156</v>
      </c>
      <c r="C1230" s="17" t="s">
        <v>240</v>
      </c>
      <c r="D1230" s="19" t="s">
        <v>240</v>
      </c>
      <c r="E1230" s="17" t="s">
        <v>162</v>
      </c>
      <c r="F1230" s="17" t="s">
        <v>164</v>
      </c>
      <c r="G1230" s="27" t="s">
        <v>265</v>
      </c>
      <c r="H1230" s="17" t="s">
        <v>16</v>
      </c>
      <c r="I1230" s="17" t="s">
        <v>17</v>
      </c>
      <c r="J1230" s="17" t="s">
        <v>240</v>
      </c>
      <c r="K1230" s="17"/>
      <c r="L1230" s="66">
        <v>0</v>
      </c>
      <c r="M1230" s="66">
        <v>5.7940575000000001</v>
      </c>
      <c r="N1230" s="66">
        <v>22.782702499999999</v>
      </c>
      <c r="O1230" s="66">
        <v>6.95045</v>
      </c>
      <c r="P1230" s="66">
        <v>0</v>
      </c>
      <c r="Q1230" s="66">
        <v>0</v>
      </c>
      <c r="R1230" s="18"/>
      <c r="Z1230" s="62"/>
      <c r="AA1230" s="62"/>
      <c r="AB1230" s="62"/>
      <c r="AC1230" s="62"/>
      <c r="AD1230" s="62"/>
      <c r="AE1230" s="62"/>
    </row>
    <row r="1231" spans="1:31" ht="15.75" x14ac:dyDescent="0.25">
      <c r="A1231" s="17" t="s">
        <v>11</v>
      </c>
      <c r="B1231" s="17" t="s">
        <v>156</v>
      </c>
      <c r="C1231" s="17" t="s">
        <v>240</v>
      </c>
      <c r="D1231" s="19" t="s">
        <v>240</v>
      </c>
      <c r="E1231" s="17" t="s">
        <v>162</v>
      </c>
      <c r="F1231" s="17" t="s">
        <v>164</v>
      </c>
      <c r="G1231" s="27" t="s">
        <v>265</v>
      </c>
      <c r="H1231" s="17" t="s">
        <v>160</v>
      </c>
      <c r="I1231" s="17" t="s">
        <v>17</v>
      </c>
      <c r="J1231" s="17" t="s">
        <v>240</v>
      </c>
      <c r="K1231" s="17"/>
      <c r="L1231" s="66">
        <v>0</v>
      </c>
      <c r="M1231" s="66">
        <v>5.7973650000000001</v>
      </c>
      <c r="N1231" s="66">
        <v>22.795655</v>
      </c>
      <c r="O1231" s="66">
        <v>6.9543999999999997</v>
      </c>
      <c r="P1231" s="66">
        <v>0</v>
      </c>
      <c r="Q1231" s="66">
        <v>0</v>
      </c>
      <c r="R1231" s="18"/>
      <c r="Z1231" s="62"/>
      <c r="AA1231" s="62"/>
      <c r="AB1231" s="62"/>
      <c r="AC1231" s="62"/>
      <c r="AD1231" s="62"/>
      <c r="AE1231" s="62"/>
    </row>
    <row r="1232" spans="1:31" ht="15.75" x14ac:dyDescent="0.25">
      <c r="A1232" s="17" t="s">
        <v>11</v>
      </c>
      <c r="B1232" s="17" t="s">
        <v>156</v>
      </c>
      <c r="C1232" s="17" t="s">
        <v>240</v>
      </c>
      <c r="D1232" s="19" t="s">
        <v>240</v>
      </c>
      <c r="E1232" s="17" t="s">
        <v>162</v>
      </c>
      <c r="F1232" s="17" t="s">
        <v>164</v>
      </c>
      <c r="G1232" s="27" t="s">
        <v>265</v>
      </c>
      <c r="H1232" s="17" t="s">
        <v>161</v>
      </c>
      <c r="I1232" s="17" t="s">
        <v>17</v>
      </c>
      <c r="J1232" s="17" t="s">
        <v>240</v>
      </c>
      <c r="K1232" s="17"/>
      <c r="L1232" s="66">
        <v>0</v>
      </c>
      <c r="M1232" s="66">
        <v>5.7994275000000002</v>
      </c>
      <c r="N1232" s="66">
        <v>22.803767499999999</v>
      </c>
      <c r="O1232" s="66">
        <v>6.9568750000000001</v>
      </c>
      <c r="P1232" s="66">
        <v>0</v>
      </c>
      <c r="Q1232" s="66">
        <v>0</v>
      </c>
      <c r="R1232" s="18"/>
      <c r="Z1232" s="62"/>
      <c r="AA1232" s="62"/>
      <c r="AB1232" s="62"/>
      <c r="AC1232" s="62"/>
      <c r="AD1232" s="62"/>
      <c r="AE1232" s="62"/>
    </row>
    <row r="1233" spans="1:31" ht="15.75" x14ac:dyDescent="0.25">
      <c r="A1233" s="17" t="s">
        <v>11</v>
      </c>
      <c r="B1233" s="17" t="s">
        <v>156</v>
      </c>
      <c r="C1233" s="17" t="s">
        <v>240</v>
      </c>
      <c r="D1233" s="19" t="s">
        <v>240</v>
      </c>
      <c r="E1233" s="17" t="s">
        <v>162</v>
      </c>
      <c r="F1233" s="17" t="s">
        <v>164</v>
      </c>
      <c r="G1233" s="27" t="s">
        <v>265</v>
      </c>
      <c r="H1233" s="17" t="s">
        <v>75</v>
      </c>
      <c r="I1233" s="17" t="s">
        <v>17</v>
      </c>
      <c r="J1233" s="17" t="s">
        <v>240</v>
      </c>
      <c r="K1233" s="17"/>
      <c r="L1233" s="66">
        <v>0</v>
      </c>
      <c r="M1233" s="66">
        <v>1.0499999999999999E-5</v>
      </c>
      <c r="N1233" s="66">
        <v>4.1E-5</v>
      </c>
      <c r="O1233" s="66">
        <v>1.2500000000000001E-5</v>
      </c>
      <c r="P1233" s="66">
        <v>0</v>
      </c>
      <c r="Q1233" s="66">
        <v>0</v>
      </c>
      <c r="R1233" s="18"/>
      <c r="Z1233" s="62"/>
      <c r="AA1233" s="62"/>
      <c r="AB1233" s="62"/>
      <c r="AC1233" s="62"/>
      <c r="AD1233" s="62"/>
      <c r="AE1233" s="62"/>
    </row>
    <row r="1234" spans="1:31" ht="15.75" x14ac:dyDescent="0.25">
      <c r="A1234" s="17" t="s">
        <v>11</v>
      </c>
      <c r="B1234" s="17" t="s">
        <v>156</v>
      </c>
      <c r="C1234" s="17" t="s">
        <v>240</v>
      </c>
      <c r="D1234" s="19" t="s">
        <v>240</v>
      </c>
      <c r="E1234" s="17" t="s">
        <v>162</v>
      </c>
      <c r="F1234" s="17" t="s">
        <v>165</v>
      </c>
      <c r="G1234" s="27" t="s">
        <v>265</v>
      </c>
      <c r="H1234" s="17" t="s">
        <v>32</v>
      </c>
      <c r="I1234" s="17" t="s">
        <v>17</v>
      </c>
      <c r="J1234" s="17" t="s">
        <v>240</v>
      </c>
      <c r="K1234" s="17"/>
      <c r="L1234" s="66">
        <v>3.658525E-2</v>
      </c>
      <c r="M1234" s="66">
        <v>0</v>
      </c>
      <c r="N1234" s="66">
        <v>0</v>
      </c>
      <c r="O1234" s="66">
        <v>0</v>
      </c>
      <c r="P1234" s="66">
        <v>0</v>
      </c>
      <c r="Q1234" s="66">
        <v>0</v>
      </c>
      <c r="R1234" s="18"/>
      <c r="Z1234" s="62"/>
      <c r="AA1234" s="62"/>
      <c r="AB1234" s="62"/>
      <c r="AC1234" s="62"/>
      <c r="AD1234" s="62"/>
      <c r="AE1234" s="62"/>
    </row>
    <row r="1235" spans="1:31" ht="15.75" x14ac:dyDescent="0.25">
      <c r="A1235" s="17" t="s">
        <v>11</v>
      </c>
      <c r="B1235" s="17" t="s">
        <v>156</v>
      </c>
      <c r="C1235" s="17" t="s">
        <v>240</v>
      </c>
      <c r="D1235" s="19" t="s">
        <v>240</v>
      </c>
      <c r="E1235" s="17" t="s">
        <v>162</v>
      </c>
      <c r="F1235" s="17" t="s">
        <v>165</v>
      </c>
      <c r="G1235" s="27" t="s">
        <v>265</v>
      </c>
      <c r="H1235" s="17" t="s">
        <v>16</v>
      </c>
      <c r="I1235" s="17" t="s">
        <v>17</v>
      </c>
      <c r="J1235" s="17" t="s">
        <v>240</v>
      </c>
      <c r="K1235" s="17"/>
      <c r="L1235" s="66">
        <v>893.9</v>
      </c>
      <c r="M1235" s="66">
        <v>0</v>
      </c>
      <c r="N1235" s="66">
        <v>0</v>
      </c>
      <c r="O1235" s="66">
        <v>0</v>
      </c>
      <c r="P1235" s="66">
        <v>0</v>
      </c>
      <c r="Q1235" s="66">
        <v>0</v>
      </c>
      <c r="R1235" s="18"/>
      <c r="Z1235" s="62"/>
      <c r="AA1235" s="62"/>
      <c r="AB1235" s="62"/>
      <c r="AC1235" s="62"/>
      <c r="AD1235" s="62"/>
      <c r="AE1235" s="62"/>
    </row>
    <row r="1236" spans="1:31" ht="15.75" x14ac:dyDescent="0.25">
      <c r="A1236" s="17" t="s">
        <v>11</v>
      </c>
      <c r="B1236" s="17" t="s">
        <v>156</v>
      </c>
      <c r="C1236" s="17" t="s">
        <v>240</v>
      </c>
      <c r="D1236" s="19" t="s">
        <v>240</v>
      </c>
      <c r="E1236" s="17" t="s">
        <v>162</v>
      </c>
      <c r="F1236" s="17" t="s">
        <v>165</v>
      </c>
      <c r="G1236" s="27" t="s">
        <v>265</v>
      </c>
      <c r="H1236" s="17" t="s">
        <v>160</v>
      </c>
      <c r="I1236" s="17" t="s">
        <v>17</v>
      </c>
      <c r="J1236" s="17" t="s">
        <v>240</v>
      </c>
      <c r="K1236" s="17"/>
      <c r="L1236" s="66">
        <v>896.06</v>
      </c>
      <c r="M1236" s="66">
        <v>0</v>
      </c>
      <c r="N1236" s="66">
        <v>0</v>
      </c>
      <c r="O1236" s="66">
        <v>0</v>
      </c>
      <c r="P1236" s="66">
        <v>0</v>
      </c>
      <c r="Q1236" s="66">
        <v>0</v>
      </c>
      <c r="R1236" s="18"/>
      <c r="Z1236" s="62"/>
      <c r="AA1236" s="62"/>
      <c r="AB1236" s="62"/>
      <c r="AC1236" s="62"/>
      <c r="AD1236" s="62"/>
      <c r="AE1236" s="62"/>
    </row>
    <row r="1237" spans="1:31" ht="15.75" x14ac:dyDescent="0.25">
      <c r="A1237" s="17" t="s">
        <v>11</v>
      </c>
      <c r="B1237" s="17" t="s">
        <v>156</v>
      </c>
      <c r="C1237" s="17" t="s">
        <v>240</v>
      </c>
      <c r="D1237" s="19" t="s">
        <v>240</v>
      </c>
      <c r="E1237" s="17" t="s">
        <v>162</v>
      </c>
      <c r="F1237" s="17" t="s">
        <v>165</v>
      </c>
      <c r="G1237" s="27" t="s">
        <v>265</v>
      </c>
      <c r="H1237" s="17" t="s">
        <v>161</v>
      </c>
      <c r="I1237" s="17" t="s">
        <v>17</v>
      </c>
      <c r="J1237" s="17" t="s">
        <v>240</v>
      </c>
      <c r="K1237" s="17"/>
      <c r="L1237" s="66">
        <v>896.9375</v>
      </c>
      <c r="M1237" s="66">
        <v>0</v>
      </c>
      <c r="N1237" s="66">
        <v>0</v>
      </c>
      <c r="O1237" s="66">
        <v>0</v>
      </c>
      <c r="P1237" s="66">
        <v>0</v>
      </c>
      <c r="Q1237" s="66">
        <v>0</v>
      </c>
      <c r="R1237" s="18"/>
      <c r="Z1237" s="62"/>
      <c r="AA1237" s="62"/>
      <c r="AB1237" s="62"/>
      <c r="AC1237" s="62"/>
      <c r="AD1237" s="62"/>
      <c r="AE1237" s="62"/>
    </row>
    <row r="1238" spans="1:31" ht="15.75" x14ac:dyDescent="0.25">
      <c r="A1238" s="17" t="s">
        <v>11</v>
      </c>
      <c r="B1238" s="17" t="s">
        <v>156</v>
      </c>
      <c r="C1238" s="17" t="s">
        <v>240</v>
      </c>
      <c r="D1238" s="19" t="s">
        <v>240</v>
      </c>
      <c r="E1238" s="17" t="s">
        <v>162</v>
      </c>
      <c r="F1238" s="17" t="s">
        <v>165</v>
      </c>
      <c r="G1238" s="27" t="s">
        <v>265</v>
      </c>
      <c r="H1238" s="17" t="s">
        <v>75</v>
      </c>
      <c r="I1238" s="17" t="s">
        <v>17</v>
      </c>
      <c r="J1238" s="17" t="s">
        <v>240</v>
      </c>
      <c r="K1238" s="17"/>
      <c r="L1238" s="66">
        <v>7.3169999999999997E-3</v>
      </c>
      <c r="M1238" s="66">
        <v>0</v>
      </c>
      <c r="N1238" s="66">
        <v>0</v>
      </c>
      <c r="O1238" s="66">
        <v>0</v>
      </c>
      <c r="P1238" s="66">
        <v>0</v>
      </c>
      <c r="Q1238" s="66">
        <v>0</v>
      </c>
      <c r="R1238" s="18"/>
      <c r="Z1238" s="62"/>
      <c r="AA1238" s="62"/>
      <c r="AB1238" s="62"/>
      <c r="AC1238" s="62"/>
      <c r="AD1238" s="62"/>
      <c r="AE1238" s="62"/>
    </row>
    <row r="1239" spans="1:31" ht="15.75" x14ac:dyDescent="0.25">
      <c r="A1239" s="17" t="s">
        <v>11</v>
      </c>
      <c r="B1239" s="17" t="s">
        <v>156</v>
      </c>
      <c r="C1239" s="17" t="s">
        <v>240</v>
      </c>
      <c r="D1239" s="19" t="s">
        <v>240</v>
      </c>
      <c r="E1239" s="17" t="s">
        <v>162</v>
      </c>
      <c r="F1239" s="17" t="s">
        <v>168</v>
      </c>
      <c r="G1239" s="27" t="s">
        <v>265</v>
      </c>
      <c r="H1239" s="17" t="s">
        <v>32</v>
      </c>
      <c r="I1239" s="17" t="s">
        <v>17</v>
      </c>
      <c r="J1239" s="17" t="s">
        <v>240</v>
      </c>
      <c r="K1239" s="17"/>
      <c r="L1239" s="66">
        <v>0</v>
      </c>
      <c r="M1239" s="66">
        <v>0</v>
      </c>
      <c r="N1239" s="66">
        <v>1.3575000000000002E-4</v>
      </c>
      <c r="O1239" s="66">
        <v>4.5250000000000002E-5</v>
      </c>
      <c r="P1239" s="66">
        <v>0</v>
      </c>
      <c r="Q1239" s="66">
        <v>0</v>
      </c>
      <c r="R1239" s="18"/>
      <c r="Z1239" s="62"/>
      <c r="AA1239" s="62"/>
      <c r="AB1239" s="62"/>
      <c r="AC1239" s="62"/>
      <c r="AD1239" s="62"/>
      <c r="AE1239" s="62"/>
    </row>
    <row r="1240" spans="1:31" ht="15.75" x14ac:dyDescent="0.25">
      <c r="A1240" s="17" t="s">
        <v>11</v>
      </c>
      <c r="B1240" s="17" t="s">
        <v>156</v>
      </c>
      <c r="C1240" s="17" t="s">
        <v>240</v>
      </c>
      <c r="D1240" s="19" t="s">
        <v>240</v>
      </c>
      <c r="E1240" s="17" t="s">
        <v>162</v>
      </c>
      <c r="F1240" s="17" t="s">
        <v>168</v>
      </c>
      <c r="G1240" s="27" t="s">
        <v>265</v>
      </c>
      <c r="H1240" s="17" t="s">
        <v>16</v>
      </c>
      <c r="I1240" s="17" t="s">
        <v>17</v>
      </c>
      <c r="J1240" s="17" t="s">
        <v>240</v>
      </c>
      <c r="K1240" s="17"/>
      <c r="L1240" s="66">
        <v>0</v>
      </c>
      <c r="M1240" s="66">
        <v>0</v>
      </c>
      <c r="N1240" s="66">
        <v>8.5688999999999993</v>
      </c>
      <c r="O1240" s="66">
        <v>2.8563000000000001</v>
      </c>
      <c r="P1240" s="66">
        <v>0</v>
      </c>
      <c r="Q1240" s="66">
        <v>0</v>
      </c>
      <c r="R1240" s="18"/>
      <c r="Z1240" s="62"/>
      <c r="AA1240" s="62"/>
      <c r="AB1240" s="62"/>
      <c r="AC1240" s="62"/>
      <c r="AD1240" s="62"/>
      <c r="AE1240" s="62"/>
    </row>
    <row r="1241" spans="1:31" ht="15.75" x14ac:dyDescent="0.25">
      <c r="A1241" s="17" t="s">
        <v>11</v>
      </c>
      <c r="B1241" s="17" t="s">
        <v>156</v>
      </c>
      <c r="C1241" s="17" t="s">
        <v>240</v>
      </c>
      <c r="D1241" s="19" t="s">
        <v>240</v>
      </c>
      <c r="E1241" s="17" t="s">
        <v>162</v>
      </c>
      <c r="F1241" s="17" t="s">
        <v>168</v>
      </c>
      <c r="G1241" s="27" t="s">
        <v>265</v>
      </c>
      <c r="H1241" s="17" t="s">
        <v>160</v>
      </c>
      <c r="I1241" s="17" t="s">
        <v>17</v>
      </c>
      <c r="J1241" s="17" t="s">
        <v>240</v>
      </c>
      <c r="K1241" s="17"/>
      <c r="L1241" s="66">
        <v>0</v>
      </c>
      <c r="M1241" s="66">
        <v>0</v>
      </c>
      <c r="N1241" s="66">
        <v>8.5732499999999998</v>
      </c>
      <c r="O1241" s="66">
        <v>2.8577499999999998</v>
      </c>
      <c r="P1241" s="66">
        <v>0</v>
      </c>
      <c r="Q1241" s="66">
        <v>0</v>
      </c>
      <c r="R1241" s="18"/>
      <c r="Z1241" s="62"/>
      <c r="AA1241" s="62"/>
      <c r="AB1241" s="62"/>
      <c r="AC1241" s="62"/>
      <c r="AD1241" s="62"/>
      <c r="AE1241" s="62"/>
    </row>
    <row r="1242" spans="1:31" ht="15.75" x14ac:dyDescent="0.25">
      <c r="A1242" s="17" t="s">
        <v>11</v>
      </c>
      <c r="B1242" s="17" t="s">
        <v>156</v>
      </c>
      <c r="C1242" s="17" t="s">
        <v>240</v>
      </c>
      <c r="D1242" s="19" t="s">
        <v>240</v>
      </c>
      <c r="E1242" s="17" t="s">
        <v>162</v>
      </c>
      <c r="F1242" s="17" t="s">
        <v>168</v>
      </c>
      <c r="G1242" s="27" t="s">
        <v>265</v>
      </c>
      <c r="H1242" s="17" t="s">
        <v>161</v>
      </c>
      <c r="I1242" s="17" t="s">
        <v>17</v>
      </c>
      <c r="J1242" s="17" t="s">
        <v>240</v>
      </c>
      <c r="K1242" s="17"/>
      <c r="L1242" s="66">
        <v>0</v>
      </c>
      <c r="M1242" s="66">
        <v>0</v>
      </c>
      <c r="N1242" s="66">
        <v>8.5759499999999989</v>
      </c>
      <c r="O1242" s="66">
        <v>2.8586499999999999</v>
      </c>
      <c r="P1242" s="66">
        <v>0</v>
      </c>
      <c r="Q1242" s="66">
        <v>0</v>
      </c>
      <c r="R1242" s="18"/>
      <c r="Z1242" s="62"/>
      <c r="AA1242" s="62"/>
      <c r="AB1242" s="62"/>
      <c r="AC1242" s="62"/>
      <c r="AD1242" s="62"/>
      <c r="AE1242" s="62"/>
    </row>
    <row r="1243" spans="1:31" ht="15.75" x14ac:dyDescent="0.25">
      <c r="A1243" s="17" t="s">
        <v>11</v>
      </c>
      <c r="B1243" s="17" t="s">
        <v>156</v>
      </c>
      <c r="C1243" s="17" t="s">
        <v>240</v>
      </c>
      <c r="D1243" s="19" t="s">
        <v>240</v>
      </c>
      <c r="E1243" s="17" t="s">
        <v>162</v>
      </c>
      <c r="F1243" s="17" t="s">
        <v>168</v>
      </c>
      <c r="G1243" s="27" t="s">
        <v>265</v>
      </c>
      <c r="H1243" s="17" t="s">
        <v>75</v>
      </c>
      <c r="I1243" s="17" t="s">
        <v>17</v>
      </c>
      <c r="J1243" s="17" t="s">
        <v>240</v>
      </c>
      <c r="K1243" s="17"/>
      <c r="L1243" s="66">
        <v>0</v>
      </c>
      <c r="M1243" s="66">
        <v>0</v>
      </c>
      <c r="N1243" s="66">
        <v>1.3499999999999999E-5</v>
      </c>
      <c r="O1243" s="66">
        <v>4.5000000000000001E-6</v>
      </c>
      <c r="P1243" s="66">
        <v>0</v>
      </c>
      <c r="Q1243" s="66">
        <v>0</v>
      </c>
      <c r="R1243" s="18"/>
      <c r="Z1243" s="62"/>
      <c r="AA1243" s="62"/>
      <c r="AB1243" s="62"/>
      <c r="AC1243" s="62"/>
      <c r="AD1243" s="62"/>
      <c r="AE1243" s="62"/>
    </row>
    <row r="1244" spans="1:31" ht="15.75" x14ac:dyDescent="0.25">
      <c r="A1244" s="17" t="s">
        <v>11</v>
      </c>
      <c r="B1244" s="17" t="s">
        <v>156</v>
      </c>
      <c r="C1244" s="17" t="s">
        <v>240</v>
      </c>
      <c r="D1244" s="19" t="s">
        <v>240</v>
      </c>
      <c r="E1244" s="17" t="s">
        <v>162</v>
      </c>
      <c r="F1244" s="17" t="s">
        <v>159</v>
      </c>
      <c r="G1244" s="27" t="s">
        <v>265</v>
      </c>
      <c r="H1244" s="17" t="s">
        <v>32</v>
      </c>
      <c r="I1244" s="17" t="s">
        <v>17</v>
      </c>
      <c r="J1244" s="17" t="s">
        <v>240</v>
      </c>
      <c r="K1244" s="17"/>
      <c r="L1244" s="66">
        <v>6.0000000000000008E-5</v>
      </c>
      <c r="M1244" s="66">
        <v>0.1054655</v>
      </c>
      <c r="N1244" s="66">
        <v>3.5148499999999999E-2</v>
      </c>
      <c r="O1244" s="66">
        <v>0</v>
      </c>
      <c r="P1244" s="66">
        <v>0.18986249999999999</v>
      </c>
      <c r="Q1244" s="66">
        <v>6.3287499999999997E-2</v>
      </c>
      <c r="R1244" s="18"/>
      <c r="Z1244" s="62"/>
      <c r="AA1244" s="62"/>
      <c r="AB1244" s="62"/>
      <c r="AC1244" s="62"/>
      <c r="AD1244" s="62"/>
      <c r="AE1244" s="62"/>
    </row>
    <row r="1245" spans="1:31" ht="15.75" x14ac:dyDescent="0.25">
      <c r="A1245" s="17" t="s">
        <v>11</v>
      </c>
      <c r="B1245" s="17" t="s">
        <v>156</v>
      </c>
      <c r="C1245" s="17" t="s">
        <v>240</v>
      </c>
      <c r="D1245" s="19" t="s">
        <v>240</v>
      </c>
      <c r="E1245" s="17" t="s">
        <v>162</v>
      </c>
      <c r="F1245" s="17" t="s">
        <v>159</v>
      </c>
      <c r="G1245" s="27" t="s">
        <v>265</v>
      </c>
      <c r="H1245" s="17" t="s">
        <v>16</v>
      </c>
      <c r="I1245" s="17" t="s">
        <v>17</v>
      </c>
      <c r="J1245" s="17" t="s">
        <v>240</v>
      </c>
      <c r="K1245" s="17"/>
      <c r="L1245" s="66">
        <v>3.7707750000000004</v>
      </c>
      <c r="M1245" s="66">
        <v>6654.874425</v>
      </c>
      <c r="N1245" s="66">
        <v>2217.8724999999999</v>
      </c>
      <c r="O1245" s="66">
        <v>0</v>
      </c>
      <c r="P1245" s="66">
        <v>11980.349999999999</v>
      </c>
      <c r="Q1245" s="66">
        <v>3993.45</v>
      </c>
      <c r="R1245" s="18"/>
      <c r="Z1245" s="62"/>
      <c r="AA1245" s="62"/>
      <c r="AB1245" s="62"/>
      <c r="AC1245" s="62"/>
      <c r="AD1245" s="62"/>
      <c r="AE1245" s="62"/>
    </row>
    <row r="1246" spans="1:31" ht="15.75" x14ac:dyDescent="0.25">
      <c r="A1246" s="17" t="s">
        <v>11</v>
      </c>
      <c r="B1246" s="17" t="s">
        <v>156</v>
      </c>
      <c r="C1246" s="17" t="s">
        <v>240</v>
      </c>
      <c r="D1246" s="19" t="s">
        <v>240</v>
      </c>
      <c r="E1246" s="17" t="s">
        <v>162</v>
      </c>
      <c r="F1246" s="17" t="s">
        <v>159</v>
      </c>
      <c r="G1246" s="27" t="s">
        <v>265</v>
      </c>
      <c r="H1246" s="17" t="s">
        <v>160</v>
      </c>
      <c r="I1246" s="17" t="s">
        <v>17</v>
      </c>
      <c r="J1246" s="17" t="s">
        <v>240</v>
      </c>
      <c r="K1246" s="17"/>
      <c r="L1246" s="66">
        <v>3.7726875</v>
      </c>
      <c r="M1246" s="66">
        <v>6658.2500625000002</v>
      </c>
      <c r="N1246" s="66">
        <v>2218.9974999999999</v>
      </c>
      <c r="O1246" s="66">
        <v>0</v>
      </c>
      <c r="P1246" s="66">
        <v>11986.424999999999</v>
      </c>
      <c r="Q1246" s="66">
        <v>3995.4749999999999</v>
      </c>
      <c r="R1246" s="18"/>
      <c r="Z1246" s="62"/>
      <c r="AA1246" s="62"/>
      <c r="AB1246" s="62"/>
      <c r="AC1246" s="62"/>
      <c r="AD1246" s="62"/>
      <c r="AE1246" s="62"/>
    </row>
    <row r="1247" spans="1:31" ht="15.75" x14ac:dyDescent="0.25">
      <c r="A1247" s="17" t="s">
        <v>11</v>
      </c>
      <c r="B1247" s="17" t="s">
        <v>156</v>
      </c>
      <c r="C1247" s="17" t="s">
        <v>240</v>
      </c>
      <c r="D1247" s="19" t="s">
        <v>240</v>
      </c>
      <c r="E1247" s="17" t="s">
        <v>162</v>
      </c>
      <c r="F1247" s="17" t="s">
        <v>159</v>
      </c>
      <c r="G1247" s="27" t="s">
        <v>265</v>
      </c>
      <c r="H1247" s="17" t="s">
        <v>161</v>
      </c>
      <c r="I1247" s="17" t="s">
        <v>17</v>
      </c>
      <c r="J1247" s="17" t="s">
        <v>240</v>
      </c>
      <c r="K1247" s="17"/>
      <c r="L1247" s="66">
        <v>3.7738800000000001</v>
      </c>
      <c r="M1247" s="66">
        <v>6660.3579599999994</v>
      </c>
      <c r="N1247" s="66">
        <v>2219.6999999999998</v>
      </c>
      <c r="O1247" s="66">
        <v>0</v>
      </c>
      <c r="P1247" s="66">
        <v>11990.174999999999</v>
      </c>
      <c r="Q1247" s="66">
        <v>3996.7249999999999</v>
      </c>
      <c r="R1247" s="18"/>
      <c r="Z1247" s="62"/>
      <c r="AA1247" s="62"/>
      <c r="AB1247" s="62"/>
      <c r="AC1247" s="62"/>
      <c r="AD1247" s="62"/>
      <c r="AE1247" s="62"/>
    </row>
    <row r="1248" spans="1:31" ht="15.75" x14ac:dyDescent="0.25">
      <c r="A1248" s="17" t="s">
        <v>11</v>
      </c>
      <c r="B1248" s="17" t="s">
        <v>156</v>
      </c>
      <c r="C1248" s="17" t="s">
        <v>240</v>
      </c>
      <c r="D1248" s="19" t="s">
        <v>240</v>
      </c>
      <c r="E1248" s="17" t="s">
        <v>162</v>
      </c>
      <c r="F1248" s="17" t="s">
        <v>159</v>
      </c>
      <c r="G1248" s="27" t="s">
        <v>265</v>
      </c>
      <c r="H1248" s="17" t="s">
        <v>75</v>
      </c>
      <c r="I1248" s="17" t="s">
        <v>17</v>
      </c>
      <c r="J1248" s="17" t="s">
        <v>240</v>
      </c>
      <c r="K1248" s="17"/>
      <c r="L1248" s="66">
        <v>6.0000000000000002E-6</v>
      </c>
      <c r="M1248" s="66">
        <v>1.054625E-2</v>
      </c>
      <c r="N1248" s="66">
        <v>3.5147500000000001E-3</v>
      </c>
      <c r="O1248" s="66">
        <v>0</v>
      </c>
      <c r="P1248" s="66">
        <v>1.898625E-2</v>
      </c>
      <c r="Q1248" s="66">
        <v>6.3287500000000002E-3</v>
      </c>
      <c r="R1248" s="18"/>
      <c r="Z1248" s="62"/>
      <c r="AA1248" s="62"/>
      <c r="AB1248" s="62"/>
      <c r="AC1248" s="62"/>
      <c r="AD1248" s="62"/>
      <c r="AE1248" s="62"/>
    </row>
    <row r="1249" spans="1:31" ht="15.75" x14ac:dyDescent="0.25">
      <c r="A1249" s="17" t="s">
        <v>11</v>
      </c>
      <c r="B1249" s="17" t="s">
        <v>156</v>
      </c>
      <c r="C1249" s="17" t="s">
        <v>240</v>
      </c>
      <c r="D1249" s="19" t="s">
        <v>240</v>
      </c>
      <c r="E1249" s="17" t="s">
        <v>39</v>
      </c>
      <c r="F1249" s="17" t="s">
        <v>169</v>
      </c>
      <c r="G1249" s="27" t="s">
        <v>265</v>
      </c>
      <c r="H1249" s="17" t="s">
        <v>32</v>
      </c>
      <c r="I1249" s="17" t="s">
        <v>17</v>
      </c>
      <c r="J1249" s="17" t="s">
        <v>240</v>
      </c>
      <c r="K1249" s="17"/>
      <c r="L1249" s="66">
        <v>0</v>
      </c>
      <c r="M1249" s="66">
        <v>2.5357875000000001</v>
      </c>
      <c r="N1249" s="66">
        <v>1.18242275</v>
      </c>
      <c r="O1249" s="66">
        <v>0.57182175000000002</v>
      </c>
      <c r="P1249" s="66">
        <v>3.03961075</v>
      </c>
      <c r="Q1249" s="66">
        <v>8.606822750000001</v>
      </c>
      <c r="R1249" s="18"/>
      <c r="Z1249" s="62"/>
      <c r="AA1249" s="62"/>
      <c r="AB1249" s="62"/>
      <c r="AC1249" s="62"/>
      <c r="AD1249" s="62"/>
      <c r="AE1249" s="62"/>
    </row>
    <row r="1250" spans="1:31" ht="15.75" x14ac:dyDescent="0.25">
      <c r="A1250" s="17" t="s">
        <v>11</v>
      </c>
      <c r="B1250" s="17" t="s">
        <v>156</v>
      </c>
      <c r="C1250" s="17" t="s">
        <v>240</v>
      </c>
      <c r="D1250" s="19" t="s">
        <v>240</v>
      </c>
      <c r="E1250" s="17" t="s">
        <v>39</v>
      </c>
      <c r="F1250" s="17" t="s">
        <v>169</v>
      </c>
      <c r="G1250" s="27" t="s">
        <v>265</v>
      </c>
      <c r="H1250" s="17" t="s">
        <v>16</v>
      </c>
      <c r="I1250" s="17" t="s">
        <v>17</v>
      </c>
      <c r="J1250" s="17" t="s">
        <v>240</v>
      </c>
      <c r="K1250" s="17"/>
      <c r="L1250" s="66">
        <v>0</v>
      </c>
      <c r="M1250" s="66">
        <v>249267.75</v>
      </c>
      <c r="N1250" s="66">
        <v>115392.575</v>
      </c>
      <c r="O1250" s="66">
        <v>54917.477500000001</v>
      </c>
      <c r="P1250" s="66">
        <v>298386.71250000002</v>
      </c>
      <c r="Q1250" s="66">
        <v>838551.46499999997</v>
      </c>
      <c r="R1250" s="18"/>
      <c r="Z1250" s="62"/>
      <c r="AA1250" s="62"/>
      <c r="AB1250" s="62"/>
      <c r="AC1250" s="62"/>
      <c r="AD1250" s="62"/>
      <c r="AE1250" s="62"/>
    </row>
    <row r="1251" spans="1:31" ht="15.75" x14ac:dyDescent="0.25">
      <c r="A1251" s="17" t="s">
        <v>11</v>
      </c>
      <c r="B1251" s="17" t="s">
        <v>156</v>
      </c>
      <c r="C1251" s="17" t="s">
        <v>240</v>
      </c>
      <c r="D1251" s="19" t="s">
        <v>240</v>
      </c>
      <c r="E1251" s="17" t="s">
        <v>39</v>
      </c>
      <c r="F1251" s="17" t="s">
        <v>169</v>
      </c>
      <c r="G1251" s="27" t="s">
        <v>265</v>
      </c>
      <c r="H1251" s="17" t="s">
        <v>160</v>
      </c>
      <c r="I1251" s="17" t="s">
        <v>17</v>
      </c>
      <c r="J1251" s="17" t="s">
        <v>240</v>
      </c>
      <c r="K1251" s="17"/>
      <c r="L1251" s="66">
        <v>0</v>
      </c>
      <c r="M1251" s="66">
        <v>250307.25</v>
      </c>
      <c r="N1251" s="66">
        <v>115877.3</v>
      </c>
      <c r="O1251" s="66">
        <v>55151.967499999999</v>
      </c>
      <c r="P1251" s="66">
        <v>299633.15999999997</v>
      </c>
      <c r="Q1251" s="66">
        <v>842081.01249999995</v>
      </c>
      <c r="R1251" s="18"/>
      <c r="Z1251" s="62"/>
      <c r="AA1251" s="62"/>
      <c r="AB1251" s="62"/>
      <c r="AC1251" s="62"/>
      <c r="AD1251" s="62"/>
      <c r="AE1251" s="62"/>
    </row>
    <row r="1252" spans="1:31" ht="15.75" x14ac:dyDescent="0.25">
      <c r="A1252" s="17" t="s">
        <v>11</v>
      </c>
      <c r="B1252" s="17" t="s">
        <v>156</v>
      </c>
      <c r="C1252" s="17" t="s">
        <v>240</v>
      </c>
      <c r="D1252" s="19" t="s">
        <v>240</v>
      </c>
      <c r="E1252" s="17" t="s">
        <v>39</v>
      </c>
      <c r="F1252" s="17" t="s">
        <v>169</v>
      </c>
      <c r="G1252" s="27" t="s">
        <v>265</v>
      </c>
      <c r="H1252" s="17" t="s">
        <v>161</v>
      </c>
      <c r="I1252" s="17" t="s">
        <v>17</v>
      </c>
      <c r="J1252" s="17" t="s">
        <v>240</v>
      </c>
      <c r="K1252" s="17"/>
      <c r="L1252" s="66">
        <v>0</v>
      </c>
      <c r="M1252" s="66">
        <v>250500</v>
      </c>
      <c r="N1252" s="66">
        <v>115967.125</v>
      </c>
      <c r="O1252" s="66">
        <v>55195.397499999999</v>
      </c>
      <c r="P1252" s="66">
        <v>299864.40999999997</v>
      </c>
      <c r="Q1252" s="66">
        <v>842734.71750000003</v>
      </c>
      <c r="R1252" s="18"/>
      <c r="Z1252" s="62"/>
      <c r="AA1252" s="62"/>
      <c r="AB1252" s="62"/>
      <c r="AC1252" s="62"/>
      <c r="AD1252" s="62"/>
      <c r="AE1252" s="62"/>
    </row>
    <row r="1253" spans="1:31" ht="15.75" x14ac:dyDescent="0.25">
      <c r="A1253" s="17" t="s">
        <v>11</v>
      </c>
      <c r="B1253" s="17" t="s">
        <v>156</v>
      </c>
      <c r="C1253" s="17" t="s">
        <v>240</v>
      </c>
      <c r="D1253" s="19" t="s">
        <v>240</v>
      </c>
      <c r="E1253" s="17" t="s">
        <v>39</v>
      </c>
      <c r="F1253" s="17" t="s">
        <v>169</v>
      </c>
      <c r="G1253" s="27" t="s">
        <v>265</v>
      </c>
      <c r="H1253" s="17" t="s">
        <v>75</v>
      </c>
      <c r="I1253" s="17" t="s">
        <v>17</v>
      </c>
      <c r="J1253" s="17" t="s">
        <v>240</v>
      </c>
      <c r="K1253" s="17"/>
      <c r="L1253" s="66">
        <v>0</v>
      </c>
      <c r="M1253" s="66">
        <v>3.8036775</v>
      </c>
      <c r="N1253" s="66">
        <v>1.7736325000000002</v>
      </c>
      <c r="O1253" s="66">
        <v>0.85773324999999989</v>
      </c>
      <c r="P1253" s="66">
        <v>4.5594167499999996</v>
      </c>
      <c r="Q1253" s="66">
        <v>12.910238</v>
      </c>
      <c r="R1253" s="18"/>
      <c r="Z1253" s="62"/>
      <c r="AA1253" s="62"/>
      <c r="AB1253" s="62"/>
      <c r="AC1253" s="62"/>
      <c r="AD1253" s="62"/>
      <c r="AE1253" s="62"/>
    </row>
    <row r="1254" spans="1:31" ht="15.75" x14ac:dyDescent="0.25">
      <c r="A1254" s="17" t="s">
        <v>11</v>
      </c>
      <c r="B1254" s="17" t="s">
        <v>156</v>
      </c>
      <c r="C1254" s="17" t="s">
        <v>240</v>
      </c>
      <c r="D1254" s="19" t="s">
        <v>240</v>
      </c>
      <c r="E1254" s="17" t="s">
        <v>39</v>
      </c>
      <c r="F1254" s="17" t="s">
        <v>170</v>
      </c>
      <c r="G1254" s="27" t="s">
        <v>265</v>
      </c>
      <c r="H1254" s="17" t="s">
        <v>32</v>
      </c>
      <c r="I1254" s="17" t="s">
        <v>17</v>
      </c>
      <c r="J1254" s="17" t="s">
        <v>240</v>
      </c>
      <c r="K1254" s="17"/>
      <c r="L1254" s="66">
        <v>0</v>
      </c>
      <c r="M1254" s="66">
        <v>1.005225E-2</v>
      </c>
      <c r="N1254" s="66">
        <v>3.5135000000000001E-3</v>
      </c>
      <c r="O1254" s="66">
        <v>5.4249999999999997E-5</v>
      </c>
      <c r="P1254" s="66">
        <v>0</v>
      </c>
      <c r="Q1254" s="66">
        <v>3.0770175000000002</v>
      </c>
      <c r="R1254" s="18"/>
      <c r="Z1254" s="62"/>
      <c r="AA1254" s="62"/>
      <c r="AB1254" s="62"/>
      <c r="AC1254" s="62"/>
      <c r="AD1254" s="62"/>
      <c r="AE1254" s="62"/>
    </row>
    <row r="1255" spans="1:31" ht="15.75" x14ac:dyDescent="0.25">
      <c r="A1255" s="17" t="s">
        <v>11</v>
      </c>
      <c r="B1255" s="17" t="s">
        <v>156</v>
      </c>
      <c r="C1255" s="17" t="s">
        <v>240</v>
      </c>
      <c r="D1255" s="19" t="s">
        <v>240</v>
      </c>
      <c r="E1255" s="17" t="s">
        <v>39</v>
      </c>
      <c r="F1255" s="17" t="s">
        <v>170</v>
      </c>
      <c r="G1255" s="27" t="s">
        <v>265</v>
      </c>
      <c r="H1255" s="17" t="s">
        <v>16</v>
      </c>
      <c r="I1255" s="17" t="s">
        <v>17</v>
      </c>
      <c r="J1255" s="17" t="s">
        <v>240</v>
      </c>
      <c r="K1255" s="17"/>
      <c r="L1255" s="66">
        <v>0</v>
      </c>
      <c r="M1255" s="66">
        <v>963.07499999999993</v>
      </c>
      <c r="N1255" s="66">
        <v>336.637</v>
      </c>
      <c r="O1255" s="66">
        <v>5.2039999999999997</v>
      </c>
      <c r="P1255" s="66">
        <v>0</v>
      </c>
      <c r="Q1255" s="66">
        <v>302471.25</v>
      </c>
      <c r="R1255" s="18"/>
      <c r="Z1255" s="62"/>
      <c r="AA1255" s="62"/>
      <c r="AB1255" s="62"/>
      <c r="AC1255" s="62"/>
      <c r="AD1255" s="62"/>
      <c r="AE1255" s="62"/>
    </row>
    <row r="1256" spans="1:31" ht="15.75" x14ac:dyDescent="0.25">
      <c r="A1256" s="17" t="s">
        <v>11</v>
      </c>
      <c r="B1256" s="17" t="s">
        <v>156</v>
      </c>
      <c r="C1256" s="17" t="s">
        <v>240</v>
      </c>
      <c r="D1256" s="19" t="s">
        <v>240</v>
      </c>
      <c r="E1256" s="17" t="s">
        <v>39</v>
      </c>
      <c r="F1256" s="17" t="s">
        <v>170</v>
      </c>
      <c r="G1256" s="27" t="s">
        <v>265</v>
      </c>
      <c r="H1256" s="17" t="s">
        <v>160</v>
      </c>
      <c r="I1256" s="17" t="s">
        <v>17</v>
      </c>
      <c r="J1256" s="17" t="s">
        <v>240</v>
      </c>
      <c r="K1256" s="17"/>
      <c r="L1256" s="66">
        <v>0</v>
      </c>
      <c r="M1256" s="66">
        <v>967.19999999999993</v>
      </c>
      <c r="N1256" s="66">
        <v>338.07882499999999</v>
      </c>
      <c r="O1256" s="66">
        <v>5.2262750000000002</v>
      </c>
      <c r="P1256" s="66">
        <v>0</v>
      </c>
      <c r="Q1256" s="66">
        <v>303732.75</v>
      </c>
      <c r="R1256" s="18"/>
      <c r="Z1256" s="62"/>
      <c r="AA1256" s="62"/>
      <c r="AB1256" s="62"/>
      <c r="AC1256" s="62"/>
      <c r="AD1256" s="62"/>
      <c r="AE1256" s="62"/>
    </row>
    <row r="1257" spans="1:31" ht="15.75" x14ac:dyDescent="0.25">
      <c r="A1257" s="17" t="s">
        <v>11</v>
      </c>
      <c r="B1257" s="17" t="s">
        <v>156</v>
      </c>
      <c r="C1257" s="17" t="s">
        <v>240</v>
      </c>
      <c r="D1257" s="19" t="s">
        <v>240</v>
      </c>
      <c r="E1257" s="17" t="s">
        <v>39</v>
      </c>
      <c r="F1257" s="17" t="s">
        <v>170</v>
      </c>
      <c r="G1257" s="27" t="s">
        <v>265</v>
      </c>
      <c r="H1257" s="17" t="s">
        <v>161</v>
      </c>
      <c r="I1257" s="17" t="s">
        <v>17</v>
      </c>
      <c r="J1257" s="17" t="s">
        <v>240</v>
      </c>
      <c r="K1257" s="17"/>
      <c r="L1257" s="66">
        <v>0</v>
      </c>
      <c r="M1257" s="66">
        <v>967.96499999999992</v>
      </c>
      <c r="N1257" s="66">
        <v>338.34619999999995</v>
      </c>
      <c r="O1257" s="66">
        <v>5.2304000000000004</v>
      </c>
      <c r="P1257" s="66">
        <v>0</v>
      </c>
      <c r="Q1257" s="66">
        <v>303966.75</v>
      </c>
      <c r="R1257" s="18"/>
      <c r="Z1257" s="62"/>
      <c r="AA1257" s="62"/>
      <c r="AB1257" s="62"/>
      <c r="AC1257" s="62"/>
      <c r="AD1257" s="62"/>
      <c r="AE1257" s="62"/>
    </row>
    <row r="1258" spans="1:31" ht="15.75" x14ac:dyDescent="0.25">
      <c r="A1258" s="17" t="s">
        <v>11</v>
      </c>
      <c r="B1258" s="17" t="s">
        <v>156</v>
      </c>
      <c r="C1258" s="17" t="s">
        <v>240</v>
      </c>
      <c r="D1258" s="19" t="s">
        <v>240</v>
      </c>
      <c r="E1258" s="17" t="s">
        <v>39</v>
      </c>
      <c r="F1258" s="17" t="s">
        <v>170</v>
      </c>
      <c r="G1258" s="27" t="s">
        <v>265</v>
      </c>
      <c r="H1258" s="17" t="s">
        <v>75</v>
      </c>
      <c r="I1258" s="17" t="s">
        <v>17</v>
      </c>
      <c r="J1258" s="17" t="s">
        <v>240</v>
      </c>
      <c r="K1258" s="17"/>
      <c r="L1258" s="66">
        <v>0</v>
      </c>
      <c r="M1258" s="66">
        <v>1.5078000000000001E-2</v>
      </c>
      <c r="N1258" s="66">
        <v>5.2705E-3</v>
      </c>
      <c r="O1258" s="66">
        <v>8.1500000000000002E-5</v>
      </c>
      <c r="P1258" s="66">
        <v>0</v>
      </c>
      <c r="Q1258" s="66">
        <v>4.6155299999999997</v>
      </c>
      <c r="R1258" s="18"/>
      <c r="Z1258" s="62"/>
      <c r="AA1258" s="62"/>
      <c r="AB1258" s="62"/>
      <c r="AC1258" s="62"/>
      <c r="AD1258" s="62"/>
      <c r="AE1258" s="62"/>
    </row>
    <row r="1259" spans="1:31" ht="15.75" x14ac:dyDescent="0.25">
      <c r="A1259" s="17" t="s">
        <v>11</v>
      </c>
      <c r="B1259" s="17" t="s">
        <v>156</v>
      </c>
      <c r="C1259" s="17" t="s">
        <v>240</v>
      </c>
      <c r="D1259" s="19" t="s">
        <v>240</v>
      </c>
      <c r="E1259" s="17" t="s">
        <v>39</v>
      </c>
      <c r="F1259" s="17" t="s">
        <v>171</v>
      </c>
      <c r="G1259" s="27" t="s">
        <v>265</v>
      </c>
      <c r="H1259" s="17" t="s">
        <v>32</v>
      </c>
      <c r="I1259" s="17" t="s">
        <v>17</v>
      </c>
      <c r="J1259" s="17" t="s">
        <v>240</v>
      </c>
      <c r="K1259" s="17"/>
      <c r="L1259" s="66">
        <v>0</v>
      </c>
      <c r="M1259" s="66">
        <v>0</v>
      </c>
      <c r="N1259" s="66">
        <v>0</v>
      </c>
      <c r="O1259" s="66">
        <v>3.4492500000000001E-3</v>
      </c>
      <c r="P1259" s="66">
        <v>1.7459999999999999E-3</v>
      </c>
      <c r="Q1259" s="66">
        <v>1.3803749999999998E-2</v>
      </c>
      <c r="R1259" s="18"/>
      <c r="Z1259" s="62"/>
      <c r="AA1259" s="62"/>
      <c r="AB1259" s="62"/>
      <c r="AC1259" s="62"/>
      <c r="AD1259" s="62"/>
      <c r="AE1259" s="62"/>
    </row>
    <row r="1260" spans="1:31" ht="15.75" x14ac:dyDescent="0.25">
      <c r="A1260" s="17" t="s">
        <v>11</v>
      </c>
      <c r="B1260" s="17" t="s">
        <v>156</v>
      </c>
      <c r="C1260" s="17" t="s">
        <v>240</v>
      </c>
      <c r="D1260" s="19" t="s">
        <v>240</v>
      </c>
      <c r="E1260" s="17" t="s">
        <v>39</v>
      </c>
      <c r="F1260" s="17" t="s">
        <v>171</v>
      </c>
      <c r="G1260" s="27" t="s">
        <v>265</v>
      </c>
      <c r="H1260" s="17" t="s">
        <v>16</v>
      </c>
      <c r="I1260" s="17" t="s">
        <v>17</v>
      </c>
      <c r="J1260" s="17" t="s">
        <v>240</v>
      </c>
      <c r="K1260" s="17"/>
      <c r="L1260" s="66">
        <v>0</v>
      </c>
      <c r="M1260" s="66">
        <v>0</v>
      </c>
      <c r="N1260" s="66">
        <v>0</v>
      </c>
      <c r="O1260" s="66">
        <v>367.34024999999997</v>
      </c>
      <c r="P1260" s="66">
        <v>185.91977500000002</v>
      </c>
      <c r="Q1260" s="66">
        <v>1470.202675</v>
      </c>
      <c r="R1260" s="18"/>
      <c r="Z1260" s="62"/>
      <c r="AA1260" s="62"/>
      <c r="AB1260" s="62"/>
      <c r="AC1260" s="62"/>
      <c r="AD1260" s="62"/>
      <c r="AE1260" s="62"/>
    </row>
    <row r="1261" spans="1:31" ht="15.75" x14ac:dyDescent="0.25">
      <c r="A1261" s="17" t="s">
        <v>11</v>
      </c>
      <c r="B1261" s="17" t="s">
        <v>156</v>
      </c>
      <c r="C1261" s="17" t="s">
        <v>240</v>
      </c>
      <c r="D1261" s="19" t="s">
        <v>240</v>
      </c>
      <c r="E1261" s="17" t="s">
        <v>39</v>
      </c>
      <c r="F1261" s="17" t="s">
        <v>171</v>
      </c>
      <c r="G1261" s="27" t="s">
        <v>265</v>
      </c>
      <c r="H1261" s="17" t="s">
        <v>160</v>
      </c>
      <c r="I1261" s="17" t="s">
        <v>17</v>
      </c>
      <c r="J1261" s="17" t="s">
        <v>240</v>
      </c>
      <c r="K1261" s="17"/>
      <c r="L1261" s="66">
        <v>0</v>
      </c>
      <c r="M1261" s="66">
        <v>0</v>
      </c>
      <c r="N1261" s="66">
        <v>0</v>
      </c>
      <c r="O1261" s="66">
        <v>368.75475</v>
      </c>
      <c r="P1261" s="66">
        <v>186.635625</v>
      </c>
      <c r="Q1261" s="66">
        <v>1475.8566250000001</v>
      </c>
      <c r="R1261" s="18"/>
      <c r="Z1261" s="62"/>
      <c r="AA1261" s="62"/>
      <c r="AB1261" s="62"/>
      <c r="AC1261" s="62"/>
      <c r="AD1261" s="62"/>
      <c r="AE1261" s="62"/>
    </row>
    <row r="1262" spans="1:31" ht="15.75" x14ac:dyDescent="0.25">
      <c r="A1262" s="17" t="s">
        <v>11</v>
      </c>
      <c r="B1262" s="17" t="s">
        <v>156</v>
      </c>
      <c r="C1262" s="17" t="s">
        <v>240</v>
      </c>
      <c r="D1262" s="19" t="s">
        <v>240</v>
      </c>
      <c r="E1262" s="17" t="s">
        <v>39</v>
      </c>
      <c r="F1262" s="17" t="s">
        <v>171</v>
      </c>
      <c r="G1262" s="27" t="s">
        <v>265</v>
      </c>
      <c r="H1262" s="17" t="s">
        <v>161</v>
      </c>
      <c r="I1262" s="17" t="s">
        <v>17</v>
      </c>
      <c r="J1262" s="17" t="s">
        <v>240</v>
      </c>
      <c r="K1262" s="17"/>
      <c r="L1262" s="66">
        <v>0</v>
      </c>
      <c r="M1262" s="66">
        <v>0</v>
      </c>
      <c r="N1262" s="66">
        <v>0</v>
      </c>
      <c r="O1262" s="66">
        <v>369.01650000000001</v>
      </c>
      <c r="P1262" s="66">
        <v>186.76817499999999</v>
      </c>
      <c r="Q1262" s="66">
        <v>1476.9067249999998</v>
      </c>
      <c r="R1262" s="18"/>
      <c r="Z1262" s="62"/>
      <c r="AA1262" s="62"/>
      <c r="AB1262" s="62"/>
      <c r="AC1262" s="62"/>
      <c r="AD1262" s="62"/>
      <c r="AE1262" s="62"/>
    </row>
    <row r="1263" spans="1:31" ht="15.75" x14ac:dyDescent="0.25">
      <c r="A1263" s="17" t="s">
        <v>11</v>
      </c>
      <c r="B1263" s="17" t="s">
        <v>156</v>
      </c>
      <c r="C1263" s="17" t="s">
        <v>240</v>
      </c>
      <c r="D1263" s="19" t="s">
        <v>240</v>
      </c>
      <c r="E1263" s="17" t="s">
        <v>39</v>
      </c>
      <c r="F1263" s="17" t="s">
        <v>171</v>
      </c>
      <c r="G1263" s="27" t="s">
        <v>265</v>
      </c>
      <c r="H1263" s="17" t="s">
        <v>75</v>
      </c>
      <c r="I1263" s="17" t="s">
        <v>17</v>
      </c>
      <c r="J1263" s="17" t="s">
        <v>240</v>
      </c>
      <c r="K1263" s="17"/>
      <c r="L1263" s="66">
        <v>0</v>
      </c>
      <c r="M1263" s="66">
        <v>0</v>
      </c>
      <c r="N1263" s="66">
        <v>0</v>
      </c>
      <c r="O1263" s="66">
        <v>5.1734999999999993E-3</v>
      </c>
      <c r="P1263" s="66">
        <v>2.6184999999999997E-3</v>
      </c>
      <c r="Q1263" s="66">
        <v>2.0704750000000001E-2</v>
      </c>
      <c r="R1263" s="18"/>
      <c r="Z1263" s="62"/>
      <c r="AA1263" s="62"/>
      <c r="AB1263" s="62"/>
      <c r="AC1263" s="62"/>
      <c r="AD1263" s="62"/>
      <c r="AE1263" s="62"/>
    </row>
    <row r="1264" spans="1:31" ht="15.75" x14ac:dyDescent="0.25">
      <c r="A1264" s="17" t="s">
        <v>11</v>
      </c>
      <c r="B1264" s="17" t="s">
        <v>156</v>
      </c>
      <c r="C1264" s="17" t="s">
        <v>240</v>
      </c>
      <c r="D1264" s="19" t="s">
        <v>240</v>
      </c>
      <c r="E1264" s="17" t="s">
        <v>39</v>
      </c>
      <c r="F1264" s="17" t="s">
        <v>39</v>
      </c>
      <c r="G1264" s="27" t="s">
        <v>265</v>
      </c>
      <c r="H1264" s="17" t="s">
        <v>32</v>
      </c>
      <c r="I1264" s="17" t="s">
        <v>17</v>
      </c>
      <c r="J1264" s="17" t="s">
        <v>240</v>
      </c>
      <c r="K1264" s="17"/>
      <c r="L1264" s="66">
        <v>818.87299999999993</v>
      </c>
      <c r="M1264" s="66">
        <v>910.18725000000006</v>
      </c>
      <c r="N1264" s="66">
        <v>1155.3254999999999</v>
      </c>
      <c r="O1264" s="66">
        <v>1273.38275</v>
      </c>
      <c r="P1264" s="66">
        <v>1370.3724999999999</v>
      </c>
      <c r="Q1264" s="66">
        <v>1262.2910000000002</v>
      </c>
      <c r="R1264" s="18"/>
      <c r="Z1264" s="62"/>
      <c r="AA1264" s="62"/>
      <c r="AB1264" s="62"/>
      <c r="AC1264" s="62"/>
      <c r="AD1264" s="62"/>
      <c r="AE1264" s="62"/>
    </row>
    <row r="1265" spans="1:31" ht="15.75" x14ac:dyDescent="0.25">
      <c r="A1265" s="17" t="s">
        <v>11</v>
      </c>
      <c r="B1265" s="17" t="s">
        <v>156</v>
      </c>
      <c r="C1265" s="17" t="s">
        <v>240</v>
      </c>
      <c r="D1265" s="19" t="s">
        <v>240</v>
      </c>
      <c r="E1265" s="17" t="s">
        <v>39</v>
      </c>
      <c r="F1265" s="17" t="s">
        <v>39</v>
      </c>
      <c r="G1265" s="27" t="s">
        <v>265</v>
      </c>
      <c r="H1265" s="17" t="s">
        <v>16</v>
      </c>
      <c r="I1265" s="17" t="s">
        <v>17</v>
      </c>
      <c r="J1265" s="17" t="s">
        <v>240</v>
      </c>
      <c r="K1265" s="17"/>
      <c r="L1265" s="66">
        <v>78250000</v>
      </c>
      <c r="M1265" s="66">
        <v>87000000</v>
      </c>
      <c r="N1265" s="66">
        <v>110000000</v>
      </c>
      <c r="O1265" s="66">
        <v>121500000</v>
      </c>
      <c r="P1265" s="66">
        <v>131250000</v>
      </c>
      <c r="Q1265" s="66">
        <v>120500000</v>
      </c>
      <c r="R1265" s="18"/>
      <c r="Z1265" s="62"/>
      <c r="AA1265" s="62"/>
      <c r="AB1265" s="62"/>
      <c r="AC1265" s="62"/>
      <c r="AD1265" s="62"/>
      <c r="AE1265" s="62"/>
    </row>
    <row r="1266" spans="1:31" ht="15.75" x14ac:dyDescent="0.25">
      <c r="A1266" s="17" t="s">
        <v>11</v>
      </c>
      <c r="B1266" s="17" t="s">
        <v>156</v>
      </c>
      <c r="C1266" s="17" t="s">
        <v>240</v>
      </c>
      <c r="D1266" s="19" t="s">
        <v>240</v>
      </c>
      <c r="E1266" s="17" t="s">
        <v>39</v>
      </c>
      <c r="F1266" s="17" t="s">
        <v>39</v>
      </c>
      <c r="G1266" s="27" t="s">
        <v>265</v>
      </c>
      <c r="H1266" s="17" t="s">
        <v>160</v>
      </c>
      <c r="I1266" s="17" t="s">
        <v>17</v>
      </c>
      <c r="J1266" s="17" t="s">
        <v>240</v>
      </c>
      <c r="K1266" s="17"/>
      <c r="L1266" s="66">
        <v>79000000</v>
      </c>
      <c r="M1266" s="66">
        <v>87250000</v>
      </c>
      <c r="N1266" s="66">
        <v>110750000</v>
      </c>
      <c r="O1266" s="66">
        <v>121750000</v>
      </c>
      <c r="P1266" s="66">
        <v>131250000</v>
      </c>
      <c r="Q1266" s="66">
        <v>120500000</v>
      </c>
      <c r="R1266" s="18"/>
      <c r="Z1266" s="62"/>
      <c r="AA1266" s="62"/>
      <c r="AB1266" s="62"/>
      <c r="AC1266" s="62"/>
      <c r="AD1266" s="62"/>
      <c r="AE1266" s="62"/>
    </row>
    <row r="1267" spans="1:31" ht="15.75" x14ac:dyDescent="0.25">
      <c r="A1267" s="17" t="s">
        <v>11</v>
      </c>
      <c r="B1267" s="17" t="s">
        <v>156</v>
      </c>
      <c r="C1267" s="17" t="s">
        <v>240</v>
      </c>
      <c r="D1267" s="19" t="s">
        <v>240</v>
      </c>
      <c r="E1267" s="17" t="s">
        <v>39</v>
      </c>
      <c r="F1267" s="17" t="s">
        <v>39</v>
      </c>
      <c r="G1267" s="27" t="s">
        <v>265</v>
      </c>
      <c r="H1267" s="17" t="s">
        <v>161</v>
      </c>
      <c r="I1267" s="17" t="s">
        <v>17</v>
      </c>
      <c r="J1267" s="17" t="s">
        <v>240</v>
      </c>
      <c r="K1267" s="17"/>
      <c r="L1267" s="66">
        <v>79000000</v>
      </c>
      <c r="M1267" s="66">
        <v>88000000</v>
      </c>
      <c r="N1267" s="66">
        <v>111000000</v>
      </c>
      <c r="O1267" s="66">
        <v>121750000</v>
      </c>
      <c r="P1267" s="66">
        <v>131250000</v>
      </c>
      <c r="Q1267" s="66">
        <v>120500000</v>
      </c>
      <c r="R1267" s="18"/>
      <c r="Z1267" s="62"/>
      <c r="AA1267" s="62"/>
      <c r="AB1267" s="62"/>
      <c r="AC1267" s="62"/>
      <c r="AD1267" s="62"/>
      <c r="AE1267" s="62"/>
    </row>
    <row r="1268" spans="1:31" ht="15.75" x14ac:dyDescent="0.25">
      <c r="A1268" s="17" t="s">
        <v>11</v>
      </c>
      <c r="B1268" s="17" t="s">
        <v>156</v>
      </c>
      <c r="C1268" s="17" t="s">
        <v>240</v>
      </c>
      <c r="D1268" s="19" t="s">
        <v>240</v>
      </c>
      <c r="E1268" s="17" t="s">
        <v>39</v>
      </c>
      <c r="F1268" s="17" t="s">
        <v>39</v>
      </c>
      <c r="G1268" s="27" t="s">
        <v>265</v>
      </c>
      <c r="H1268" s="17" t="s">
        <v>75</v>
      </c>
      <c r="I1268" s="17" t="s">
        <v>17</v>
      </c>
      <c r="J1268" s="17" t="s">
        <v>240</v>
      </c>
      <c r="K1268" s="17"/>
      <c r="L1268" s="66">
        <v>1228.3107500000001</v>
      </c>
      <c r="M1268" s="66">
        <v>1365.28125</v>
      </c>
      <c r="N1268" s="66">
        <v>1732.9875</v>
      </c>
      <c r="O1268" s="66">
        <v>1910.075</v>
      </c>
      <c r="P1268" s="66">
        <v>2055.56025</v>
      </c>
      <c r="Q1268" s="66">
        <v>1893.4365</v>
      </c>
      <c r="R1268" s="18"/>
      <c r="Z1268" s="62"/>
      <c r="AA1268" s="62"/>
      <c r="AB1268" s="62"/>
      <c r="AC1268" s="62"/>
      <c r="AD1268" s="62"/>
      <c r="AE1268" s="62"/>
    </row>
    <row r="1269" spans="1:31" ht="15.75" x14ac:dyDescent="0.25">
      <c r="A1269" s="17" t="s">
        <v>11</v>
      </c>
      <c r="B1269" s="17" t="s">
        <v>156</v>
      </c>
      <c r="C1269" s="17" t="s">
        <v>240</v>
      </c>
      <c r="D1269" s="19" t="s">
        <v>240</v>
      </c>
      <c r="E1269" s="17" t="s">
        <v>39</v>
      </c>
      <c r="F1269" s="17" t="s">
        <v>172</v>
      </c>
      <c r="G1269" s="27" t="s">
        <v>265</v>
      </c>
      <c r="H1269" s="17" t="s">
        <v>32</v>
      </c>
      <c r="I1269" s="17" t="s">
        <v>17</v>
      </c>
      <c r="J1269" s="17" t="s">
        <v>240</v>
      </c>
      <c r="K1269" s="17"/>
      <c r="L1269" s="66">
        <v>0</v>
      </c>
      <c r="M1269" s="66">
        <v>0</v>
      </c>
      <c r="N1269" s="66">
        <v>0</v>
      </c>
      <c r="O1269" s="66">
        <v>0.55455224999999997</v>
      </c>
      <c r="P1269" s="66">
        <v>9.5409432500000015</v>
      </c>
      <c r="Q1269" s="66">
        <v>11.5543225</v>
      </c>
      <c r="R1269" s="18"/>
      <c r="Z1269" s="62"/>
      <c r="AA1269" s="62"/>
      <c r="AB1269" s="62"/>
      <c r="AC1269" s="62"/>
      <c r="AD1269" s="62"/>
      <c r="AE1269" s="62"/>
    </row>
    <row r="1270" spans="1:31" ht="15.75" x14ac:dyDescent="0.25">
      <c r="A1270" s="17" t="s">
        <v>11</v>
      </c>
      <c r="B1270" s="17" t="s">
        <v>156</v>
      </c>
      <c r="C1270" s="17" t="s">
        <v>240</v>
      </c>
      <c r="D1270" s="19" t="s">
        <v>240</v>
      </c>
      <c r="E1270" s="17" t="s">
        <v>39</v>
      </c>
      <c r="F1270" s="17" t="s">
        <v>172</v>
      </c>
      <c r="G1270" s="27" t="s">
        <v>265</v>
      </c>
      <c r="H1270" s="17" t="s">
        <v>16</v>
      </c>
      <c r="I1270" s="17" t="s">
        <v>17</v>
      </c>
      <c r="J1270" s="17" t="s">
        <v>240</v>
      </c>
      <c r="K1270" s="17"/>
      <c r="L1270" s="66">
        <v>0</v>
      </c>
      <c r="M1270" s="66">
        <v>0</v>
      </c>
      <c r="N1270" s="66">
        <v>0</v>
      </c>
      <c r="O1270" s="66">
        <v>53131.649999999994</v>
      </c>
      <c r="P1270" s="66">
        <v>914117.3</v>
      </c>
      <c r="Q1270" s="66">
        <v>1123802.25</v>
      </c>
      <c r="R1270" s="18"/>
      <c r="Z1270" s="62"/>
      <c r="AA1270" s="62"/>
      <c r="AB1270" s="62"/>
      <c r="AC1270" s="62"/>
      <c r="AD1270" s="62"/>
      <c r="AE1270" s="62"/>
    </row>
    <row r="1271" spans="1:31" ht="15.75" x14ac:dyDescent="0.25">
      <c r="A1271" s="17" t="s">
        <v>11</v>
      </c>
      <c r="B1271" s="17" t="s">
        <v>156</v>
      </c>
      <c r="C1271" s="17" t="s">
        <v>240</v>
      </c>
      <c r="D1271" s="19" t="s">
        <v>240</v>
      </c>
      <c r="E1271" s="17" t="s">
        <v>39</v>
      </c>
      <c r="F1271" s="17" t="s">
        <v>172</v>
      </c>
      <c r="G1271" s="27" t="s">
        <v>265</v>
      </c>
      <c r="H1271" s="17" t="s">
        <v>160</v>
      </c>
      <c r="I1271" s="17" t="s">
        <v>17</v>
      </c>
      <c r="J1271" s="17" t="s">
        <v>240</v>
      </c>
      <c r="K1271" s="17"/>
      <c r="L1271" s="66">
        <v>0</v>
      </c>
      <c r="M1271" s="66">
        <v>0</v>
      </c>
      <c r="N1271" s="66">
        <v>0</v>
      </c>
      <c r="O1271" s="66">
        <v>53359.049999999996</v>
      </c>
      <c r="P1271" s="66">
        <v>918029.35</v>
      </c>
      <c r="Q1271" s="66">
        <v>1125081</v>
      </c>
      <c r="R1271" s="18"/>
      <c r="Z1271" s="62"/>
      <c r="AA1271" s="62"/>
      <c r="AB1271" s="62"/>
      <c r="AC1271" s="62"/>
      <c r="AD1271" s="62"/>
      <c r="AE1271" s="62"/>
    </row>
    <row r="1272" spans="1:31" ht="15.75" x14ac:dyDescent="0.25">
      <c r="A1272" s="17" t="s">
        <v>11</v>
      </c>
      <c r="B1272" s="17" t="s">
        <v>156</v>
      </c>
      <c r="C1272" s="17" t="s">
        <v>240</v>
      </c>
      <c r="D1272" s="19" t="s">
        <v>240</v>
      </c>
      <c r="E1272" s="17" t="s">
        <v>39</v>
      </c>
      <c r="F1272" s="17" t="s">
        <v>172</v>
      </c>
      <c r="G1272" s="27" t="s">
        <v>265</v>
      </c>
      <c r="H1272" s="17" t="s">
        <v>161</v>
      </c>
      <c r="I1272" s="17" t="s">
        <v>17</v>
      </c>
      <c r="J1272" s="17" t="s">
        <v>240</v>
      </c>
      <c r="K1272" s="17"/>
      <c r="L1272" s="66">
        <v>0</v>
      </c>
      <c r="M1272" s="66">
        <v>0</v>
      </c>
      <c r="N1272" s="66">
        <v>0</v>
      </c>
      <c r="O1272" s="66">
        <v>53401.200000000004</v>
      </c>
      <c r="P1272" s="66">
        <v>918754.4</v>
      </c>
      <c r="Q1272" s="66">
        <v>1125318</v>
      </c>
      <c r="R1272" s="18"/>
      <c r="Z1272" s="62"/>
      <c r="AA1272" s="62"/>
      <c r="AB1272" s="62"/>
      <c r="AC1272" s="62"/>
      <c r="AD1272" s="62"/>
      <c r="AE1272" s="62"/>
    </row>
    <row r="1273" spans="1:31" ht="15.75" x14ac:dyDescent="0.25">
      <c r="A1273" s="17" t="s">
        <v>11</v>
      </c>
      <c r="B1273" s="17" t="s">
        <v>156</v>
      </c>
      <c r="C1273" s="17" t="s">
        <v>240</v>
      </c>
      <c r="D1273" s="19" t="s">
        <v>240</v>
      </c>
      <c r="E1273" s="17" t="s">
        <v>39</v>
      </c>
      <c r="F1273" s="17" t="s">
        <v>172</v>
      </c>
      <c r="G1273" s="27" t="s">
        <v>265</v>
      </c>
      <c r="H1273" s="17" t="s">
        <v>75</v>
      </c>
      <c r="I1273" s="17" t="s">
        <v>17</v>
      </c>
      <c r="J1273" s="17" t="s">
        <v>240</v>
      </c>
      <c r="K1273" s="17"/>
      <c r="L1273" s="66">
        <v>0</v>
      </c>
      <c r="M1273" s="66">
        <v>0</v>
      </c>
      <c r="N1273" s="66">
        <v>0</v>
      </c>
      <c r="O1273" s="66">
        <v>0.83182500000000004</v>
      </c>
      <c r="P1273" s="66">
        <v>14.3114025</v>
      </c>
      <c r="Q1273" s="66">
        <v>17.331442500000001</v>
      </c>
      <c r="R1273" s="18"/>
      <c r="Z1273" s="62"/>
      <c r="AA1273" s="62"/>
      <c r="AB1273" s="62"/>
      <c r="AC1273" s="62"/>
      <c r="AD1273" s="62"/>
      <c r="AE1273" s="62"/>
    </row>
    <row r="1274" spans="1:31" ht="15.75" x14ac:dyDescent="0.25">
      <c r="A1274" s="17" t="s">
        <v>11</v>
      </c>
      <c r="B1274" s="17" t="s">
        <v>156</v>
      </c>
      <c r="C1274" s="17" t="s">
        <v>240</v>
      </c>
      <c r="D1274" s="19" t="s">
        <v>240</v>
      </c>
      <c r="E1274" s="17" t="s">
        <v>39</v>
      </c>
      <c r="F1274" s="17" t="s">
        <v>173</v>
      </c>
      <c r="G1274" s="27" t="s">
        <v>265</v>
      </c>
      <c r="H1274" s="17" t="s">
        <v>32</v>
      </c>
      <c r="I1274" s="17" t="s">
        <v>17</v>
      </c>
      <c r="J1274" s="17" t="s">
        <v>240</v>
      </c>
      <c r="K1274" s="17"/>
      <c r="L1274" s="66">
        <v>1.704E-3</v>
      </c>
      <c r="M1274" s="66">
        <v>24.080505000000002</v>
      </c>
      <c r="N1274" s="66">
        <v>8.4438477499999998</v>
      </c>
      <c r="O1274" s="66">
        <v>0.13900425</v>
      </c>
      <c r="P1274" s="66">
        <v>8.1138000000000002E-2</v>
      </c>
      <c r="Q1274" s="66">
        <v>3.22495E-2</v>
      </c>
      <c r="R1274" s="18"/>
      <c r="Z1274" s="62"/>
      <c r="AA1274" s="62"/>
      <c r="AB1274" s="62"/>
      <c r="AC1274" s="62"/>
      <c r="AD1274" s="62"/>
      <c r="AE1274" s="62"/>
    </row>
    <row r="1275" spans="1:31" ht="15.75" x14ac:dyDescent="0.25">
      <c r="A1275" s="17" t="s">
        <v>11</v>
      </c>
      <c r="B1275" s="17" t="s">
        <v>156</v>
      </c>
      <c r="C1275" s="17" t="s">
        <v>240</v>
      </c>
      <c r="D1275" s="19" t="s">
        <v>240</v>
      </c>
      <c r="E1275" s="17" t="s">
        <v>39</v>
      </c>
      <c r="F1275" s="17" t="s">
        <v>173</v>
      </c>
      <c r="G1275" s="27" t="s">
        <v>265</v>
      </c>
      <c r="H1275" s="17" t="s">
        <v>16</v>
      </c>
      <c r="I1275" s="17" t="s">
        <v>17</v>
      </c>
      <c r="J1275" s="17" t="s">
        <v>240</v>
      </c>
      <c r="K1275" s="17"/>
      <c r="L1275" s="66">
        <v>181.50475</v>
      </c>
      <c r="M1275" s="66">
        <v>2572971.75</v>
      </c>
      <c r="N1275" s="66">
        <v>902073.34125000006</v>
      </c>
      <c r="O1275" s="66">
        <v>14805.36375</v>
      </c>
      <c r="P1275" s="66">
        <v>8641.9500000000007</v>
      </c>
      <c r="Q1275" s="66">
        <v>3434.8782500000002</v>
      </c>
      <c r="R1275" s="18"/>
      <c r="Z1275" s="62"/>
      <c r="AA1275" s="62"/>
      <c r="AB1275" s="62"/>
      <c r="AC1275" s="62"/>
      <c r="AD1275" s="62"/>
      <c r="AE1275" s="62"/>
    </row>
    <row r="1276" spans="1:31" ht="15.75" x14ac:dyDescent="0.25">
      <c r="A1276" s="17" t="s">
        <v>11</v>
      </c>
      <c r="B1276" s="17" t="s">
        <v>156</v>
      </c>
      <c r="C1276" s="17" t="s">
        <v>240</v>
      </c>
      <c r="D1276" s="19" t="s">
        <v>240</v>
      </c>
      <c r="E1276" s="17" t="s">
        <v>39</v>
      </c>
      <c r="F1276" s="17" t="s">
        <v>173</v>
      </c>
      <c r="G1276" s="27" t="s">
        <v>265</v>
      </c>
      <c r="H1276" s="17" t="s">
        <v>160</v>
      </c>
      <c r="I1276" s="17" t="s">
        <v>17</v>
      </c>
      <c r="J1276" s="17" t="s">
        <v>240</v>
      </c>
      <c r="K1276" s="17"/>
      <c r="L1276" s="66">
        <v>182.20349999999999</v>
      </c>
      <c r="M1276" s="66">
        <v>2574792</v>
      </c>
      <c r="N1276" s="66">
        <v>902851.02749999997</v>
      </c>
      <c r="O1276" s="66">
        <v>14862.342500000001</v>
      </c>
      <c r="P1276" s="66">
        <v>8675.25</v>
      </c>
      <c r="Q1276" s="66">
        <v>3448.1112499999999</v>
      </c>
      <c r="R1276" s="18"/>
      <c r="Z1276" s="62"/>
      <c r="AA1276" s="62"/>
      <c r="AB1276" s="62"/>
      <c r="AC1276" s="62"/>
      <c r="AD1276" s="62"/>
      <c r="AE1276" s="62"/>
    </row>
    <row r="1277" spans="1:31" ht="15.75" x14ac:dyDescent="0.25">
      <c r="A1277" s="17" t="s">
        <v>11</v>
      </c>
      <c r="B1277" s="17" t="s">
        <v>156</v>
      </c>
      <c r="C1277" s="17" t="s">
        <v>240</v>
      </c>
      <c r="D1277" s="19" t="s">
        <v>240</v>
      </c>
      <c r="E1277" s="17" t="s">
        <v>39</v>
      </c>
      <c r="F1277" s="17" t="s">
        <v>173</v>
      </c>
      <c r="G1277" s="27" t="s">
        <v>265</v>
      </c>
      <c r="H1277" s="17" t="s">
        <v>161</v>
      </c>
      <c r="I1277" s="17" t="s">
        <v>17</v>
      </c>
      <c r="J1277" s="17" t="s">
        <v>240</v>
      </c>
      <c r="K1277" s="17"/>
      <c r="L1277" s="66">
        <v>182.333</v>
      </c>
      <c r="M1277" s="66">
        <v>2575129.5</v>
      </c>
      <c r="N1277" s="66">
        <v>902995.24349999998</v>
      </c>
      <c r="O1277" s="66">
        <v>14872.914500000001</v>
      </c>
      <c r="P1277" s="66">
        <v>8681.4000000000015</v>
      </c>
      <c r="Q1277" s="66">
        <v>3450.5572500000003</v>
      </c>
      <c r="R1277" s="18"/>
      <c r="Z1277" s="62"/>
      <c r="AA1277" s="62"/>
      <c r="AB1277" s="62"/>
      <c r="AC1277" s="62"/>
      <c r="AD1277" s="62"/>
      <c r="AE1277" s="62"/>
    </row>
    <row r="1278" spans="1:31" ht="15.75" x14ac:dyDescent="0.25">
      <c r="A1278" s="17" t="s">
        <v>11</v>
      </c>
      <c r="B1278" s="17" t="s">
        <v>156</v>
      </c>
      <c r="C1278" s="17" t="s">
        <v>240</v>
      </c>
      <c r="D1278" s="19" t="s">
        <v>240</v>
      </c>
      <c r="E1278" s="17" t="s">
        <v>39</v>
      </c>
      <c r="F1278" s="17" t="s">
        <v>173</v>
      </c>
      <c r="G1278" s="27" t="s">
        <v>265</v>
      </c>
      <c r="H1278" s="17" t="s">
        <v>75</v>
      </c>
      <c r="I1278" s="17" t="s">
        <v>17</v>
      </c>
      <c r="J1278" s="17" t="s">
        <v>240</v>
      </c>
      <c r="K1278" s="17"/>
      <c r="L1278" s="66">
        <v>2.5562499999999999E-3</v>
      </c>
      <c r="M1278" s="66">
        <v>36.120795000000001</v>
      </c>
      <c r="N1278" s="66">
        <v>12.665784499999999</v>
      </c>
      <c r="O1278" s="66">
        <v>0.20850650000000001</v>
      </c>
      <c r="P1278" s="66">
        <v>0.12170625</v>
      </c>
      <c r="Q1278" s="66">
        <v>4.8374E-2</v>
      </c>
      <c r="R1278" s="18"/>
      <c r="Z1278" s="62"/>
      <c r="AA1278" s="62"/>
      <c r="AB1278" s="62"/>
      <c r="AC1278" s="62"/>
      <c r="AD1278" s="62"/>
      <c r="AE1278" s="62"/>
    </row>
    <row r="1279" spans="1:31" ht="15.75" x14ac:dyDescent="0.25">
      <c r="A1279" s="17" t="s">
        <v>11</v>
      </c>
      <c r="B1279" s="17" t="s">
        <v>156</v>
      </c>
      <c r="C1279" s="17" t="s">
        <v>240</v>
      </c>
      <c r="D1279" s="19" t="s">
        <v>240</v>
      </c>
      <c r="E1279" s="17" t="s">
        <v>39</v>
      </c>
      <c r="F1279" s="17" t="s">
        <v>174</v>
      </c>
      <c r="G1279" s="27" t="s">
        <v>265</v>
      </c>
      <c r="H1279" s="17" t="s">
        <v>32</v>
      </c>
      <c r="I1279" s="17" t="s">
        <v>17</v>
      </c>
      <c r="J1279" s="17" t="s">
        <v>240</v>
      </c>
      <c r="K1279" s="17"/>
      <c r="L1279" s="66">
        <v>0</v>
      </c>
      <c r="M1279" s="66">
        <v>0</v>
      </c>
      <c r="N1279" s="66">
        <v>15.31881675</v>
      </c>
      <c r="O1279" s="66">
        <v>5.10627225</v>
      </c>
      <c r="P1279" s="66">
        <v>0</v>
      </c>
      <c r="Q1279" s="66">
        <v>0.37110975000000002</v>
      </c>
      <c r="R1279" s="18"/>
      <c r="Z1279" s="62"/>
      <c r="AA1279" s="62"/>
      <c r="AB1279" s="62"/>
      <c r="AC1279" s="62"/>
      <c r="AD1279" s="62"/>
      <c r="AE1279" s="62"/>
    </row>
    <row r="1280" spans="1:31" ht="15.75" x14ac:dyDescent="0.25">
      <c r="A1280" s="17" t="s">
        <v>11</v>
      </c>
      <c r="B1280" s="17" t="s">
        <v>156</v>
      </c>
      <c r="C1280" s="17" t="s">
        <v>240</v>
      </c>
      <c r="D1280" s="19" t="s">
        <v>240</v>
      </c>
      <c r="E1280" s="17" t="s">
        <v>39</v>
      </c>
      <c r="F1280" s="17" t="s">
        <v>174</v>
      </c>
      <c r="G1280" s="27" t="s">
        <v>265</v>
      </c>
      <c r="H1280" s="17" t="s">
        <v>16</v>
      </c>
      <c r="I1280" s="17" t="s">
        <v>17</v>
      </c>
      <c r="J1280" s="17" t="s">
        <v>240</v>
      </c>
      <c r="K1280" s="17"/>
      <c r="L1280" s="66">
        <v>0</v>
      </c>
      <c r="M1280" s="66">
        <v>0</v>
      </c>
      <c r="N1280" s="66">
        <v>1500161.4135</v>
      </c>
      <c r="O1280" s="66">
        <v>500053.80450000003</v>
      </c>
      <c r="P1280" s="66">
        <v>0</v>
      </c>
      <c r="Q1280" s="66">
        <v>35556.074999999997</v>
      </c>
      <c r="R1280" s="18"/>
      <c r="Z1280" s="62"/>
      <c r="AA1280" s="62"/>
      <c r="AB1280" s="62"/>
      <c r="AC1280" s="62"/>
      <c r="AD1280" s="62"/>
      <c r="AE1280" s="62"/>
    </row>
    <row r="1281" spans="1:31" ht="15.75" x14ac:dyDescent="0.25">
      <c r="A1281" s="17" t="s">
        <v>11</v>
      </c>
      <c r="B1281" s="17" t="s">
        <v>156</v>
      </c>
      <c r="C1281" s="17" t="s">
        <v>240</v>
      </c>
      <c r="D1281" s="19" t="s">
        <v>240</v>
      </c>
      <c r="E1281" s="17" t="s">
        <v>39</v>
      </c>
      <c r="F1281" s="17" t="s">
        <v>174</v>
      </c>
      <c r="G1281" s="27" t="s">
        <v>265</v>
      </c>
      <c r="H1281" s="17" t="s">
        <v>160</v>
      </c>
      <c r="I1281" s="17" t="s">
        <v>17</v>
      </c>
      <c r="J1281" s="17" t="s">
        <v>240</v>
      </c>
      <c r="K1281" s="17"/>
      <c r="L1281" s="66">
        <v>0</v>
      </c>
      <c r="M1281" s="66">
        <v>0</v>
      </c>
      <c r="N1281" s="66">
        <v>1500162.0869999998</v>
      </c>
      <c r="O1281" s="66">
        <v>500054.02899999998</v>
      </c>
      <c r="P1281" s="66">
        <v>0</v>
      </c>
      <c r="Q1281" s="66">
        <v>35708.175000000003</v>
      </c>
      <c r="R1281" s="18"/>
      <c r="Z1281" s="62"/>
      <c r="AA1281" s="62"/>
      <c r="AB1281" s="62"/>
      <c r="AC1281" s="62"/>
      <c r="AD1281" s="62"/>
      <c r="AE1281" s="62"/>
    </row>
    <row r="1282" spans="1:31" ht="15.75" x14ac:dyDescent="0.25">
      <c r="A1282" s="17" t="s">
        <v>11</v>
      </c>
      <c r="B1282" s="17" t="s">
        <v>156</v>
      </c>
      <c r="C1282" s="17" t="s">
        <v>240</v>
      </c>
      <c r="D1282" s="19" t="s">
        <v>240</v>
      </c>
      <c r="E1282" s="17" t="s">
        <v>39</v>
      </c>
      <c r="F1282" s="17" t="s">
        <v>174</v>
      </c>
      <c r="G1282" s="27" t="s">
        <v>265</v>
      </c>
      <c r="H1282" s="17" t="s">
        <v>161</v>
      </c>
      <c r="I1282" s="17" t="s">
        <v>17</v>
      </c>
      <c r="J1282" s="17" t="s">
        <v>240</v>
      </c>
      <c r="K1282" s="17"/>
      <c r="L1282" s="66">
        <v>0</v>
      </c>
      <c r="M1282" s="66">
        <v>0</v>
      </c>
      <c r="N1282" s="66">
        <v>1500162.2115</v>
      </c>
      <c r="O1282" s="66">
        <v>500054.07049999997</v>
      </c>
      <c r="P1282" s="66">
        <v>0</v>
      </c>
      <c r="Q1282" s="66">
        <v>35736.449999999997</v>
      </c>
      <c r="R1282" s="18"/>
      <c r="Z1282" s="62"/>
      <c r="AA1282" s="62"/>
      <c r="AB1282" s="62"/>
      <c r="AC1282" s="62"/>
      <c r="AD1282" s="62"/>
      <c r="AE1282" s="62"/>
    </row>
    <row r="1283" spans="1:31" ht="15.75" x14ac:dyDescent="0.25">
      <c r="A1283" s="17" t="s">
        <v>11</v>
      </c>
      <c r="B1283" s="17" t="s">
        <v>156</v>
      </c>
      <c r="C1283" s="17" t="s">
        <v>240</v>
      </c>
      <c r="D1283" s="19" t="s">
        <v>240</v>
      </c>
      <c r="E1283" s="17" t="s">
        <v>39</v>
      </c>
      <c r="F1283" s="17" t="s">
        <v>174</v>
      </c>
      <c r="G1283" s="27" t="s">
        <v>265</v>
      </c>
      <c r="H1283" s="17" t="s">
        <v>75</v>
      </c>
      <c r="I1283" s="17" t="s">
        <v>17</v>
      </c>
      <c r="J1283" s="17" t="s">
        <v>240</v>
      </c>
      <c r="K1283" s="17"/>
      <c r="L1283" s="66">
        <v>0</v>
      </c>
      <c r="M1283" s="66">
        <v>0</v>
      </c>
      <c r="N1283" s="66">
        <v>22.978187999999999</v>
      </c>
      <c r="O1283" s="66">
        <v>7.6593960000000001</v>
      </c>
      <c r="P1283" s="66">
        <v>0</v>
      </c>
      <c r="Q1283" s="66">
        <v>0.55666499999999997</v>
      </c>
      <c r="R1283" s="18"/>
      <c r="Z1283" s="62"/>
      <c r="AA1283" s="62"/>
      <c r="AB1283" s="62"/>
      <c r="AC1283" s="62"/>
      <c r="AD1283" s="62"/>
      <c r="AE1283" s="62"/>
    </row>
    <row r="1284" spans="1:31" ht="15.75" x14ac:dyDescent="0.25">
      <c r="A1284" s="17" t="s">
        <v>11</v>
      </c>
      <c r="B1284" s="17" t="s">
        <v>156</v>
      </c>
      <c r="C1284" s="17" t="s">
        <v>240</v>
      </c>
      <c r="D1284" s="19" t="s">
        <v>240</v>
      </c>
      <c r="E1284" s="17" t="s">
        <v>39</v>
      </c>
      <c r="F1284" s="17" t="s">
        <v>175</v>
      </c>
      <c r="G1284" s="27" t="s">
        <v>265</v>
      </c>
      <c r="H1284" s="17" t="s">
        <v>32</v>
      </c>
      <c r="I1284" s="17" t="s">
        <v>17</v>
      </c>
      <c r="J1284" s="17" t="s">
        <v>240</v>
      </c>
      <c r="K1284" s="17"/>
      <c r="L1284" s="66">
        <v>0</v>
      </c>
      <c r="M1284" s="66">
        <v>0</v>
      </c>
      <c r="N1284" s="66">
        <v>0</v>
      </c>
      <c r="O1284" s="66">
        <v>14.058712499999999</v>
      </c>
      <c r="P1284" s="66">
        <v>8.3102599999999995</v>
      </c>
      <c r="Q1284" s="66">
        <v>22.473815000000002</v>
      </c>
      <c r="R1284" s="18"/>
      <c r="Z1284" s="62"/>
      <c r="AA1284" s="62"/>
      <c r="AB1284" s="62"/>
      <c r="AC1284" s="62"/>
      <c r="AD1284" s="62"/>
      <c r="AE1284" s="62"/>
    </row>
    <row r="1285" spans="1:31" ht="15.75" x14ac:dyDescent="0.25">
      <c r="A1285" s="17" t="s">
        <v>11</v>
      </c>
      <c r="B1285" s="17" t="s">
        <v>156</v>
      </c>
      <c r="C1285" s="17" t="s">
        <v>240</v>
      </c>
      <c r="D1285" s="19" t="s">
        <v>240</v>
      </c>
      <c r="E1285" s="17" t="s">
        <v>39</v>
      </c>
      <c r="F1285" s="17" t="s">
        <v>175</v>
      </c>
      <c r="G1285" s="27" t="s">
        <v>265</v>
      </c>
      <c r="H1285" s="17" t="s">
        <v>16</v>
      </c>
      <c r="I1285" s="17" t="s">
        <v>17</v>
      </c>
      <c r="J1285" s="17" t="s">
        <v>240</v>
      </c>
      <c r="K1285" s="17"/>
      <c r="L1285" s="66">
        <v>0</v>
      </c>
      <c r="M1285" s="66">
        <v>0</v>
      </c>
      <c r="N1285" s="66">
        <v>0</v>
      </c>
      <c r="O1285" s="66">
        <v>1346798.25</v>
      </c>
      <c r="P1285" s="66">
        <v>788177.25</v>
      </c>
      <c r="Q1285" s="66">
        <v>2132974.75</v>
      </c>
      <c r="R1285" s="18"/>
      <c r="Z1285" s="62"/>
      <c r="AA1285" s="62"/>
      <c r="AB1285" s="62"/>
      <c r="AC1285" s="62"/>
      <c r="AD1285" s="62"/>
      <c r="AE1285" s="62"/>
    </row>
    <row r="1286" spans="1:31" ht="15.75" x14ac:dyDescent="0.25">
      <c r="A1286" s="17" t="s">
        <v>11</v>
      </c>
      <c r="B1286" s="17" t="s">
        <v>156</v>
      </c>
      <c r="C1286" s="17" t="s">
        <v>240</v>
      </c>
      <c r="D1286" s="19" t="s">
        <v>240</v>
      </c>
      <c r="E1286" s="17" t="s">
        <v>39</v>
      </c>
      <c r="F1286" s="17" t="s">
        <v>175</v>
      </c>
      <c r="G1286" s="27" t="s">
        <v>265</v>
      </c>
      <c r="H1286" s="17" t="s">
        <v>160</v>
      </c>
      <c r="I1286" s="17" t="s">
        <v>17</v>
      </c>
      <c r="J1286" s="17" t="s">
        <v>240</v>
      </c>
      <c r="K1286" s="17"/>
      <c r="L1286" s="66">
        <v>0</v>
      </c>
      <c r="M1286" s="66">
        <v>0</v>
      </c>
      <c r="N1286" s="66">
        <v>0</v>
      </c>
      <c r="O1286" s="66">
        <v>1349059.5</v>
      </c>
      <c r="P1286" s="66">
        <v>790417.5</v>
      </c>
      <c r="Q1286" s="66">
        <v>2134761.75</v>
      </c>
      <c r="R1286" s="18"/>
      <c r="Z1286" s="62"/>
      <c r="AA1286" s="62"/>
      <c r="AB1286" s="62"/>
      <c r="AC1286" s="62"/>
      <c r="AD1286" s="62"/>
      <c r="AE1286" s="62"/>
    </row>
    <row r="1287" spans="1:31" ht="15.75" x14ac:dyDescent="0.25">
      <c r="A1287" s="17" t="s">
        <v>11</v>
      </c>
      <c r="B1287" s="17" t="s">
        <v>156</v>
      </c>
      <c r="C1287" s="17" t="s">
        <v>240</v>
      </c>
      <c r="D1287" s="19" t="s">
        <v>240</v>
      </c>
      <c r="E1287" s="17" t="s">
        <v>39</v>
      </c>
      <c r="F1287" s="17" t="s">
        <v>175</v>
      </c>
      <c r="G1287" s="27" t="s">
        <v>265</v>
      </c>
      <c r="H1287" s="17" t="s">
        <v>161</v>
      </c>
      <c r="I1287" s="17" t="s">
        <v>17</v>
      </c>
      <c r="J1287" s="17" t="s">
        <v>240</v>
      </c>
      <c r="K1287" s="17"/>
      <c r="L1287" s="66">
        <v>0</v>
      </c>
      <c r="M1287" s="66">
        <v>0</v>
      </c>
      <c r="N1287" s="66">
        <v>0</v>
      </c>
      <c r="O1287" s="66">
        <v>1349478.75</v>
      </c>
      <c r="P1287" s="66">
        <v>790832.5</v>
      </c>
      <c r="Q1287" s="66">
        <v>2135093.5</v>
      </c>
      <c r="R1287" s="18"/>
      <c r="Z1287" s="62"/>
      <c r="AA1287" s="62"/>
      <c r="AB1287" s="62"/>
      <c r="AC1287" s="62"/>
      <c r="AD1287" s="62"/>
      <c r="AE1287" s="62"/>
    </row>
    <row r="1288" spans="1:31" ht="15.75" x14ac:dyDescent="0.25">
      <c r="A1288" s="17" t="s">
        <v>11</v>
      </c>
      <c r="B1288" s="17" t="s">
        <v>156</v>
      </c>
      <c r="C1288" s="17" t="s">
        <v>240</v>
      </c>
      <c r="D1288" s="19" t="s">
        <v>240</v>
      </c>
      <c r="E1288" s="17" t="s">
        <v>39</v>
      </c>
      <c r="F1288" s="17" t="s">
        <v>175</v>
      </c>
      <c r="G1288" s="27" t="s">
        <v>265</v>
      </c>
      <c r="H1288" s="17" t="s">
        <v>75</v>
      </c>
      <c r="I1288" s="17" t="s">
        <v>17</v>
      </c>
      <c r="J1288" s="17" t="s">
        <v>240</v>
      </c>
      <c r="K1288" s="17"/>
      <c r="L1288" s="66">
        <v>0</v>
      </c>
      <c r="M1288" s="66">
        <v>0</v>
      </c>
      <c r="N1288" s="66">
        <v>0</v>
      </c>
      <c r="O1288" s="66">
        <v>21.088124999999998</v>
      </c>
      <c r="P1288" s="66">
        <v>12.465405000000001</v>
      </c>
      <c r="Q1288" s="66">
        <v>33.710687499999999</v>
      </c>
      <c r="R1288" s="18"/>
      <c r="Z1288" s="62"/>
      <c r="AA1288" s="62"/>
      <c r="AB1288" s="62"/>
      <c r="AC1288" s="62"/>
      <c r="AD1288" s="62"/>
      <c r="AE1288" s="62"/>
    </row>
    <row r="1289" spans="1:31" ht="15.75" x14ac:dyDescent="0.25">
      <c r="A1289" s="17" t="s">
        <v>11</v>
      </c>
      <c r="B1289" s="17" t="s">
        <v>156</v>
      </c>
      <c r="C1289" s="17" t="s">
        <v>240</v>
      </c>
      <c r="D1289" s="19" t="s">
        <v>240</v>
      </c>
      <c r="E1289" s="17" t="s">
        <v>39</v>
      </c>
      <c r="F1289" s="17" t="s">
        <v>176</v>
      </c>
      <c r="G1289" s="27" t="s">
        <v>265</v>
      </c>
      <c r="H1289" s="17" t="s">
        <v>32</v>
      </c>
      <c r="I1289" s="17" t="s">
        <v>17</v>
      </c>
      <c r="J1289" s="17" t="s">
        <v>240</v>
      </c>
      <c r="K1289" s="17"/>
      <c r="L1289" s="66">
        <v>96.468150000000009</v>
      </c>
      <c r="M1289" s="66">
        <v>32.15605</v>
      </c>
      <c r="N1289" s="66">
        <v>0</v>
      </c>
      <c r="O1289" s="66">
        <v>0</v>
      </c>
      <c r="P1289" s="66">
        <v>0</v>
      </c>
      <c r="Q1289" s="66">
        <v>0</v>
      </c>
      <c r="R1289" s="18"/>
      <c r="Z1289" s="62"/>
      <c r="AA1289" s="62"/>
      <c r="AB1289" s="62"/>
      <c r="AC1289" s="62"/>
      <c r="AD1289" s="62"/>
      <c r="AE1289" s="62"/>
    </row>
    <row r="1290" spans="1:31" ht="15.75" x14ac:dyDescent="0.25">
      <c r="A1290" s="17" t="s">
        <v>11</v>
      </c>
      <c r="B1290" s="17" t="s">
        <v>156</v>
      </c>
      <c r="C1290" s="17" t="s">
        <v>240</v>
      </c>
      <c r="D1290" s="19" t="s">
        <v>240</v>
      </c>
      <c r="E1290" s="17" t="s">
        <v>39</v>
      </c>
      <c r="F1290" s="17" t="s">
        <v>176</v>
      </c>
      <c r="G1290" s="27" t="s">
        <v>265</v>
      </c>
      <c r="H1290" s="17" t="s">
        <v>16</v>
      </c>
      <c r="I1290" s="17" t="s">
        <v>17</v>
      </c>
      <c r="J1290" s="17" t="s">
        <v>240</v>
      </c>
      <c r="K1290" s="17"/>
      <c r="L1290" s="66">
        <v>10125000</v>
      </c>
      <c r="M1290" s="66">
        <v>3375000</v>
      </c>
      <c r="N1290" s="66">
        <v>0</v>
      </c>
      <c r="O1290" s="66">
        <v>0</v>
      </c>
      <c r="P1290" s="66">
        <v>0</v>
      </c>
      <c r="Q1290" s="66">
        <v>0</v>
      </c>
      <c r="R1290" s="18"/>
      <c r="Z1290" s="62"/>
      <c r="AA1290" s="62"/>
      <c r="AB1290" s="62"/>
      <c r="AC1290" s="62"/>
      <c r="AD1290" s="62"/>
      <c r="AE1290" s="62"/>
    </row>
    <row r="1291" spans="1:31" ht="15.75" x14ac:dyDescent="0.25">
      <c r="A1291" s="17" t="s">
        <v>11</v>
      </c>
      <c r="B1291" s="17" t="s">
        <v>156</v>
      </c>
      <c r="C1291" s="17" t="s">
        <v>240</v>
      </c>
      <c r="D1291" s="19" t="s">
        <v>240</v>
      </c>
      <c r="E1291" s="17" t="s">
        <v>39</v>
      </c>
      <c r="F1291" s="17" t="s">
        <v>176</v>
      </c>
      <c r="G1291" s="27" t="s">
        <v>265</v>
      </c>
      <c r="H1291" s="17" t="s">
        <v>160</v>
      </c>
      <c r="I1291" s="17" t="s">
        <v>17</v>
      </c>
      <c r="J1291" s="17" t="s">
        <v>240</v>
      </c>
      <c r="K1291" s="17"/>
      <c r="L1291" s="66">
        <v>10200000</v>
      </c>
      <c r="M1291" s="66">
        <v>3400000</v>
      </c>
      <c r="N1291" s="66">
        <v>0</v>
      </c>
      <c r="O1291" s="66">
        <v>0</v>
      </c>
      <c r="P1291" s="66">
        <v>0</v>
      </c>
      <c r="Q1291" s="66">
        <v>0</v>
      </c>
      <c r="R1291" s="18"/>
      <c r="Z1291" s="62"/>
      <c r="AA1291" s="62"/>
      <c r="AB1291" s="62"/>
      <c r="AC1291" s="62"/>
      <c r="AD1291" s="62"/>
      <c r="AE1291" s="62"/>
    </row>
    <row r="1292" spans="1:31" ht="15.75" x14ac:dyDescent="0.25">
      <c r="A1292" s="17" t="s">
        <v>11</v>
      </c>
      <c r="B1292" s="17" t="s">
        <v>156</v>
      </c>
      <c r="C1292" s="17" t="s">
        <v>240</v>
      </c>
      <c r="D1292" s="19" t="s">
        <v>240</v>
      </c>
      <c r="E1292" s="17" t="s">
        <v>39</v>
      </c>
      <c r="F1292" s="17" t="s">
        <v>176</v>
      </c>
      <c r="G1292" s="27" t="s">
        <v>265</v>
      </c>
      <c r="H1292" s="17" t="s">
        <v>161</v>
      </c>
      <c r="I1292" s="17" t="s">
        <v>17</v>
      </c>
      <c r="J1292" s="17" t="s">
        <v>240</v>
      </c>
      <c r="K1292" s="17"/>
      <c r="L1292" s="66">
        <v>10200000</v>
      </c>
      <c r="M1292" s="66">
        <v>3400000</v>
      </c>
      <c r="N1292" s="66">
        <v>0</v>
      </c>
      <c r="O1292" s="66">
        <v>0</v>
      </c>
      <c r="P1292" s="66">
        <v>0</v>
      </c>
      <c r="Q1292" s="66">
        <v>0</v>
      </c>
      <c r="R1292" s="18"/>
      <c r="Z1292" s="62"/>
      <c r="AA1292" s="62"/>
      <c r="AB1292" s="62"/>
      <c r="AC1292" s="62"/>
      <c r="AD1292" s="62"/>
      <c r="AE1292" s="62"/>
    </row>
    <row r="1293" spans="1:31" ht="15.75" x14ac:dyDescent="0.25">
      <c r="A1293" s="17" t="s">
        <v>11</v>
      </c>
      <c r="B1293" s="17" t="s">
        <v>156</v>
      </c>
      <c r="C1293" s="17" t="s">
        <v>240</v>
      </c>
      <c r="D1293" s="19" t="s">
        <v>240</v>
      </c>
      <c r="E1293" s="17" t="s">
        <v>39</v>
      </c>
      <c r="F1293" s="17" t="s">
        <v>176</v>
      </c>
      <c r="G1293" s="27" t="s">
        <v>265</v>
      </c>
      <c r="H1293" s="17" t="s">
        <v>75</v>
      </c>
      <c r="I1293" s="17" t="s">
        <v>17</v>
      </c>
      <c r="J1293" s="17" t="s">
        <v>240</v>
      </c>
      <c r="K1293" s="17"/>
      <c r="L1293" s="66">
        <v>144.70252500000001</v>
      </c>
      <c r="M1293" s="66">
        <v>48.234175</v>
      </c>
      <c r="N1293" s="66">
        <v>0</v>
      </c>
      <c r="O1293" s="66">
        <v>0</v>
      </c>
      <c r="P1293" s="66">
        <v>0</v>
      </c>
      <c r="Q1293" s="66">
        <v>0</v>
      </c>
      <c r="R1293" s="18"/>
      <c r="Z1293" s="62"/>
      <c r="AA1293" s="62"/>
      <c r="AB1293" s="62"/>
      <c r="AC1293" s="62"/>
      <c r="AD1293" s="62"/>
      <c r="AE1293" s="62"/>
    </row>
    <row r="1294" spans="1:31" ht="15.75" x14ac:dyDescent="0.25">
      <c r="A1294" s="17" t="s">
        <v>11</v>
      </c>
      <c r="B1294" s="17" t="s">
        <v>156</v>
      </c>
      <c r="C1294" s="17" t="s">
        <v>240</v>
      </c>
      <c r="D1294" s="19" t="s">
        <v>240</v>
      </c>
      <c r="E1294" s="17" t="s">
        <v>39</v>
      </c>
      <c r="F1294" s="17" t="s">
        <v>177</v>
      </c>
      <c r="G1294" s="27" t="s">
        <v>265</v>
      </c>
      <c r="H1294" s="17" t="s">
        <v>32</v>
      </c>
      <c r="I1294" s="17" t="s">
        <v>17</v>
      </c>
      <c r="J1294" s="17" t="s">
        <v>240</v>
      </c>
      <c r="K1294" s="17"/>
      <c r="L1294" s="66">
        <v>0</v>
      </c>
      <c r="M1294" s="66">
        <v>1.5479924999999999</v>
      </c>
      <c r="N1294" s="66">
        <v>0.5159975</v>
      </c>
      <c r="O1294" s="66">
        <v>8.0478900000000007</v>
      </c>
      <c r="P1294" s="66">
        <v>4.9786950000000001</v>
      </c>
      <c r="Q1294" s="66">
        <v>1.01236075</v>
      </c>
      <c r="R1294" s="18"/>
      <c r="Z1294" s="62"/>
      <c r="AA1294" s="62"/>
      <c r="AB1294" s="62"/>
      <c r="AC1294" s="62"/>
      <c r="AD1294" s="62"/>
      <c r="AE1294" s="62"/>
    </row>
    <row r="1295" spans="1:31" ht="15.75" x14ac:dyDescent="0.25">
      <c r="A1295" s="17" t="s">
        <v>11</v>
      </c>
      <c r="B1295" s="17" t="s">
        <v>156</v>
      </c>
      <c r="C1295" s="17" t="s">
        <v>240</v>
      </c>
      <c r="D1295" s="19" t="s">
        <v>240</v>
      </c>
      <c r="E1295" s="17" t="s">
        <v>39</v>
      </c>
      <c r="F1295" s="17" t="s">
        <v>177</v>
      </c>
      <c r="G1295" s="27" t="s">
        <v>265</v>
      </c>
      <c r="H1295" s="17" t="s">
        <v>16</v>
      </c>
      <c r="I1295" s="17" t="s">
        <v>17</v>
      </c>
      <c r="J1295" s="17" t="s">
        <v>240</v>
      </c>
      <c r="K1295" s="17"/>
      <c r="L1295" s="66">
        <v>0</v>
      </c>
      <c r="M1295" s="66">
        <v>152168.25</v>
      </c>
      <c r="N1295" s="66">
        <v>50722.75</v>
      </c>
      <c r="O1295" s="66">
        <v>773861.25</v>
      </c>
      <c r="P1295" s="66">
        <v>477940</v>
      </c>
      <c r="Q1295" s="66">
        <v>97366.324999999997</v>
      </c>
      <c r="R1295" s="18"/>
      <c r="Z1295" s="62"/>
      <c r="AA1295" s="62"/>
      <c r="AB1295" s="62"/>
      <c r="AC1295" s="62"/>
      <c r="AD1295" s="62"/>
      <c r="AE1295" s="62"/>
    </row>
    <row r="1296" spans="1:31" ht="15.75" x14ac:dyDescent="0.25">
      <c r="A1296" s="17" t="s">
        <v>11</v>
      </c>
      <c r="B1296" s="17" t="s">
        <v>156</v>
      </c>
      <c r="C1296" s="17" t="s">
        <v>240</v>
      </c>
      <c r="D1296" s="19" t="s">
        <v>240</v>
      </c>
      <c r="E1296" s="17" t="s">
        <v>39</v>
      </c>
      <c r="F1296" s="17" t="s">
        <v>177</v>
      </c>
      <c r="G1296" s="27" t="s">
        <v>265</v>
      </c>
      <c r="H1296" s="17" t="s">
        <v>160</v>
      </c>
      <c r="I1296" s="17" t="s">
        <v>17</v>
      </c>
      <c r="J1296" s="17" t="s">
        <v>240</v>
      </c>
      <c r="K1296" s="17"/>
      <c r="L1296" s="66">
        <v>0</v>
      </c>
      <c r="M1296" s="66">
        <v>152802.75</v>
      </c>
      <c r="N1296" s="66">
        <v>50934.25</v>
      </c>
      <c r="O1296" s="66">
        <v>777160.5</v>
      </c>
      <c r="P1296" s="66">
        <v>479981</v>
      </c>
      <c r="Q1296" s="66">
        <v>97781.324999999997</v>
      </c>
      <c r="R1296" s="18"/>
      <c r="Z1296" s="62"/>
      <c r="AA1296" s="62"/>
      <c r="AB1296" s="62"/>
      <c r="AC1296" s="62"/>
      <c r="AD1296" s="62"/>
      <c r="AE1296" s="62"/>
    </row>
    <row r="1297" spans="1:31" ht="15.75" x14ac:dyDescent="0.25">
      <c r="A1297" s="17" t="s">
        <v>11</v>
      </c>
      <c r="B1297" s="17" t="s">
        <v>156</v>
      </c>
      <c r="C1297" s="17" t="s">
        <v>240</v>
      </c>
      <c r="D1297" s="19" t="s">
        <v>240</v>
      </c>
      <c r="E1297" s="17" t="s">
        <v>39</v>
      </c>
      <c r="F1297" s="17" t="s">
        <v>177</v>
      </c>
      <c r="G1297" s="27" t="s">
        <v>265</v>
      </c>
      <c r="H1297" s="17" t="s">
        <v>161</v>
      </c>
      <c r="I1297" s="17" t="s">
        <v>17</v>
      </c>
      <c r="J1297" s="17" t="s">
        <v>240</v>
      </c>
      <c r="K1297" s="17"/>
      <c r="L1297" s="66">
        <v>0</v>
      </c>
      <c r="M1297" s="66">
        <v>152920.5</v>
      </c>
      <c r="N1297" s="66">
        <v>50973.5</v>
      </c>
      <c r="O1297" s="66">
        <v>777771.75</v>
      </c>
      <c r="P1297" s="66">
        <v>480359.5</v>
      </c>
      <c r="Q1297" s="66">
        <v>97858.4</v>
      </c>
      <c r="R1297" s="18"/>
      <c r="Z1297" s="62"/>
      <c r="AA1297" s="62"/>
      <c r="AB1297" s="62"/>
      <c r="AC1297" s="62"/>
      <c r="AD1297" s="62"/>
      <c r="AE1297" s="62"/>
    </row>
    <row r="1298" spans="1:31" ht="15.75" x14ac:dyDescent="0.25">
      <c r="A1298" s="17" t="s">
        <v>11</v>
      </c>
      <c r="B1298" s="17" t="s">
        <v>156</v>
      </c>
      <c r="C1298" s="17" t="s">
        <v>240</v>
      </c>
      <c r="D1298" s="19" t="s">
        <v>240</v>
      </c>
      <c r="E1298" s="17" t="s">
        <v>39</v>
      </c>
      <c r="F1298" s="17" t="s">
        <v>177</v>
      </c>
      <c r="G1298" s="27" t="s">
        <v>265</v>
      </c>
      <c r="H1298" s="17" t="s">
        <v>75</v>
      </c>
      <c r="I1298" s="17" t="s">
        <v>17</v>
      </c>
      <c r="J1298" s="17" t="s">
        <v>240</v>
      </c>
      <c r="K1298" s="17"/>
      <c r="L1298" s="66">
        <v>0</v>
      </c>
      <c r="M1298" s="66">
        <v>2.3219924999999999</v>
      </c>
      <c r="N1298" s="66">
        <v>0.7739975</v>
      </c>
      <c r="O1298" s="66">
        <v>12.07188</v>
      </c>
      <c r="P1298" s="66">
        <v>7.4680574999999996</v>
      </c>
      <c r="Q1298" s="66">
        <v>1.5185415</v>
      </c>
      <c r="R1298" s="18"/>
      <c r="Z1298" s="62"/>
      <c r="AA1298" s="62"/>
      <c r="AB1298" s="62"/>
      <c r="AC1298" s="62"/>
      <c r="AD1298" s="62"/>
      <c r="AE1298" s="62"/>
    </row>
    <row r="1299" spans="1:31" ht="15.75" x14ac:dyDescent="0.25">
      <c r="A1299" s="17" t="s">
        <v>11</v>
      </c>
      <c r="B1299" s="17" t="s">
        <v>156</v>
      </c>
      <c r="C1299" s="17" t="s">
        <v>240</v>
      </c>
      <c r="D1299" s="19" t="s">
        <v>240</v>
      </c>
      <c r="E1299" s="17" t="s">
        <v>180</v>
      </c>
      <c r="F1299" s="17" t="s">
        <v>239</v>
      </c>
      <c r="G1299" s="27" t="s">
        <v>265</v>
      </c>
      <c r="H1299" s="17" t="s">
        <v>32</v>
      </c>
      <c r="I1299" s="17" t="s">
        <v>17</v>
      </c>
      <c r="J1299" s="17" t="s">
        <v>240</v>
      </c>
      <c r="K1299" s="17"/>
      <c r="L1299" s="66">
        <v>0</v>
      </c>
      <c r="M1299" s="66">
        <v>0</v>
      </c>
      <c r="N1299" s="66">
        <v>1.7748750000000001E-2</v>
      </c>
      <c r="O1299" s="66">
        <v>22.006416249999997</v>
      </c>
      <c r="P1299" s="66">
        <v>7.3586970000000003</v>
      </c>
      <c r="Q1299" s="66">
        <v>2.0714090000000001</v>
      </c>
      <c r="R1299" s="18"/>
      <c r="Z1299" s="62"/>
      <c r="AA1299" s="62"/>
      <c r="AB1299" s="62"/>
      <c r="AC1299" s="62"/>
      <c r="AD1299" s="62"/>
      <c r="AE1299" s="62"/>
    </row>
    <row r="1300" spans="1:31" ht="15.75" x14ac:dyDescent="0.25">
      <c r="A1300" s="17" t="s">
        <v>11</v>
      </c>
      <c r="B1300" s="17" t="s">
        <v>156</v>
      </c>
      <c r="C1300" s="17" t="s">
        <v>240</v>
      </c>
      <c r="D1300" s="19" t="s">
        <v>240</v>
      </c>
      <c r="E1300" s="17" t="s">
        <v>180</v>
      </c>
      <c r="F1300" s="17" t="s">
        <v>239</v>
      </c>
      <c r="G1300" s="27" t="s">
        <v>265</v>
      </c>
      <c r="H1300" s="17" t="s">
        <v>16</v>
      </c>
      <c r="I1300" s="17" t="s">
        <v>17</v>
      </c>
      <c r="J1300" s="17" t="s">
        <v>240</v>
      </c>
      <c r="K1300" s="17"/>
      <c r="L1300" s="66">
        <v>0</v>
      </c>
      <c r="M1300" s="66">
        <v>0</v>
      </c>
      <c r="N1300" s="66">
        <v>1900.2075</v>
      </c>
      <c r="O1300" s="66">
        <v>2325633.4024999999</v>
      </c>
      <c r="P1300" s="66">
        <v>777697.58499999996</v>
      </c>
      <c r="Q1300" s="66">
        <v>221765.19500000001</v>
      </c>
      <c r="R1300" s="18"/>
      <c r="Z1300" s="62"/>
      <c r="AA1300" s="62"/>
      <c r="AB1300" s="62"/>
      <c r="AC1300" s="62"/>
      <c r="AD1300" s="62"/>
      <c r="AE1300" s="62"/>
    </row>
    <row r="1301" spans="1:31" ht="15.75" x14ac:dyDescent="0.25">
      <c r="A1301" s="17" t="s">
        <v>11</v>
      </c>
      <c r="B1301" s="17" t="s">
        <v>156</v>
      </c>
      <c r="C1301" s="17" t="s">
        <v>240</v>
      </c>
      <c r="D1301" s="19" t="s">
        <v>240</v>
      </c>
      <c r="E1301" s="17" t="s">
        <v>180</v>
      </c>
      <c r="F1301" s="17" t="s">
        <v>239</v>
      </c>
      <c r="G1301" s="27" t="s">
        <v>265</v>
      </c>
      <c r="H1301" s="17" t="s">
        <v>160</v>
      </c>
      <c r="I1301" s="17" t="s">
        <v>17</v>
      </c>
      <c r="J1301" s="17" t="s">
        <v>240</v>
      </c>
      <c r="K1301" s="17"/>
      <c r="L1301" s="66">
        <v>0</v>
      </c>
      <c r="M1301" s="66">
        <v>0</v>
      </c>
      <c r="N1301" s="66">
        <v>1907.4825000000001</v>
      </c>
      <c r="O1301" s="66">
        <v>2400635.8275000001</v>
      </c>
      <c r="P1301" s="66">
        <v>802707.92</v>
      </c>
      <c r="Q1301" s="66">
        <v>222614.64</v>
      </c>
      <c r="R1301" s="18"/>
      <c r="Z1301" s="62"/>
      <c r="AA1301" s="62"/>
      <c r="AB1301" s="62"/>
      <c r="AC1301" s="62"/>
      <c r="AD1301" s="62"/>
      <c r="AE1301" s="62"/>
    </row>
    <row r="1302" spans="1:31" ht="15.75" x14ac:dyDescent="0.25">
      <c r="A1302" s="17" t="s">
        <v>11</v>
      </c>
      <c r="B1302" s="17" t="s">
        <v>156</v>
      </c>
      <c r="C1302" s="17" t="s">
        <v>240</v>
      </c>
      <c r="D1302" s="19" t="s">
        <v>240</v>
      </c>
      <c r="E1302" s="17" t="s">
        <v>180</v>
      </c>
      <c r="F1302" s="17" t="s">
        <v>239</v>
      </c>
      <c r="G1302" s="27" t="s">
        <v>265</v>
      </c>
      <c r="H1302" s="17" t="s">
        <v>161</v>
      </c>
      <c r="I1302" s="17" t="s">
        <v>17</v>
      </c>
      <c r="J1302" s="17" t="s">
        <v>240</v>
      </c>
      <c r="K1302" s="17"/>
      <c r="L1302" s="66">
        <v>0</v>
      </c>
      <c r="M1302" s="66">
        <v>0</v>
      </c>
      <c r="N1302" s="66">
        <v>1908.8325</v>
      </c>
      <c r="O1302" s="66">
        <v>2400636.2774999999</v>
      </c>
      <c r="P1302" s="66">
        <v>802709.83250000002</v>
      </c>
      <c r="Q1302" s="66">
        <v>222772.0275</v>
      </c>
      <c r="R1302" s="18"/>
      <c r="Z1302" s="62"/>
      <c r="AA1302" s="62"/>
      <c r="AB1302" s="62"/>
      <c r="AC1302" s="62"/>
      <c r="AD1302" s="62"/>
      <c r="AE1302" s="62"/>
    </row>
    <row r="1303" spans="1:31" ht="15.75" x14ac:dyDescent="0.25">
      <c r="A1303" s="17" t="s">
        <v>11</v>
      </c>
      <c r="B1303" s="17" t="s">
        <v>156</v>
      </c>
      <c r="C1303" s="17" t="s">
        <v>240</v>
      </c>
      <c r="D1303" s="19" t="s">
        <v>240</v>
      </c>
      <c r="E1303" s="17" t="s">
        <v>180</v>
      </c>
      <c r="F1303" s="17" t="s">
        <v>239</v>
      </c>
      <c r="G1303" s="27" t="s">
        <v>265</v>
      </c>
      <c r="H1303" s="17" t="s">
        <v>75</v>
      </c>
      <c r="I1303" s="17" t="s">
        <v>17</v>
      </c>
      <c r="J1303" s="17" t="s">
        <v>240</v>
      </c>
      <c r="K1303" s="17"/>
      <c r="L1303" s="66">
        <v>0</v>
      </c>
      <c r="M1303" s="66">
        <v>0</v>
      </c>
      <c r="N1303" s="66">
        <v>2.6623500000000001E-2</v>
      </c>
      <c r="O1303" s="66">
        <v>33.009699499999996</v>
      </c>
      <c r="P1303" s="66">
        <v>11.0380705</v>
      </c>
      <c r="Q1303" s="66">
        <v>3.1071210000000002</v>
      </c>
      <c r="R1303" s="18"/>
      <c r="Z1303" s="62"/>
      <c r="AA1303" s="62"/>
      <c r="AB1303" s="62"/>
      <c r="AC1303" s="62"/>
      <c r="AD1303" s="62"/>
      <c r="AE1303" s="62"/>
    </row>
    <row r="1304" spans="1:31" ht="15.75" x14ac:dyDescent="0.25">
      <c r="A1304" s="17" t="s">
        <v>11</v>
      </c>
      <c r="B1304" s="17" t="s">
        <v>156</v>
      </c>
      <c r="C1304" s="17" t="s">
        <v>240</v>
      </c>
      <c r="D1304" s="19" t="s">
        <v>240</v>
      </c>
      <c r="E1304" s="17" t="s">
        <v>180</v>
      </c>
      <c r="F1304" s="17" t="s">
        <v>182</v>
      </c>
      <c r="G1304" s="27" t="s">
        <v>265</v>
      </c>
      <c r="H1304" s="17" t="s">
        <v>32</v>
      </c>
      <c r="I1304" s="17" t="s">
        <v>17</v>
      </c>
      <c r="J1304" s="17" t="s">
        <v>240</v>
      </c>
      <c r="K1304" s="17"/>
      <c r="L1304" s="66">
        <v>0.79543125000000003</v>
      </c>
      <c r="M1304" s="66">
        <v>0.26514375000000001</v>
      </c>
      <c r="N1304" s="66">
        <v>0</v>
      </c>
      <c r="O1304" s="66">
        <v>9.9337499999999999E-3</v>
      </c>
      <c r="P1304" s="66">
        <v>3.31125E-3</v>
      </c>
      <c r="Q1304" s="66">
        <v>0</v>
      </c>
      <c r="R1304" s="18"/>
      <c r="Z1304" s="62"/>
      <c r="AA1304" s="62"/>
      <c r="AB1304" s="62"/>
      <c r="AC1304" s="62"/>
      <c r="AD1304" s="62"/>
      <c r="AE1304" s="62"/>
    </row>
    <row r="1305" spans="1:31" ht="15.75" x14ac:dyDescent="0.25">
      <c r="A1305" s="17" t="s">
        <v>11</v>
      </c>
      <c r="B1305" s="17" t="s">
        <v>156</v>
      </c>
      <c r="C1305" s="17" t="s">
        <v>240</v>
      </c>
      <c r="D1305" s="19" t="s">
        <v>240</v>
      </c>
      <c r="E1305" s="17" t="s">
        <v>180</v>
      </c>
      <c r="F1305" s="17" t="s">
        <v>182</v>
      </c>
      <c r="G1305" s="27" t="s">
        <v>265</v>
      </c>
      <c r="H1305" s="17" t="s">
        <v>16</v>
      </c>
      <c r="I1305" s="17" t="s">
        <v>17</v>
      </c>
      <c r="J1305" s="17" t="s">
        <v>240</v>
      </c>
      <c r="K1305" s="17"/>
      <c r="L1305" s="66">
        <v>84720.825000000012</v>
      </c>
      <c r="M1305" s="66">
        <v>28240.275000000001</v>
      </c>
      <c r="N1305" s="66">
        <v>0</v>
      </c>
      <c r="O1305" s="66">
        <v>1058.0475000000001</v>
      </c>
      <c r="P1305" s="66">
        <v>352.6825</v>
      </c>
      <c r="Q1305" s="66">
        <v>0</v>
      </c>
      <c r="R1305" s="18"/>
      <c r="Z1305" s="62"/>
      <c r="AA1305" s="62"/>
      <c r="AB1305" s="62"/>
      <c r="AC1305" s="62"/>
      <c r="AD1305" s="62"/>
      <c r="AE1305" s="62"/>
    </row>
    <row r="1306" spans="1:31" ht="15.75" x14ac:dyDescent="0.25">
      <c r="A1306" s="17" t="s">
        <v>11</v>
      </c>
      <c r="B1306" s="17" t="s">
        <v>156</v>
      </c>
      <c r="C1306" s="17" t="s">
        <v>240</v>
      </c>
      <c r="D1306" s="19" t="s">
        <v>240</v>
      </c>
      <c r="E1306" s="17" t="s">
        <v>180</v>
      </c>
      <c r="F1306" s="17" t="s">
        <v>182</v>
      </c>
      <c r="G1306" s="27" t="s">
        <v>265</v>
      </c>
      <c r="H1306" s="17" t="s">
        <v>160</v>
      </c>
      <c r="I1306" s="17" t="s">
        <v>17</v>
      </c>
      <c r="J1306" s="17" t="s">
        <v>240</v>
      </c>
      <c r="K1306" s="17"/>
      <c r="L1306" s="66">
        <v>85047.162750000003</v>
      </c>
      <c r="M1306" s="66">
        <v>28349.054250000001</v>
      </c>
      <c r="N1306" s="66">
        <v>0</v>
      </c>
      <c r="O1306" s="66">
        <v>1062.1200000000001</v>
      </c>
      <c r="P1306" s="66">
        <v>354.04</v>
      </c>
      <c r="Q1306" s="66">
        <v>0</v>
      </c>
      <c r="R1306" s="18"/>
      <c r="Z1306" s="62"/>
      <c r="AA1306" s="62"/>
      <c r="AB1306" s="62"/>
      <c r="AC1306" s="62"/>
      <c r="AD1306" s="62"/>
      <c r="AE1306" s="62"/>
    </row>
    <row r="1307" spans="1:31" ht="15.75" x14ac:dyDescent="0.25">
      <c r="A1307" s="17" t="s">
        <v>11</v>
      </c>
      <c r="B1307" s="17" t="s">
        <v>156</v>
      </c>
      <c r="C1307" s="17" t="s">
        <v>240</v>
      </c>
      <c r="D1307" s="19" t="s">
        <v>240</v>
      </c>
      <c r="E1307" s="17" t="s">
        <v>180</v>
      </c>
      <c r="F1307" s="17" t="s">
        <v>182</v>
      </c>
      <c r="G1307" s="27" t="s">
        <v>265</v>
      </c>
      <c r="H1307" s="17" t="s">
        <v>161</v>
      </c>
      <c r="I1307" s="17" t="s">
        <v>17</v>
      </c>
      <c r="J1307" s="17" t="s">
        <v>240</v>
      </c>
      <c r="K1307" s="17"/>
      <c r="L1307" s="66">
        <v>85107.457500000004</v>
      </c>
      <c r="M1307" s="66">
        <v>28369.1525</v>
      </c>
      <c r="N1307" s="66">
        <v>0</v>
      </c>
      <c r="O1307" s="66">
        <v>1062.8700000000001</v>
      </c>
      <c r="P1307" s="66">
        <v>354.29</v>
      </c>
      <c r="Q1307" s="66">
        <v>0</v>
      </c>
      <c r="R1307" s="18"/>
      <c r="Z1307" s="62"/>
      <c r="AA1307" s="62"/>
      <c r="AB1307" s="62"/>
      <c r="AC1307" s="62"/>
      <c r="AD1307" s="62"/>
      <c r="AE1307" s="62"/>
    </row>
    <row r="1308" spans="1:31" ht="15.75" x14ac:dyDescent="0.25">
      <c r="A1308" s="17" t="s">
        <v>11</v>
      </c>
      <c r="B1308" s="17" t="s">
        <v>156</v>
      </c>
      <c r="C1308" s="17" t="s">
        <v>240</v>
      </c>
      <c r="D1308" s="19" t="s">
        <v>240</v>
      </c>
      <c r="E1308" s="17" t="s">
        <v>180</v>
      </c>
      <c r="F1308" s="17" t="s">
        <v>182</v>
      </c>
      <c r="G1308" s="27" t="s">
        <v>265</v>
      </c>
      <c r="H1308" s="17" t="s">
        <v>75</v>
      </c>
      <c r="I1308" s="17" t="s">
        <v>17</v>
      </c>
      <c r="J1308" s="17" t="s">
        <v>240</v>
      </c>
      <c r="K1308" s="17"/>
      <c r="L1308" s="66">
        <v>1.19314275</v>
      </c>
      <c r="M1308" s="66">
        <v>0.39771424999999999</v>
      </c>
      <c r="N1308" s="66">
        <v>0</v>
      </c>
      <c r="O1308" s="66">
        <v>1.4901000000000001E-2</v>
      </c>
      <c r="P1308" s="66">
        <v>4.9670000000000001E-3</v>
      </c>
      <c r="Q1308" s="66">
        <v>0</v>
      </c>
      <c r="R1308" s="18"/>
      <c r="Z1308" s="62"/>
      <c r="AA1308" s="62"/>
      <c r="AB1308" s="62"/>
      <c r="AC1308" s="62"/>
      <c r="AD1308" s="62"/>
      <c r="AE1308" s="62"/>
    </row>
    <row r="1309" spans="1:31" ht="15.75" x14ac:dyDescent="0.25">
      <c r="A1309" s="17" t="s">
        <v>11</v>
      </c>
      <c r="B1309" s="17" t="s">
        <v>156</v>
      </c>
      <c r="C1309" s="17" t="s">
        <v>240</v>
      </c>
      <c r="D1309" s="19" t="s">
        <v>240</v>
      </c>
      <c r="E1309" s="17" t="s">
        <v>180</v>
      </c>
      <c r="F1309" s="17" t="s">
        <v>184</v>
      </c>
      <c r="G1309" s="27" t="s">
        <v>265</v>
      </c>
      <c r="H1309" s="17" t="s">
        <v>32</v>
      </c>
      <c r="I1309" s="17" t="s">
        <v>17</v>
      </c>
      <c r="J1309" s="17" t="s">
        <v>240</v>
      </c>
      <c r="K1309" s="17"/>
      <c r="L1309" s="66">
        <v>0</v>
      </c>
      <c r="M1309" s="66">
        <v>0</v>
      </c>
      <c r="N1309" s="66">
        <v>0</v>
      </c>
      <c r="O1309" s="66">
        <v>0</v>
      </c>
      <c r="P1309" s="66">
        <v>6.8817000000000003E-2</v>
      </c>
      <c r="Q1309" s="66">
        <v>2.7496E-2</v>
      </c>
      <c r="R1309" s="18"/>
      <c r="Z1309" s="62"/>
      <c r="AA1309" s="62"/>
      <c r="AB1309" s="62"/>
      <c r="AC1309" s="62"/>
      <c r="AD1309" s="62"/>
      <c r="AE1309" s="62"/>
    </row>
    <row r="1310" spans="1:31" ht="15.75" x14ac:dyDescent="0.25">
      <c r="A1310" s="17" t="s">
        <v>11</v>
      </c>
      <c r="B1310" s="17" t="s">
        <v>156</v>
      </c>
      <c r="C1310" s="17" t="s">
        <v>240</v>
      </c>
      <c r="D1310" s="19" t="s">
        <v>240</v>
      </c>
      <c r="E1310" s="17" t="s">
        <v>180</v>
      </c>
      <c r="F1310" s="17" t="s">
        <v>184</v>
      </c>
      <c r="G1310" s="27" t="s">
        <v>265</v>
      </c>
      <c r="H1310" s="17" t="s">
        <v>16</v>
      </c>
      <c r="I1310" s="17" t="s">
        <v>17</v>
      </c>
      <c r="J1310" s="17" t="s">
        <v>240</v>
      </c>
      <c r="K1310" s="17"/>
      <c r="L1310" s="66">
        <v>0</v>
      </c>
      <c r="M1310" s="66">
        <v>0</v>
      </c>
      <c r="N1310" s="66">
        <v>0</v>
      </c>
      <c r="O1310" s="66">
        <v>0</v>
      </c>
      <c r="P1310" s="66">
        <v>5553.5325000000003</v>
      </c>
      <c r="Q1310" s="66">
        <v>2218.9272500000002</v>
      </c>
      <c r="R1310" s="18"/>
      <c r="Z1310" s="62"/>
      <c r="AA1310" s="62"/>
      <c r="AB1310" s="62"/>
      <c r="AC1310" s="62"/>
      <c r="AD1310" s="62"/>
      <c r="AE1310" s="62"/>
    </row>
    <row r="1311" spans="1:31" ht="15.75" x14ac:dyDescent="0.25">
      <c r="A1311" s="17" t="s">
        <v>11</v>
      </c>
      <c r="B1311" s="17" t="s">
        <v>156</v>
      </c>
      <c r="C1311" s="17" t="s">
        <v>240</v>
      </c>
      <c r="D1311" s="19" t="s">
        <v>240</v>
      </c>
      <c r="E1311" s="17" t="s">
        <v>180</v>
      </c>
      <c r="F1311" s="17" t="s">
        <v>184</v>
      </c>
      <c r="G1311" s="27" t="s">
        <v>265</v>
      </c>
      <c r="H1311" s="17" t="s">
        <v>160</v>
      </c>
      <c r="I1311" s="17" t="s">
        <v>17</v>
      </c>
      <c r="J1311" s="17" t="s">
        <v>240</v>
      </c>
      <c r="K1311" s="17"/>
      <c r="L1311" s="66">
        <v>0</v>
      </c>
      <c r="M1311" s="66">
        <v>0</v>
      </c>
      <c r="N1311" s="66">
        <v>0</v>
      </c>
      <c r="O1311" s="66">
        <v>0</v>
      </c>
      <c r="P1311" s="66">
        <v>5581.7474999999995</v>
      </c>
      <c r="Q1311" s="66">
        <v>2230.2004999999999</v>
      </c>
      <c r="R1311" s="18"/>
      <c r="Z1311" s="62"/>
      <c r="AA1311" s="62"/>
      <c r="AB1311" s="62"/>
      <c r="AC1311" s="62"/>
      <c r="AD1311" s="62"/>
      <c r="AE1311" s="62"/>
    </row>
    <row r="1312" spans="1:31" ht="15.75" x14ac:dyDescent="0.25">
      <c r="A1312" s="17" t="s">
        <v>11</v>
      </c>
      <c r="B1312" s="17" t="s">
        <v>156</v>
      </c>
      <c r="C1312" s="17" t="s">
        <v>240</v>
      </c>
      <c r="D1312" s="19" t="s">
        <v>240</v>
      </c>
      <c r="E1312" s="17" t="s">
        <v>180</v>
      </c>
      <c r="F1312" s="17" t="s">
        <v>184</v>
      </c>
      <c r="G1312" s="27" t="s">
        <v>265</v>
      </c>
      <c r="H1312" s="17" t="s">
        <v>161</v>
      </c>
      <c r="I1312" s="17" t="s">
        <v>17</v>
      </c>
      <c r="J1312" s="17" t="s">
        <v>240</v>
      </c>
      <c r="K1312" s="17"/>
      <c r="L1312" s="66">
        <v>0</v>
      </c>
      <c r="M1312" s="66">
        <v>0</v>
      </c>
      <c r="N1312" s="66">
        <v>0</v>
      </c>
      <c r="O1312" s="66">
        <v>0</v>
      </c>
      <c r="P1312" s="66">
        <v>5586.9750000000004</v>
      </c>
      <c r="Q1312" s="66">
        <v>2232.2894999999999</v>
      </c>
      <c r="R1312" s="18"/>
      <c r="Z1312" s="62"/>
      <c r="AA1312" s="62"/>
      <c r="AB1312" s="62"/>
      <c r="AC1312" s="62"/>
      <c r="AD1312" s="62"/>
      <c r="AE1312" s="62"/>
    </row>
    <row r="1313" spans="1:31" ht="15.75" x14ac:dyDescent="0.25">
      <c r="A1313" s="17" t="s">
        <v>11</v>
      </c>
      <c r="B1313" s="17" t="s">
        <v>156</v>
      </c>
      <c r="C1313" s="17" t="s">
        <v>240</v>
      </c>
      <c r="D1313" s="19" t="s">
        <v>240</v>
      </c>
      <c r="E1313" s="17" t="s">
        <v>180</v>
      </c>
      <c r="F1313" s="17" t="s">
        <v>184</v>
      </c>
      <c r="G1313" s="27" t="s">
        <v>265</v>
      </c>
      <c r="H1313" s="17" t="s">
        <v>75</v>
      </c>
      <c r="I1313" s="17" t="s">
        <v>17</v>
      </c>
      <c r="J1313" s="17" t="s">
        <v>240</v>
      </c>
      <c r="K1313" s="17"/>
      <c r="L1313" s="66">
        <v>0</v>
      </c>
      <c r="M1313" s="66">
        <v>0</v>
      </c>
      <c r="N1313" s="66">
        <v>0</v>
      </c>
      <c r="O1313" s="66">
        <v>0</v>
      </c>
      <c r="P1313" s="66">
        <v>0.1032255</v>
      </c>
      <c r="Q1313" s="66">
        <v>4.1244000000000003E-2</v>
      </c>
      <c r="R1313" s="18"/>
      <c r="Z1313" s="62"/>
      <c r="AA1313" s="62"/>
      <c r="AB1313" s="62"/>
      <c r="AC1313" s="62"/>
      <c r="AD1313" s="62"/>
      <c r="AE1313" s="62"/>
    </row>
    <row r="1314" spans="1:31" ht="15.75" x14ac:dyDescent="0.25">
      <c r="A1314" s="17" t="s">
        <v>11</v>
      </c>
      <c r="B1314" s="17" t="s">
        <v>156</v>
      </c>
      <c r="C1314" s="17" t="s">
        <v>240</v>
      </c>
      <c r="D1314" s="19" t="s">
        <v>240</v>
      </c>
      <c r="E1314" s="17" t="s">
        <v>180</v>
      </c>
      <c r="F1314" s="17" t="s">
        <v>185</v>
      </c>
      <c r="G1314" s="27" t="s">
        <v>265</v>
      </c>
      <c r="H1314" s="17" t="s">
        <v>32</v>
      </c>
      <c r="I1314" s="17" t="s">
        <v>17</v>
      </c>
      <c r="J1314" s="17" t="s">
        <v>240</v>
      </c>
      <c r="K1314" s="17"/>
      <c r="L1314" s="66">
        <v>0</v>
      </c>
      <c r="M1314" s="66">
        <v>0</v>
      </c>
      <c r="N1314" s="66">
        <v>0</v>
      </c>
      <c r="O1314" s="66">
        <v>4.4099999999999999E-3</v>
      </c>
      <c r="P1314" s="66">
        <v>1.47E-3</v>
      </c>
      <c r="Q1314" s="66">
        <v>0</v>
      </c>
      <c r="R1314" s="18"/>
      <c r="Z1314" s="62"/>
      <c r="AA1314" s="62"/>
      <c r="AB1314" s="62"/>
      <c r="AC1314" s="62"/>
      <c r="AD1314" s="62"/>
      <c r="AE1314" s="62"/>
    </row>
    <row r="1315" spans="1:31" ht="15.75" x14ac:dyDescent="0.25">
      <c r="A1315" s="17" t="s">
        <v>11</v>
      </c>
      <c r="B1315" s="17" t="s">
        <v>156</v>
      </c>
      <c r="C1315" s="17" t="s">
        <v>240</v>
      </c>
      <c r="D1315" s="19" t="s">
        <v>240</v>
      </c>
      <c r="E1315" s="17" t="s">
        <v>180</v>
      </c>
      <c r="F1315" s="17" t="s">
        <v>185</v>
      </c>
      <c r="G1315" s="27" t="s">
        <v>265</v>
      </c>
      <c r="H1315" s="17" t="s">
        <v>16</v>
      </c>
      <c r="I1315" s="17" t="s">
        <v>17</v>
      </c>
      <c r="J1315" s="17" t="s">
        <v>240</v>
      </c>
      <c r="K1315" s="17"/>
      <c r="L1315" s="66">
        <v>0</v>
      </c>
      <c r="M1315" s="66">
        <v>0</v>
      </c>
      <c r="N1315" s="66">
        <v>0</v>
      </c>
      <c r="O1315" s="66">
        <v>355.887</v>
      </c>
      <c r="P1315" s="66">
        <v>118.629</v>
      </c>
      <c r="Q1315" s="66">
        <v>0</v>
      </c>
      <c r="R1315" s="18"/>
      <c r="Z1315" s="62"/>
      <c r="AA1315" s="62"/>
      <c r="AB1315" s="62"/>
      <c r="AC1315" s="62"/>
      <c r="AD1315" s="62"/>
      <c r="AE1315" s="62"/>
    </row>
    <row r="1316" spans="1:31" ht="15.75" x14ac:dyDescent="0.25">
      <c r="A1316" s="17" t="s">
        <v>11</v>
      </c>
      <c r="B1316" s="17" t="s">
        <v>156</v>
      </c>
      <c r="C1316" s="17" t="s">
        <v>240</v>
      </c>
      <c r="D1316" s="19" t="s">
        <v>240</v>
      </c>
      <c r="E1316" s="17" t="s">
        <v>180</v>
      </c>
      <c r="F1316" s="17" t="s">
        <v>185</v>
      </c>
      <c r="G1316" s="27" t="s">
        <v>265</v>
      </c>
      <c r="H1316" s="17" t="s">
        <v>160</v>
      </c>
      <c r="I1316" s="17" t="s">
        <v>17</v>
      </c>
      <c r="J1316" s="17" t="s">
        <v>240</v>
      </c>
      <c r="K1316" s="17"/>
      <c r="L1316" s="66">
        <v>0</v>
      </c>
      <c r="M1316" s="66">
        <v>0</v>
      </c>
      <c r="N1316" s="66">
        <v>0</v>
      </c>
      <c r="O1316" s="66">
        <v>357.69524999999999</v>
      </c>
      <c r="P1316" s="66">
        <v>119.23175000000001</v>
      </c>
      <c r="Q1316" s="66">
        <v>0</v>
      </c>
      <c r="R1316" s="18"/>
      <c r="Z1316" s="62"/>
      <c r="AA1316" s="62"/>
      <c r="AB1316" s="62"/>
      <c r="AC1316" s="62"/>
      <c r="AD1316" s="62"/>
      <c r="AE1316" s="62"/>
    </row>
    <row r="1317" spans="1:31" ht="15.75" x14ac:dyDescent="0.25">
      <c r="A1317" s="17" t="s">
        <v>11</v>
      </c>
      <c r="B1317" s="17" t="s">
        <v>156</v>
      </c>
      <c r="C1317" s="17" t="s">
        <v>240</v>
      </c>
      <c r="D1317" s="19" t="s">
        <v>240</v>
      </c>
      <c r="E1317" s="17" t="s">
        <v>180</v>
      </c>
      <c r="F1317" s="17" t="s">
        <v>185</v>
      </c>
      <c r="G1317" s="27" t="s">
        <v>265</v>
      </c>
      <c r="H1317" s="17" t="s">
        <v>161</v>
      </c>
      <c r="I1317" s="17" t="s">
        <v>17</v>
      </c>
      <c r="J1317" s="17" t="s">
        <v>240</v>
      </c>
      <c r="K1317" s="17"/>
      <c r="L1317" s="66">
        <v>0</v>
      </c>
      <c r="M1317" s="66">
        <v>0</v>
      </c>
      <c r="N1317" s="66">
        <v>0</v>
      </c>
      <c r="O1317" s="66">
        <v>358.03050000000002</v>
      </c>
      <c r="P1317" s="66">
        <v>119.34350000000001</v>
      </c>
      <c r="Q1317" s="66">
        <v>0</v>
      </c>
      <c r="R1317" s="18"/>
      <c r="Z1317" s="62"/>
      <c r="AA1317" s="62"/>
      <c r="AB1317" s="62"/>
      <c r="AC1317" s="62"/>
      <c r="AD1317" s="62"/>
      <c r="AE1317" s="62"/>
    </row>
    <row r="1318" spans="1:31" ht="15.75" x14ac:dyDescent="0.25">
      <c r="A1318" s="17" t="s">
        <v>11</v>
      </c>
      <c r="B1318" s="17" t="s">
        <v>156</v>
      </c>
      <c r="C1318" s="17" t="s">
        <v>240</v>
      </c>
      <c r="D1318" s="19" t="s">
        <v>240</v>
      </c>
      <c r="E1318" s="17" t="s">
        <v>180</v>
      </c>
      <c r="F1318" s="17" t="s">
        <v>185</v>
      </c>
      <c r="G1318" s="27" t="s">
        <v>265</v>
      </c>
      <c r="H1318" s="17" t="s">
        <v>75</v>
      </c>
      <c r="I1318" s="17" t="s">
        <v>17</v>
      </c>
      <c r="J1318" s="17" t="s">
        <v>240</v>
      </c>
      <c r="K1318" s="17"/>
      <c r="L1318" s="66">
        <v>0</v>
      </c>
      <c r="M1318" s="66">
        <v>0</v>
      </c>
      <c r="N1318" s="66">
        <v>0</v>
      </c>
      <c r="O1318" s="66">
        <v>6.6149999999999994E-3</v>
      </c>
      <c r="P1318" s="66">
        <v>2.2049999999999999E-3</v>
      </c>
      <c r="Q1318" s="66">
        <v>0</v>
      </c>
      <c r="R1318" s="18"/>
      <c r="Z1318" s="62"/>
      <c r="AA1318" s="62"/>
      <c r="AB1318" s="62"/>
      <c r="AC1318" s="62"/>
      <c r="AD1318" s="62"/>
      <c r="AE1318" s="62"/>
    </row>
    <row r="1319" spans="1:31" ht="15.75" x14ac:dyDescent="0.25">
      <c r="A1319" s="17" t="s">
        <v>11</v>
      </c>
      <c r="B1319" s="17" t="s">
        <v>156</v>
      </c>
      <c r="C1319" s="17" t="s">
        <v>240</v>
      </c>
      <c r="D1319" s="19" t="s">
        <v>240</v>
      </c>
      <c r="E1319" s="17" t="s">
        <v>180</v>
      </c>
      <c r="F1319" s="17" t="s">
        <v>186</v>
      </c>
      <c r="G1319" s="27" t="s">
        <v>265</v>
      </c>
      <c r="H1319" s="17" t="s">
        <v>32</v>
      </c>
      <c r="I1319" s="17" t="s">
        <v>17</v>
      </c>
      <c r="J1319" s="17" t="s">
        <v>240</v>
      </c>
      <c r="K1319" s="17"/>
      <c r="L1319" s="66">
        <v>0</v>
      </c>
      <c r="M1319" s="66">
        <v>0</v>
      </c>
      <c r="N1319" s="66">
        <v>0</v>
      </c>
      <c r="O1319" s="66">
        <v>0</v>
      </c>
      <c r="P1319" s="66">
        <v>8.2740000000000001E-3</v>
      </c>
      <c r="Q1319" s="66">
        <v>2.2119999999999997E-2</v>
      </c>
      <c r="R1319" s="18"/>
      <c r="Z1319" s="62"/>
      <c r="AA1319" s="62"/>
      <c r="AB1319" s="62"/>
      <c r="AC1319" s="62"/>
      <c r="AD1319" s="62"/>
      <c r="AE1319" s="62"/>
    </row>
    <row r="1320" spans="1:31" ht="15.75" x14ac:dyDescent="0.25">
      <c r="A1320" s="17" t="s">
        <v>11</v>
      </c>
      <c r="B1320" s="17" t="s">
        <v>156</v>
      </c>
      <c r="C1320" s="17" t="s">
        <v>240</v>
      </c>
      <c r="D1320" s="19" t="s">
        <v>240</v>
      </c>
      <c r="E1320" s="17" t="s">
        <v>180</v>
      </c>
      <c r="F1320" s="17" t="s">
        <v>186</v>
      </c>
      <c r="G1320" s="27" t="s">
        <v>265</v>
      </c>
      <c r="H1320" s="17" t="s">
        <v>16</v>
      </c>
      <c r="I1320" s="17" t="s">
        <v>17</v>
      </c>
      <c r="J1320" s="17" t="s">
        <v>240</v>
      </c>
      <c r="K1320" s="17"/>
      <c r="L1320" s="66">
        <v>0</v>
      </c>
      <c r="M1320" s="66">
        <v>0</v>
      </c>
      <c r="N1320" s="66">
        <v>0</v>
      </c>
      <c r="O1320" s="66">
        <v>0</v>
      </c>
      <c r="P1320" s="66">
        <v>667.7115</v>
      </c>
      <c r="Q1320" s="66">
        <v>1785.0829999999999</v>
      </c>
      <c r="R1320" s="18"/>
      <c r="Z1320" s="62"/>
      <c r="AA1320" s="62"/>
      <c r="AB1320" s="62"/>
      <c r="AC1320" s="62"/>
      <c r="AD1320" s="62"/>
      <c r="AE1320" s="62"/>
    </row>
    <row r="1321" spans="1:31" ht="15.75" x14ac:dyDescent="0.25">
      <c r="A1321" s="17" t="s">
        <v>11</v>
      </c>
      <c r="B1321" s="17" t="s">
        <v>156</v>
      </c>
      <c r="C1321" s="17" t="s">
        <v>240</v>
      </c>
      <c r="D1321" s="19" t="s">
        <v>240</v>
      </c>
      <c r="E1321" s="17" t="s">
        <v>180</v>
      </c>
      <c r="F1321" s="17" t="s">
        <v>186</v>
      </c>
      <c r="G1321" s="27" t="s">
        <v>265</v>
      </c>
      <c r="H1321" s="17" t="s">
        <v>160</v>
      </c>
      <c r="I1321" s="17" t="s">
        <v>17</v>
      </c>
      <c r="J1321" s="17" t="s">
        <v>240</v>
      </c>
      <c r="K1321" s="17"/>
      <c r="L1321" s="66">
        <v>0</v>
      </c>
      <c r="M1321" s="66">
        <v>0</v>
      </c>
      <c r="N1321" s="66">
        <v>0</v>
      </c>
      <c r="O1321" s="66">
        <v>0</v>
      </c>
      <c r="P1321" s="66">
        <v>671.10374999999999</v>
      </c>
      <c r="Q1321" s="66">
        <v>1794.15625</v>
      </c>
      <c r="R1321" s="18"/>
      <c r="Z1321" s="62"/>
      <c r="AA1321" s="62"/>
      <c r="AB1321" s="62"/>
      <c r="AC1321" s="62"/>
      <c r="AD1321" s="62"/>
      <c r="AE1321" s="62"/>
    </row>
    <row r="1322" spans="1:31" ht="15.75" x14ac:dyDescent="0.25">
      <c r="A1322" s="17" t="s">
        <v>11</v>
      </c>
      <c r="B1322" s="17" t="s">
        <v>156</v>
      </c>
      <c r="C1322" s="17" t="s">
        <v>240</v>
      </c>
      <c r="D1322" s="19" t="s">
        <v>240</v>
      </c>
      <c r="E1322" s="17" t="s">
        <v>180</v>
      </c>
      <c r="F1322" s="17" t="s">
        <v>186</v>
      </c>
      <c r="G1322" s="27" t="s">
        <v>265</v>
      </c>
      <c r="H1322" s="17" t="s">
        <v>161</v>
      </c>
      <c r="I1322" s="17" t="s">
        <v>17</v>
      </c>
      <c r="J1322" s="17" t="s">
        <v>240</v>
      </c>
      <c r="K1322" s="17"/>
      <c r="L1322" s="66">
        <v>0</v>
      </c>
      <c r="M1322" s="66">
        <v>0</v>
      </c>
      <c r="N1322" s="66">
        <v>0</v>
      </c>
      <c r="O1322" s="66">
        <v>0</v>
      </c>
      <c r="P1322" s="66">
        <v>671.73299999999995</v>
      </c>
      <c r="Q1322" s="66">
        <v>1795.8360000000002</v>
      </c>
      <c r="R1322" s="18"/>
      <c r="Z1322" s="62"/>
      <c r="AA1322" s="62"/>
      <c r="AB1322" s="62"/>
      <c r="AC1322" s="62"/>
      <c r="AD1322" s="62"/>
      <c r="AE1322" s="62"/>
    </row>
    <row r="1323" spans="1:31" ht="15.75" x14ac:dyDescent="0.25">
      <c r="A1323" s="17" t="s">
        <v>11</v>
      </c>
      <c r="B1323" s="17" t="s">
        <v>156</v>
      </c>
      <c r="C1323" s="17" t="s">
        <v>240</v>
      </c>
      <c r="D1323" s="19" t="s">
        <v>240</v>
      </c>
      <c r="E1323" s="17" t="s">
        <v>180</v>
      </c>
      <c r="F1323" s="17" t="s">
        <v>186</v>
      </c>
      <c r="G1323" s="27" t="s">
        <v>265</v>
      </c>
      <c r="H1323" s="17" t="s">
        <v>75</v>
      </c>
      <c r="I1323" s="17" t="s">
        <v>17</v>
      </c>
      <c r="J1323" s="17" t="s">
        <v>240</v>
      </c>
      <c r="K1323" s="17"/>
      <c r="L1323" s="66">
        <v>0</v>
      </c>
      <c r="M1323" s="66">
        <v>0</v>
      </c>
      <c r="N1323" s="66">
        <v>0</v>
      </c>
      <c r="O1323" s="66">
        <v>0</v>
      </c>
      <c r="P1323" s="66">
        <v>1.2411E-2</v>
      </c>
      <c r="Q1323" s="66">
        <v>3.3180000000000001E-2</v>
      </c>
      <c r="R1323" s="18"/>
      <c r="Z1323" s="62"/>
      <c r="AA1323" s="62"/>
      <c r="AB1323" s="62"/>
      <c r="AC1323" s="62"/>
      <c r="AD1323" s="62"/>
      <c r="AE1323" s="62"/>
    </row>
    <row r="1324" spans="1:31" ht="15.75" x14ac:dyDescent="0.25">
      <c r="A1324" s="17" t="s">
        <v>11</v>
      </c>
      <c r="B1324" s="17" t="s">
        <v>156</v>
      </c>
      <c r="C1324" s="17" t="s">
        <v>240</v>
      </c>
      <c r="D1324" s="19" t="s">
        <v>240</v>
      </c>
      <c r="E1324" s="17" t="s">
        <v>180</v>
      </c>
      <c r="F1324" s="17" t="s">
        <v>187</v>
      </c>
      <c r="G1324" s="27" t="s">
        <v>265</v>
      </c>
      <c r="H1324" s="17" t="s">
        <v>32</v>
      </c>
      <c r="I1324" s="17" t="s">
        <v>17</v>
      </c>
      <c r="J1324" s="17" t="s">
        <v>240</v>
      </c>
      <c r="K1324" s="17"/>
      <c r="L1324" s="66">
        <v>0.1068175</v>
      </c>
      <c r="M1324" s="66">
        <v>7.6749999999999995E-4</v>
      </c>
      <c r="N1324" s="66">
        <v>4.0802999999999999E-2</v>
      </c>
      <c r="O1324" s="66">
        <v>9.3703759999999985</v>
      </c>
      <c r="P1324" s="66">
        <v>3.1823449999999998</v>
      </c>
      <c r="Q1324" s="66">
        <v>4.3543999999999999E-2</v>
      </c>
      <c r="R1324" s="18"/>
      <c r="Z1324" s="62"/>
      <c r="AA1324" s="62"/>
      <c r="AB1324" s="62"/>
      <c r="AC1324" s="62"/>
      <c r="AD1324" s="62"/>
      <c r="AE1324" s="62"/>
    </row>
    <row r="1325" spans="1:31" ht="15.75" x14ac:dyDescent="0.25">
      <c r="A1325" s="17" t="s">
        <v>11</v>
      </c>
      <c r="B1325" s="17" t="s">
        <v>156</v>
      </c>
      <c r="C1325" s="17" t="s">
        <v>240</v>
      </c>
      <c r="D1325" s="19" t="s">
        <v>240</v>
      </c>
      <c r="E1325" s="17" t="s">
        <v>180</v>
      </c>
      <c r="F1325" s="17" t="s">
        <v>187</v>
      </c>
      <c r="G1325" s="27" t="s">
        <v>265</v>
      </c>
      <c r="H1325" s="17" t="s">
        <v>16</v>
      </c>
      <c r="I1325" s="17" t="s">
        <v>17</v>
      </c>
      <c r="J1325" s="17" t="s">
        <v>240</v>
      </c>
      <c r="K1325" s="17"/>
      <c r="L1325" s="66">
        <v>8620.2032500000005</v>
      </c>
      <c r="M1325" s="66">
        <v>61.942749999999997</v>
      </c>
      <c r="N1325" s="66">
        <v>3292.7999999999997</v>
      </c>
      <c r="O1325" s="66">
        <v>751097.6</v>
      </c>
      <c r="P1325" s="66">
        <v>255117.99249999999</v>
      </c>
      <c r="Q1325" s="66">
        <v>3513.9924999999998</v>
      </c>
      <c r="R1325" s="18"/>
      <c r="Z1325" s="62"/>
      <c r="AA1325" s="62"/>
      <c r="AB1325" s="62"/>
      <c r="AC1325" s="62"/>
      <c r="AD1325" s="62"/>
      <c r="AE1325" s="62"/>
    </row>
    <row r="1326" spans="1:31" ht="15.75" x14ac:dyDescent="0.25">
      <c r="A1326" s="17" t="s">
        <v>11</v>
      </c>
      <c r="B1326" s="17" t="s">
        <v>156</v>
      </c>
      <c r="C1326" s="17" t="s">
        <v>240</v>
      </c>
      <c r="D1326" s="19" t="s">
        <v>240</v>
      </c>
      <c r="E1326" s="17" t="s">
        <v>180</v>
      </c>
      <c r="F1326" s="17" t="s">
        <v>187</v>
      </c>
      <c r="G1326" s="27" t="s">
        <v>265</v>
      </c>
      <c r="H1326" s="17" t="s">
        <v>160</v>
      </c>
      <c r="I1326" s="17" t="s">
        <v>17</v>
      </c>
      <c r="J1326" s="17" t="s">
        <v>240</v>
      </c>
      <c r="K1326" s="17"/>
      <c r="L1326" s="66">
        <v>8663.9967500000002</v>
      </c>
      <c r="M1326" s="66">
        <v>62.257249999999999</v>
      </c>
      <c r="N1326" s="66">
        <v>3309.5325000000003</v>
      </c>
      <c r="O1326" s="66">
        <v>751103.17749999999</v>
      </c>
      <c r="P1326" s="66">
        <v>255143.995</v>
      </c>
      <c r="Q1326" s="66">
        <v>3531.8474999999999</v>
      </c>
      <c r="R1326" s="18"/>
      <c r="Z1326" s="62"/>
      <c r="AA1326" s="62"/>
      <c r="AB1326" s="62"/>
      <c r="AC1326" s="62"/>
      <c r="AD1326" s="62"/>
      <c r="AE1326" s="62"/>
    </row>
    <row r="1327" spans="1:31" ht="15.75" x14ac:dyDescent="0.25">
      <c r="A1327" s="17" t="s">
        <v>11</v>
      </c>
      <c r="B1327" s="17" t="s">
        <v>156</v>
      </c>
      <c r="C1327" s="17" t="s">
        <v>240</v>
      </c>
      <c r="D1327" s="19" t="s">
        <v>240</v>
      </c>
      <c r="E1327" s="17" t="s">
        <v>180</v>
      </c>
      <c r="F1327" s="17" t="s">
        <v>187</v>
      </c>
      <c r="G1327" s="27" t="s">
        <v>265</v>
      </c>
      <c r="H1327" s="17" t="s">
        <v>161</v>
      </c>
      <c r="I1327" s="17" t="s">
        <v>17</v>
      </c>
      <c r="J1327" s="17" t="s">
        <v>240</v>
      </c>
      <c r="K1327" s="17"/>
      <c r="L1327" s="66">
        <v>8672.0972499999989</v>
      </c>
      <c r="M1327" s="66">
        <v>62.315750000000001</v>
      </c>
      <c r="N1327" s="66">
        <v>3312.63</v>
      </c>
      <c r="O1327" s="66">
        <v>751104.21</v>
      </c>
      <c r="P1327" s="66">
        <v>255148.8175</v>
      </c>
      <c r="Q1327" s="66">
        <v>3535.15</v>
      </c>
      <c r="R1327" s="18"/>
      <c r="Z1327" s="62"/>
      <c r="AA1327" s="62"/>
      <c r="AB1327" s="62"/>
      <c r="AC1327" s="62"/>
      <c r="AD1327" s="62"/>
      <c r="AE1327" s="62"/>
    </row>
    <row r="1328" spans="1:31" ht="15.75" x14ac:dyDescent="0.25">
      <c r="A1328" s="17" t="s">
        <v>11</v>
      </c>
      <c r="B1328" s="17" t="s">
        <v>156</v>
      </c>
      <c r="C1328" s="17" t="s">
        <v>240</v>
      </c>
      <c r="D1328" s="19" t="s">
        <v>240</v>
      </c>
      <c r="E1328" s="17" t="s">
        <v>180</v>
      </c>
      <c r="F1328" s="17" t="s">
        <v>187</v>
      </c>
      <c r="G1328" s="27" t="s">
        <v>265</v>
      </c>
      <c r="H1328" s="17" t="s">
        <v>75</v>
      </c>
      <c r="I1328" s="17" t="s">
        <v>17</v>
      </c>
      <c r="J1328" s="17" t="s">
        <v>240</v>
      </c>
      <c r="K1328" s="17"/>
      <c r="L1328" s="66">
        <v>0.16022649999999999</v>
      </c>
      <c r="M1328" s="66">
        <v>1.1512499999999999E-3</v>
      </c>
      <c r="N1328" s="66">
        <v>6.1204499999999995E-2</v>
      </c>
      <c r="O1328" s="66">
        <v>14.0556015</v>
      </c>
      <c r="P1328" s="66">
        <v>4.7735300000000001</v>
      </c>
      <c r="Q1328" s="66">
        <v>6.5315999999999999E-2</v>
      </c>
      <c r="R1328" s="18"/>
      <c r="Z1328" s="62"/>
      <c r="AA1328" s="62"/>
      <c r="AB1328" s="62"/>
      <c r="AC1328" s="62"/>
      <c r="AD1328" s="62"/>
      <c r="AE1328" s="62"/>
    </row>
    <row r="1329" spans="1:31" ht="15.75" x14ac:dyDescent="0.25">
      <c r="A1329" s="17" t="s">
        <v>11</v>
      </c>
      <c r="B1329" s="17" t="s">
        <v>156</v>
      </c>
      <c r="C1329" s="17" t="s">
        <v>240</v>
      </c>
      <c r="D1329" s="19" t="s">
        <v>240</v>
      </c>
      <c r="E1329" s="17" t="s">
        <v>180</v>
      </c>
      <c r="F1329" s="17" t="s">
        <v>188</v>
      </c>
      <c r="G1329" s="27" t="s">
        <v>265</v>
      </c>
      <c r="H1329" s="17" t="s">
        <v>32</v>
      </c>
      <c r="I1329" s="17" t="s">
        <v>17</v>
      </c>
      <c r="J1329" s="17" t="s">
        <v>240</v>
      </c>
      <c r="K1329" s="17"/>
      <c r="L1329" s="66">
        <v>0</v>
      </c>
      <c r="M1329" s="66">
        <v>3.2925000000000001E-4</v>
      </c>
      <c r="N1329" s="66">
        <v>1.0975E-4</v>
      </c>
      <c r="O1329" s="66">
        <v>0</v>
      </c>
      <c r="P1329" s="66">
        <v>0</v>
      </c>
      <c r="Q1329" s="66">
        <v>0</v>
      </c>
      <c r="R1329" s="18"/>
      <c r="Z1329" s="62"/>
      <c r="AA1329" s="62"/>
      <c r="AB1329" s="62"/>
      <c r="AC1329" s="62"/>
      <c r="AD1329" s="62"/>
      <c r="AE1329" s="62"/>
    </row>
    <row r="1330" spans="1:31" ht="15.75" x14ac:dyDescent="0.25">
      <c r="A1330" s="17" t="s">
        <v>11</v>
      </c>
      <c r="B1330" s="17" t="s">
        <v>156</v>
      </c>
      <c r="C1330" s="17" t="s">
        <v>240</v>
      </c>
      <c r="D1330" s="19" t="s">
        <v>240</v>
      </c>
      <c r="E1330" s="17" t="s">
        <v>180</v>
      </c>
      <c r="F1330" s="17" t="s">
        <v>188</v>
      </c>
      <c r="G1330" s="27" t="s">
        <v>265</v>
      </c>
      <c r="H1330" s="17" t="s">
        <v>16</v>
      </c>
      <c r="I1330" s="17" t="s">
        <v>17</v>
      </c>
      <c r="J1330" s="17" t="s">
        <v>240</v>
      </c>
      <c r="K1330" s="17"/>
      <c r="L1330" s="66">
        <v>0</v>
      </c>
      <c r="M1330" s="66">
        <v>26.560124999999999</v>
      </c>
      <c r="N1330" s="66">
        <v>8.8533749999999998</v>
      </c>
      <c r="O1330" s="66">
        <v>0</v>
      </c>
      <c r="P1330" s="66">
        <v>0</v>
      </c>
      <c r="Q1330" s="66">
        <v>0</v>
      </c>
      <c r="R1330" s="18"/>
      <c r="Z1330" s="62"/>
      <c r="AA1330" s="62"/>
      <c r="AB1330" s="62"/>
      <c r="AC1330" s="62"/>
      <c r="AD1330" s="62"/>
      <c r="AE1330" s="62"/>
    </row>
    <row r="1331" spans="1:31" ht="15.75" x14ac:dyDescent="0.25">
      <c r="A1331" s="17" t="s">
        <v>11</v>
      </c>
      <c r="B1331" s="17" t="s">
        <v>156</v>
      </c>
      <c r="C1331" s="17" t="s">
        <v>240</v>
      </c>
      <c r="D1331" s="19" t="s">
        <v>240</v>
      </c>
      <c r="E1331" s="17" t="s">
        <v>180</v>
      </c>
      <c r="F1331" s="17" t="s">
        <v>188</v>
      </c>
      <c r="G1331" s="27" t="s">
        <v>265</v>
      </c>
      <c r="H1331" s="17" t="s">
        <v>160</v>
      </c>
      <c r="I1331" s="17" t="s">
        <v>17</v>
      </c>
      <c r="J1331" s="17" t="s">
        <v>240</v>
      </c>
      <c r="K1331" s="17"/>
      <c r="L1331" s="66">
        <v>0</v>
      </c>
      <c r="M1331" s="66">
        <v>26.695050000000002</v>
      </c>
      <c r="N1331" s="66">
        <v>8.8983500000000006</v>
      </c>
      <c r="O1331" s="66">
        <v>0</v>
      </c>
      <c r="P1331" s="66">
        <v>0</v>
      </c>
      <c r="Q1331" s="66">
        <v>0</v>
      </c>
      <c r="R1331" s="18"/>
      <c r="Z1331" s="62"/>
      <c r="AA1331" s="62"/>
      <c r="AB1331" s="62"/>
      <c r="AC1331" s="62"/>
      <c r="AD1331" s="62"/>
      <c r="AE1331" s="62"/>
    </row>
    <row r="1332" spans="1:31" ht="15.75" x14ac:dyDescent="0.25">
      <c r="A1332" s="17" t="s">
        <v>11</v>
      </c>
      <c r="B1332" s="17" t="s">
        <v>156</v>
      </c>
      <c r="C1332" s="17" t="s">
        <v>240</v>
      </c>
      <c r="D1332" s="19" t="s">
        <v>240</v>
      </c>
      <c r="E1332" s="17" t="s">
        <v>180</v>
      </c>
      <c r="F1332" s="17" t="s">
        <v>188</v>
      </c>
      <c r="G1332" s="27" t="s">
        <v>265</v>
      </c>
      <c r="H1332" s="17" t="s">
        <v>161</v>
      </c>
      <c r="I1332" s="17" t="s">
        <v>17</v>
      </c>
      <c r="J1332" s="17" t="s">
        <v>240</v>
      </c>
      <c r="K1332" s="17"/>
      <c r="L1332" s="66">
        <v>0</v>
      </c>
      <c r="M1332" s="66">
        <v>26.720100000000002</v>
      </c>
      <c r="N1332" s="66">
        <v>8.9067000000000007</v>
      </c>
      <c r="O1332" s="66">
        <v>0</v>
      </c>
      <c r="P1332" s="66">
        <v>0</v>
      </c>
      <c r="Q1332" s="66">
        <v>0</v>
      </c>
      <c r="R1332" s="18"/>
      <c r="Z1332" s="62"/>
      <c r="AA1332" s="62"/>
      <c r="AB1332" s="62"/>
      <c r="AC1332" s="62"/>
      <c r="AD1332" s="62"/>
      <c r="AE1332" s="62"/>
    </row>
    <row r="1333" spans="1:31" ht="15.75" x14ac:dyDescent="0.25">
      <c r="A1333" s="17" t="s">
        <v>11</v>
      </c>
      <c r="B1333" s="17" t="s">
        <v>156</v>
      </c>
      <c r="C1333" s="17" t="s">
        <v>240</v>
      </c>
      <c r="D1333" s="19" t="s">
        <v>240</v>
      </c>
      <c r="E1333" s="17" t="s">
        <v>180</v>
      </c>
      <c r="F1333" s="17" t="s">
        <v>188</v>
      </c>
      <c r="G1333" s="27" t="s">
        <v>265</v>
      </c>
      <c r="H1333" s="17" t="s">
        <v>75</v>
      </c>
      <c r="I1333" s="17" t="s">
        <v>17</v>
      </c>
      <c r="J1333" s="17" t="s">
        <v>240</v>
      </c>
      <c r="K1333" s="17"/>
      <c r="L1333" s="66">
        <v>0</v>
      </c>
      <c r="M1333" s="66">
        <v>4.9350000000000002E-4</v>
      </c>
      <c r="N1333" s="66">
        <v>1.6449999999999999E-4</v>
      </c>
      <c r="O1333" s="66">
        <v>0</v>
      </c>
      <c r="P1333" s="66">
        <v>0</v>
      </c>
      <c r="Q1333" s="66">
        <v>0</v>
      </c>
      <c r="R1333" s="18"/>
      <c r="Z1333" s="62"/>
      <c r="AA1333" s="62"/>
      <c r="AB1333" s="62"/>
      <c r="AC1333" s="62"/>
      <c r="AD1333" s="62"/>
      <c r="AE1333" s="62"/>
    </row>
    <row r="1334" spans="1:31" ht="15.75" x14ac:dyDescent="0.25">
      <c r="A1334" s="17" t="s">
        <v>11</v>
      </c>
      <c r="B1334" s="17" t="s">
        <v>156</v>
      </c>
      <c r="C1334" s="17" t="s">
        <v>240</v>
      </c>
      <c r="D1334" s="19" t="s">
        <v>240</v>
      </c>
      <c r="E1334" s="17" t="s">
        <v>180</v>
      </c>
      <c r="F1334" s="17" t="s">
        <v>190</v>
      </c>
      <c r="G1334" s="27" t="s">
        <v>265</v>
      </c>
      <c r="H1334" s="17" t="s">
        <v>32</v>
      </c>
      <c r="I1334" s="17" t="s">
        <v>17</v>
      </c>
      <c r="J1334" s="17" t="s">
        <v>240</v>
      </c>
      <c r="K1334" s="17"/>
      <c r="L1334" s="66">
        <v>0</v>
      </c>
      <c r="M1334" s="66">
        <v>0</v>
      </c>
      <c r="N1334" s="66">
        <v>0</v>
      </c>
      <c r="O1334" s="66">
        <v>1.1067E-2</v>
      </c>
      <c r="P1334" s="66">
        <v>5.3857999999999989E-2</v>
      </c>
      <c r="Q1334" s="66">
        <v>7.6194999999999999E-2</v>
      </c>
      <c r="R1334" s="18"/>
      <c r="Z1334" s="62"/>
      <c r="AA1334" s="62"/>
      <c r="AB1334" s="62"/>
      <c r="AC1334" s="62"/>
      <c r="AD1334" s="62"/>
      <c r="AE1334" s="62"/>
    </row>
    <row r="1335" spans="1:31" ht="15.75" x14ac:dyDescent="0.25">
      <c r="A1335" s="17" t="s">
        <v>11</v>
      </c>
      <c r="B1335" s="17" t="s">
        <v>156</v>
      </c>
      <c r="C1335" s="17" t="s">
        <v>240</v>
      </c>
      <c r="D1335" s="19" t="s">
        <v>240</v>
      </c>
      <c r="E1335" s="17" t="s">
        <v>180</v>
      </c>
      <c r="F1335" s="17" t="s">
        <v>190</v>
      </c>
      <c r="G1335" s="27" t="s">
        <v>265</v>
      </c>
      <c r="H1335" s="17" t="s">
        <v>16</v>
      </c>
      <c r="I1335" s="17" t="s">
        <v>17</v>
      </c>
      <c r="J1335" s="17" t="s">
        <v>240</v>
      </c>
      <c r="K1335" s="17"/>
      <c r="L1335" s="66">
        <v>0</v>
      </c>
      <c r="M1335" s="66">
        <v>0</v>
      </c>
      <c r="N1335" s="66">
        <v>0</v>
      </c>
      <c r="O1335" s="66">
        <v>893.10749999999996</v>
      </c>
      <c r="P1335" s="66">
        <v>4346.3375000000005</v>
      </c>
      <c r="Q1335" s="66">
        <v>6148.9375</v>
      </c>
      <c r="R1335" s="18"/>
      <c r="Z1335" s="62"/>
      <c r="AA1335" s="62"/>
      <c r="AB1335" s="62"/>
      <c r="AC1335" s="62"/>
      <c r="AD1335" s="62"/>
      <c r="AE1335" s="62"/>
    </row>
    <row r="1336" spans="1:31" ht="15.75" x14ac:dyDescent="0.25">
      <c r="A1336" s="17" t="s">
        <v>11</v>
      </c>
      <c r="B1336" s="17" t="s">
        <v>156</v>
      </c>
      <c r="C1336" s="17" t="s">
        <v>240</v>
      </c>
      <c r="D1336" s="19" t="s">
        <v>240</v>
      </c>
      <c r="E1336" s="17" t="s">
        <v>180</v>
      </c>
      <c r="F1336" s="17" t="s">
        <v>190</v>
      </c>
      <c r="G1336" s="27" t="s">
        <v>265</v>
      </c>
      <c r="H1336" s="17" t="s">
        <v>160</v>
      </c>
      <c r="I1336" s="17" t="s">
        <v>17</v>
      </c>
      <c r="J1336" s="17" t="s">
        <v>240</v>
      </c>
      <c r="K1336" s="17"/>
      <c r="L1336" s="66">
        <v>0</v>
      </c>
      <c r="M1336" s="66">
        <v>0</v>
      </c>
      <c r="N1336" s="66">
        <v>0</v>
      </c>
      <c r="O1336" s="66">
        <v>897.64499999999998</v>
      </c>
      <c r="P1336" s="66">
        <v>4368.4224999999997</v>
      </c>
      <c r="Q1336" s="66">
        <v>6180.1774999999998</v>
      </c>
      <c r="R1336" s="18"/>
      <c r="Z1336" s="62"/>
      <c r="AA1336" s="62"/>
      <c r="AB1336" s="62"/>
      <c r="AC1336" s="62"/>
      <c r="AD1336" s="62"/>
      <c r="AE1336" s="62"/>
    </row>
    <row r="1337" spans="1:31" ht="15.75" x14ac:dyDescent="0.25">
      <c r="A1337" s="17" t="s">
        <v>11</v>
      </c>
      <c r="B1337" s="17" t="s">
        <v>156</v>
      </c>
      <c r="C1337" s="17" t="s">
        <v>240</v>
      </c>
      <c r="D1337" s="19" t="s">
        <v>240</v>
      </c>
      <c r="E1337" s="17" t="s">
        <v>180</v>
      </c>
      <c r="F1337" s="17" t="s">
        <v>190</v>
      </c>
      <c r="G1337" s="27" t="s">
        <v>265</v>
      </c>
      <c r="H1337" s="17" t="s">
        <v>161</v>
      </c>
      <c r="I1337" s="17" t="s">
        <v>17</v>
      </c>
      <c r="J1337" s="17" t="s">
        <v>240</v>
      </c>
      <c r="K1337" s="17"/>
      <c r="L1337" s="66">
        <v>0</v>
      </c>
      <c r="M1337" s="66">
        <v>0</v>
      </c>
      <c r="N1337" s="66">
        <v>0</v>
      </c>
      <c r="O1337" s="66">
        <v>898.48500000000001</v>
      </c>
      <c r="P1337" s="66">
        <v>4372.5124999999998</v>
      </c>
      <c r="Q1337" s="66">
        <v>6185.9699999999993</v>
      </c>
      <c r="R1337" s="18"/>
      <c r="Z1337" s="62"/>
      <c r="AA1337" s="62"/>
      <c r="AB1337" s="62"/>
      <c r="AC1337" s="62"/>
      <c r="AD1337" s="62"/>
      <c r="AE1337" s="62"/>
    </row>
    <row r="1338" spans="1:31" ht="15.75" x14ac:dyDescent="0.25">
      <c r="A1338" s="17" t="s">
        <v>11</v>
      </c>
      <c r="B1338" s="17" t="s">
        <v>156</v>
      </c>
      <c r="C1338" s="17" t="s">
        <v>240</v>
      </c>
      <c r="D1338" s="19" t="s">
        <v>240</v>
      </c>
      <c r="E1338" s="17" t="s">
        <v>180</v>
      </c>
      <c r="F1338" s="17" t="s">
        <v>190</v>
      </c>
      <c r="G1338" s="27" t="s">
        <v>265</v>
      </c>
      <c r="H1338" s="17" t="s">
        <v>75</v>
      </c>
      <c r="I1338" s="17" t="s">
        <v>17</v>
      </c>
      <c r="J1338" s="17" t="s">
        <v>240</v>
      </c>
      <c r="K1338" s="17"/>
      <c r="L1338" s="66">
        <v>0</v>
      </c>
      <c r="M1338" s="66">
        <v>0</v>
      </c>
      <c r="N1338" s="66">
        <v>0</v>
      </c>
      <c r="O1338" s="66">
        <v>1.6600500000000001E-2</v>
      </c>
      <c r="P1338" s="66">
        <v>8.0786999999999998E-2</v>
      </c>
      <c r="Q1338" s="66">
        <v>0.11429249999999999</v>
      </c>
      <c r="R1338" s="18"/>
      <c r="Z1338" s="62"/>
      <c r="AA1338" s="62"/>
      <c r="AB1338" s="62"/>
      <c r="AC1338" s="62"/>
      <c r="AD1338" s="62"/>
      <c r="AE1338" s="62"/>
    </row>
    <row r="1339" spans="1:31" ht="15.75" x14ac:dyDescent="0.25">
      <c r="A1339" s="17" t="s">
        <v>11</v>
      </c>
      <c r="B1339" s="17" t="s">
        <v>156</v>
      </c>
      <c r="C1339" s="17" t="s">
        <v>240</v>
      </c>
      <c r="D1339" s="19" t="s">
        <v>240</v>
      </c>
      <c r="E1339" s="17" t="s">
        <v>180</v>
      </c>
      <c r="F1339" s="17" t="s">
        <v>191</v>
      </c>
      <c r="G1339" s="27" t="s">
        <v>265</v>
      </c>
      <c r="H1339" s="17" t="s">
        <v>32</v>
      </c>
      <c r="I1339" s="17" t="s">
        <v>17</v>
      </c>
      <c r="J1339" s="17" t="s">
        <v>240</v>
      </c>
      <c r="K1339" s="17"/>
      <c r="L1339" s="66">
        <v>0</v>
      </c>
      <c r="M1339" s="66">
        <v>1.530195</v>
      </c>
      <c r="N1339" s="66">
        <v>6.5822405000000002</v>
      </c>
      <c r="O1339" s="66">
        <v>2.7870410000000003</v>
      </c>
      <c r="P1339" s="66">
        <v>0.25432749999999998</v>
      </c>
      <c r="Q1339" s="66">
        <v>9.5700000000000004E-3</v>
      </c>
      <c r="R1339" s="18"/>
      <c r="Z1339" s="62"/>
      <c r="AA1339" s="62"/>
      <c r="AB1339" s="62"/>
      <c r="AC1339" s="62"/>
      <c r="AD1339" s="62"/>
      <c r="AE1339" s="62"/>
    </row>
    <row r="1340" spans="1:31" ht="15.75" x14ac:dyDescent="0.25">
      <c r="A1340" s="17" t="s">
        <v>11</v>
      </c>
      <c r="B1340" s="17" t="s">
        <v>156</v>
      </c>
      <c r="C1340" s="17" t="s">
        <v>240</v>
      </c>
      <c r="D1340" s="19" t="s">
        <v>240</v>
      </c>
      <c r="E1340" s="17" t="s">
        <v>180</v>
      </c>
      <c r="F1340" s="17" t="s">
        <v>191</v>
      </c>
      <c r="G1340" s="27" t="s">
        <v>265</v>
      </c>
      <c r="H1340" s="17" t="s">
        <v>16</v>
      </c>
      <c r="I1340" s="17" t="s">
        <v>17</v>
      </c>
      <c r="J1340" s="17" t="s">
        <v>240</v>
      </c>
      <c r="K1340" s="17"/>
      <c r="L1340" s="66">
        <v>0</v>
      </c>
      <c r="M1340" s="66">
        <v>146607.75</v>
      </c>
      <c r="N1340" s="66">
        <v>629987.77499999991</v>
      </c>
      <c r="O1340" s="66">
        <v>266807.17499999999</v>
      </c>
      <c r="P1340" s="66">
        <v>24367</v>
      </c>
      <c r="Q1340" s="66">
        <v>916.86750000000006</v>
      </c>
      <c r="R1340" s="18"/>
      <c r="Z1340" s="62"/>
      <c r="AA1340" s="62"/>
      <c r="AB1340" s="62"/>
      <c r="AC1340" s="62"/>
      <c r="AD1340" s="62"/>
      <c r="AE1340" s="62"/>
    </row>
    <row r="1341" spans="1:31" ht="15.75" x14ac:dyDescent="0.25">
      <c r="A1341" s="17" t="s">
        <v>11</v>
      </c>
      <c r="B1341" s="17" t="s">
        <v>156</v>
      </c>
      <c r="C1341" s="17" t="s">
        <v>240</v>
      </c>
      <c r="D1341" s="19" t="s">
        <v>240</v>
      </c>
      <c r="E1341" s="17" t="s">
        <v>180</v>
      </c>
      <c r="F1341" s="17" t="s">
        <v>191</v>
      </c>
      <c r="G1341" s="27" t="s">
        <v>265</v>
      </c>
      <c r="H1341" s="17" t="s">
        <v>160</v>
      </c>
      <c r="I1341" s="17" t="s">
        <v>17</v>
      </c>
      <c r="J1341" s="17" t="s">
        <v>240</v>
      </c>
      <c r="K1341" s="17"/>
      <c r="L1341" s="66">
        <v>0</v>
      </c>
      <c r="M1341" s="66">
        <v>147234.75</v>
      </c>
      <c r="N1341" s="66">
        <v>632685.80000000005</v>
      </c>
      <c r="O1341" s="66">
        <v>267949.67500000005</v>
      </c>
      <c r="P1341" s="66">
        <v>24471.275000000001</v>
      </c>
      <c r="Q1341" s="66">
        <v>920.79</v>
      </c>
      <c r="R1341" s="18"/>
      <c r="Z1341" s="62"/>
      <c r="AA1341" s="62"/>
      <c r="AB1341" s="62"/>
      <c r="AC1341" s="62"/>
      <c r="AD1341" s="62"/>
      <c r="AE1341" s="62"/>
    </row>
    <row r="1342" spans="1:31" ht="15.75" x14ac:dyDescent="0.25">
      <c r="A1342" s="17" t="s">
        <v>11</v>
      </c>
      <c r="B1342" s="17" t="s">
        <v>156</v>
      </c>
      <c r="C1342" s="17" t="s">
        <v>240</v>
      </c>
      <c r="D1342" s="19" t="s">
        <v>240</v>
      </c>
      <c r="E1342" s="17" t="s">
        <v>180</v>
      </c>
      <c r="F1342" s="17" t="s">
        <v>191</v>
      </c>
      <c r="G1342" s="27" t="s">
        <v>265</v>
      </c>
      <c r="H1342" s="17" t="s">
        <v>161</v>
      </c>
      <c r="I1342" s="17" t="s">
        <v>17</v>
      </c>
      <c r="J1342" s="17" t="s">
        <v>240</v>
      </c>
      <c r="K1342" s="17"/>
      <c r="L1342" s="66">
        <v>0</v>
      </c>
      <c r="M1342" s="66">
        <v>147351.75</v>
      </c>
      <c r="N1342" s="66">
        <v>633186.80000000005</v>
      </c>
      <c r="O1342" s="66">
        <v>268161.65000000002</v>
      </c>
      <c r="P1342" s="66">
        <v>24490.6</v>
      </c>
      <c r="Q1342" s="66">
        <v>921.51750000000004</v>
      </c>
      <c r="R1342" s="18"/>
      <c r="Z1342" s="62"/>
      <c r="AA1342" s="62"/>
      <c r="AB1342" s="62"/>
      <c r="AC1342" s="62"/>
      <c r="AD1342" s="62"/>
      <c r="AE1342" s="62"/>
    </row>
    <row r="1343" spans="1:31" ht="15.75" x14ac:dyDescent="0.25">
      <c r="A1343" s="17" t="s">
        <v>11</v>
      </c>
      <c r="B1343" s="17" t="s">
        <v>156</v>
      </c>
      <c r="C1343" s="17" t="s">
        <v>240</v>
      </c>
      <c r="D1343" s="19" t="s">
        <v>240</v>
      </c>
      <c r="E1343" s="17" t="s">
        <v>180</v>
      </c>
      <c r="F1343" s="17" t="s">
        <v>191</v>
      </c>
      <c r="G1343" s="27" t="s">
        <v>265</v>
      </c>
      <c r="H1343" s="17" t="s">
        <v>75</v>
      </c>
      <c r="I1343" s="17" t="s">
        <v>17</v>
      </c>
      <c r="J1343" s="17" t="s">
        <v>240</v>
      </c>
      <c r="K1343" s="17"/>
      <c r="L1343" s="66">
        <v>0</v>
      </c>
      <c r="M1343" s="66">
        <v>2.2952849999999998</v>
      </c>
      <c r="N1343" s="66">
        <v>9.8733800000000009</v>
      </c>
      <c r="O1343" s="66">
        <v>4.1805649999999996</v>
      </c>
      <c r="P1343" s="66">
        <v>0.38149</v>
      </c>
      <c r="Q1343" s="66">
        <v>1.4354249999999999E-2</v>
      </c>
      <c r="R1343" s="18"/>
      <c r="Z1343" s="62"/>
      <c r="AA1343" s="62"/>
      <c r="AB1343" s="62"/>
      <c r="AC1343" s="62"/>
      <c r="AD1343" s="62"/>
      <c r="AE1343" s="62"/>
    </row>
    <row r="1344" spans="1:31" ht="15.75" x14ac:dyDescent="0.25">
      <c r="A1344" s="17" t="s">
        <v>11</v>
      </c>
      <c r="B1344" s="17" t="s">
        <v>156</v>
      </c>
      <c r="C1344" s="17" t="s">
        <v>240</v>
      </c>
      <c r="D1344" s="19" t="s">
        <v>240</v>
      </c>
      <c r="E1344" s="17" t="s">
        <v>180</v>
      </c>
      <c r="F1344" s="17" t="s">
        <v>192</v>
      </c>
      <c r="G1344" s="27" t="s">
        <v>265</v>
      </c>
      <c r="H1344" s="17" t="s">
        <v>32</v>
      </c>
      <c r="I1344" s="17" t="s">
        <v>17</v>
      </c>
      <c r="J1344" s="17" t="s">
        <v>240</v>
      </c>
      <c r="K1344" s="17"/>
      <c r="L1344" s="66">
        <v>66.024182500000009</v>
      </c>
      <c r="M1344" s="66">
        <v>73.236152500000003</v>
      </c>
      <c r="N1344" s="66">
        <v>62.548175000000001</v>
      </c>
      <c r="O1344" s="66">
        <v>79.859174999999993</v>
      </c>
      <c r="P1344" s="66">
        <v>96.92927499999999</v>
      </c>
      <c r="Q1344" s="66">
        <v>174.948125</v>
      </c>
      <c r="R1344" s="18"/>
      <c r="Z1344" s="62"/>
      <c r="AA1344" s="62"/>
      <c r="AB1344" s="62"/>
      <c r="AC1344" s="62"/>
      <c r="AD1344" s="62"/>
      <c r="AE1344" s="62"/>
    </row>
    <row r="1345" spans="1:31" ht="15.75" x14ac:dyDescent="0.25">
      <c r="A1345" s="17" t="s">
        <v>11</v>
      </c>
      <c r="B1345" s="17" t="s">
        <v>156</v>
      </c>
      <c r="C1345" s="17" t="s">
        <v>240</v>
      </c>
      <c r="D1345" s="19" t="s">
        <v>240</v>
      </c>
      <c r="E1345" s="17" t="s">
        <v>180</v>
      </c>
      <c r="F1345" s="17" t="s">
        <v>192</v>
      </c>
      <c r="G1345" s="27" t="s">
        <v>265</v>
      </c>
      <c r="H1345" s="17" t="s">
        <v>16</v>
      </c>
      <c r="I1345" s="17" t="s">
        <v>17</v>
      </c>
      <c r="J1345" s="17" t="s">
        <v>240</v>
      </c>
      <c r="K1345" s="17"/>
      <c r="L1345" s="66">
        <v>7019978.5</v>
      </c>
      <c r="M1345" s="66">
        <v>7781659.5</v>
      </c>
      <c r="N1345" s="66">
        <v>6625000</v>
      </c>
      <c r="O1345" s="66">
        <v>8525000</v>
      </c>
      <c r="P1345" s="66">
        <v>10350000</v>
      </c>
      <c r="Q1345" s="66">
        <v>18875000</v>
      </c>
      <c r="R1345" s="18"/>
      <c r="Z1345" s="62"/>
      <c r="AA1345" s="62"/>
      <c r="AB1345" s="62"/>
      <c r="AC1345" s="62"/>
      <c r="AD1345" s="62"/>
      <c r="AE1345" s="62"/>
    </row>
    <row r="1346" spans="1:31" ht="15.75" x14ac:dyDescent="0.25">
      <c r="A1346" s="17" t="s">
        <v>11</v>
      </c>
      <c r="B1346" s="17" t="s">
        <v>156</v>
      </c>
      <c r="C1346" s="17" t="s">
        <v>240</v>
      </c>
      <c r="D1346" s="19" t="s">
        <v>240</v>
      </c>
      <c r="E1346" s="17" t="s">
        <v>180</v>
      </c>
      <c r="F1346" s="17" t="s">
        <v>192</v>
      </c>
      <c r="G1346" s="27" t="s">
        <v>265</v>
      </c>
      <c r="H1346" s="17" t="s">
        <v>160</v>
      </c>
      <c r="I1346" s="17" t="s">
        <v>17</v>
      </c>
      <c r="J1346" s="17" t="s">
        <v>240</v>
      </c>
      <c r="K1346" s="17"/>
      <c r="L1346" s="66">
        <v>7022653.75</v>
      </c>
      <c r="M1346" s="66">
        <v>7782551.25</v>
      </c>
      <c r="N1346" s="66">
        <v>6700000</v>
      </c>
      <c r="O1346" s="66">
        <v>8550000</v>
      </c>
      <c r="P1346" s="66">
        <v>10350000</v>
      </c>
      <c r="Q1346" s="66">
        <v>18950000</v>
      </c>
      <c r="R1346" s="18"/>
      <c r="Z1346" s="62"/>
      <c r="AA1346" s="62"/>
      <c r="AB1346" s="62"/>
      <c r="AC1346" s="62"/>
      <c r="AD1346" s="62"/>
      <c r="AE1346" s="62"/>
    </row>
    <row r="1347" spans="1:31" ht="15.75" x14ac:dyDescent="0.25">
      <c r="A1347" s="17" t="s">
        <v>11</v>
      </c>
      <c r="B1347" s="17" t="s">
        <v>156</v>
      </c>
      <c r="C1347" s="17" t="s">
        <v>240</v>
      </c>
      <c r="D1347" s="19" t="s">
        <v>240</v>
      </c>
      <c r="E1347" s="17" t="s">
        <v>180</v>
      </c>
      <c r="F1347" s="17" t="s">
        <v>192</v>
      </c>
      <c r="G1347" s="27" t="s">
        <v>265</v>
      </c>
      <c r="H1347" s="17" t="s">
        <v>161</v>
      </c>
      <c r="I1347" s="17" t="s">
        <v>17</v>
      </c>
      <c r="J1347" s="17" t="s">
        <v>240</v>
      </c>
      <c r="K1347" s="17"/>
      <c r="L1347" s="66">
        <v>7023149.5</v>
      </c>
      <c r="M1347" s="66">
        <v>7782716.5</v>
      </c>
      <c r="N1347" s="66">
        <v>6700000</v>
      </c>
      <c r="O1347" s="66">
        <v>8550000</v>
      </c>
      <c r="P1347" s="66">
        <v>10350000</v>
      </c>
      <c r="Q1347" s="66">
        <v>18950000</v>
      </c>
      <c r="R1347" s="18"/>
      <c r="Z1347" s="62"/>
      <c r="AA1347" s="62"/>
      <c r="AB1347" s="62"/>
      <c r="AC1347" s="62"/>
      <c r="AD1347" s="62"/>
      <c r="AE1347" s="62"/>
    </row>
    <row r="1348" spans="1:31" ht="15.75" x14ac:dyDescent="0.25">
      <c r="A1348" s="17" t="s">
        <v>11</v>
      </c>
      <c r="B1348" s="17" t="s">
        <v>156</v>
      </c>
      <c r="C1348" s="17" t="s">
        <v>240</v>
      </c>
      <c r="D1348" s="19" t="s">
        <v>240</v>
      </c>
      <c r="E1348" s="17" t="s">
        <v>180</v>
      </c>
      <c r="F1348" s="17" t="s">
        <v>192</v>
      </c>
      <c r="G1348" s="27" t="s">
        <v>265</v>
      </c>
      <c r="H1348" s="17" t="s">
        <v>75</v>
      </c>
      <c r="I1348" s="17" t="s">
        <v>17</v>
      </c>
      <c r="J1348" s="17" t="s">
        <v>240</v>
      </c>
      <c r="K1348" s="17"/>
      <c r="L1348" s="66">
        <v>99.036274999999989</v>
      </c>
      <c r="M1348" s="66">
        <v>109.85419999999999</v>
      </c>
      <c r="N1348" s="66">
        <v>93.822249999999997</v>
      </c>
      <c r="O1348" s="66">
        <v>119.78872500000001</v>
      </c>
      <c r="P1348" s="66">
        <v>145.39375000000001</v>
      </c>
      <c r="Q1348" s="66">
        <v>262.42239999999998</v>
      </c>
      <c r="R1348" s="18"/>
      <c r="Z1348" s="62"/>
      <c r="AA1348" s="62"/>
      <c r="AB1348" s="62"/>
      <c r="AC1348" s="62"/>
      <c r="AD1348" s="62"/>
      <c r="AE1348" s="62"/>
    </row>
    <row r="1349" spans="1:31" ht="15.75" x14ac:dyDescent="0.25">
      <c r="A1349" s="17" t="s">
        <v>11</v>
      </c>
      <c r="B1349" s="17" t="s">
        <v>156</v>
      </c>
      <c r="C1349" s="17" t="s">
        <v>240</v>
      </c>
      <c r="D1349" s="19" t="s">
        <v>240</v>
      </c>
      <c r="E1349" s="17" t="s">
        <v>180</v>
      </c>
      <c r="F1349" s="17" t="s">
        <v>193</v>
      </c>
      <c r="G1349" s="27" t="s">
        <v>265</v>
      </c>
      <c r="H1349" s="17" t="s">
        <v>32</v>
      </c>
      <c r="I1349" s="17" t="s">
        <v>17</v>
      </c>
      <c r="J1349" s="17" t="s">
        <v>240</v>
      </c>
      <c r="K1349" s="17"/>
      <c r="L1349" s="66">
        <v>35.095600000000005</v>
      </c>
      <c r="M1349" s="66">
        <v>8.5651775000000008</v>
      </c>
      <c r="N1349" s="66">
        <v>4.1649975000000001</v>
      </c>
      <c r="O1349" s="66">
        <v>11.961485</v>
      </c>
      <c r="P1349" s="66">
        <v>3.63421175</v>
      </c>
      <c r="Q1349" s="66">
        <v>1.74744225</v>
      </c>
      <c r="R1349" s="18"/>
      <c r="Z1349" s="62"/>
      <c r="AA1349" s="62"/>
      <c r="AB1349" s="62"/>
      <c r="AC1349" s="62"/>
      <c r="AD1349" s="62"/>
      <c r="AE1349" s="62"/>
    </row>
    <row r="1350" spans="1:31" ht="15.75" x14ac:dyDescent="0.25">
      <c r="A1350" s="17" t="s">
        <v>11</v>
      </c>
      <c r="B1350" s="17" t="s">
        <v>156</v>
      </c>
      <c r="C1350" s="17" t="s">
        <v>240</v>
      </c>
      <c r="D1350" s="19" t="s">
        <v>240</v>
      </c>
      <c r="E1350" s="17" t="s">
        <v>180</v>
      </c>
      <c r="F1350" s="17" t="s">
        <v>193</v>
      </c>
      <c r="G1350" s="27" t="s">
        <v>265</v>
      </c>
      <c r="H1350" s="17" t="s">
        <v>16</v>
      </c>
      <c r="I1350" s="17" t="s">
        <v>17</v>
      </c>
      <c r="J1350" s="17" t="s">
        <v>240</v>
      </c>
      <c r="K1350" s="17"/>
      <c r="L1350" s="66">
        <v>1582571</v>
      </c>
      <c r="M1350" s="66">
        <v>382863.25</v>
      </c>
      <c r="N1350" s="66">
        <v>186175.5</v>
      </c>
      <c r="O1350" s="66">
        <v>534678.5</v>
      </c>
      <c r="P1350" s="66">
        <v>162449.27275</v>
      </c>
      <c r="Q1350" s="66">
        <v>78110.674249999996</v>
      </c>
      <c r="R1350" s="18"/>
      <c r="Z1350" s="62"/>
      <c r="AA1350" s="62"/>
      <c r="AB1350" s="62"/>
      <c r="AC1350" s="62"/>
      <c r="AD1350" s="62"/>
      <c r="AE1350" s="62"/>
    </row>
    <row r="1351" spans="1:31" ht="15.75" x14ac:dyDescent="0.25">
      <c r="A1351" s="17" t="s">
        <v>11</v>
      </c>
      <c r="B1351" s="17" t="s">
        <v>156</v>
      </c>
      <c r="C1351" s="17" t="s">
        <v>240</v>
      </c>
      <c r="D1351" s="19" t="s">
        <v>240</v>
      </c>
      <c r="E1351" s="17" t="s">
        <v>180</v>
      </c>
      <c r="F1351" s="17" t="s">
        <v>193</v>
      </c>
      <c r="G1351" s="27" t="s">
        <v>265</v>
      </c>
      <c r="H1351" s="17" t="s">
        <v>160</v>
      </c>
      <c r="I1351" s="17" t="s">
        <v>17</v>
      </c>
      <c r="J1351" s="17" t="s">
        <v>240</v>
      </c>
      <c r="K1351" s="17"/>
      <c r="L1351" s="66">
        <v>1583131.25</v>
      </c>
      <c r="M1351" s="66">
        <v>383137.75</v>
      </c>
      <c r="N1351" s="66">
        <v>186309</v>
      </c>
      <c r="O1351" s="66">
        <v>535061.25</v>
      </c>
      <c r="P1351" s="66">
        <v>162565.55249999999</v>
      </c>
      <c r="Q1351" s="66">
        <v>78167.017500000002</v>
      </c>
      <c r="R1351" s="18"/>
      <c r="Z1351" s="62"/>
      <c r="AA1351" s="62"/>
      <c r="AB1351" s="62"/>
      <c r="AC1351" s="62"/>
      <c r="AD1351" s="62"/>
      <c r="AE1351" s="62"/>
    </row>
    <row r="1352" spans="1:31" ht="15.75" x14ac:dyDescent="0.25">
      <c r="A1352" s="17" t="s">
        <v>11</v>
      </c>
      <c r="B1352" s="17" t="s">
        <v>156</v>
      </c>
      <c r="C1352" s="17" t="s">
        <v>240</v>
      </c>
      <c r="D1352" s="19" t="s">
        <v>240</v>
      </c>
      <c r="E1352" s="17" t="s">
        <v>180</v>
      </c>
      <c r="F1352" s="17" t="s">
        <v>193</v>
      </c>
      <c r="G1352" s="27" t="s">
        <v>265</v>
      </c>
      <c r="H1352" s="17" t="s">
        <v>161</v>
      </c>
      <c r="I1352" s="17" t="s">
        <v>17</v>
      </c>
      <c r="J1352" s="17" t="s">
        <v>240</v>
      </c>
      <c r="K1352" s="17"/>
      <c r="L1352" s="66">
        <v>1583481.5</v>
      </c>
      <c r="M1352" s="66">
        <v>383309.25</v>
      </c>
      <c r="N1352" s="66">
        <v>186391.75</v>
      </c>
      <c r="O1352" s="66">
        <v>535300.25</v>
      </c>
      <c r="P1352" s="66">
        <v>162638.22725</v>
      </c>
      <c r="Q1352" s="66">
        <v>78201.575750000004</v>
      </c>
      <c r="R1352" s="18"/>
      <c r="Z1352" s="62"/>
      <c r="AA1352" s="62"/>
      <c r="AB1352" s="62"/>
      <c r="AC1352" s="62"/>
      <c r="AD1352" s="62"/>
      <c r="AE1352" s="62"/>
    </row>
    <row r="1353" spans="1:31" ht="15.75" x14ac:dyDescent="0.25">
      <c r="A1353" s="17" t="s">
        <v>11</v>
      </c>
      <c r="B1353" s="17" t="s">
        <v>156</v>
      </c>
      <c r="C1353" s="17" t="s">
        <v>240</v>
      </c>
      <c r="D1353" s="19" t="s">
        <v>240</v>
      </c>
      <c r="E1353" s="17" t="s">
        <v>180</v>
      </c>
      <c r="F1353" s="17" t="s">
        <v>193</v>
      </c>
      <c r="G1353" s="27" t="s">
        <v>265</v>
      </c>
      <c r="H1353" s="17" t="s">
        <v>75</v>
      </c>
      <c r="I1353" s="17" t="s">
        <v>17</v>
      </c>
      <c r="J1353" s="17" t="s">
        <v>240</v>
      </c>
      <c r="K1353" s="17"/>
      <c r="L1353" s="66">
        <v>3.5095575000000001</v>
      </c>
      <c r="M1353" s="66">
        <v>0.85651775000000008</v>
      </c>
      <c r="N1353" s="66">
        <v>0.41649975000000006</v>
      </c>
      <c r="O1353" s="66">
        <v>1.1961485000000001</v>
      </c>
      <c r="P1353" s="66">
        <v>0.36342125000000003</v>
      </c>
      <c r="Q1353" s="66">
        <v>0.17474424999999999</v>
      </c>
      <c r="R1353" s="18"/>
      <c r="Z1353" s="62"/>
      <c r="AA1353" s="62"/>
      <c r="AB1353" s="62"/>
      <c r="AC1353" s="62"/>
      <c r="AD1353" s="62"/>
      <c r="AE1353" s="62"/>
    </row>
    <row r="1354" spans="1:31" ht="15.75" x14ac:dyDescent="0.25">
      <c r="A1354" s="17" t="s">
        <v>11</v>
      </c>
      <c r="B1354" s="17" t="s">
        <v>156</v>
      </c>
      <c r="C1354" s="17" t="s">
        <v>240</v>
      </c>
      <c r="D1354" s="19" t="s">
        <v>240</v>
      </c>
      <c r="E1354" s="17" t="s">
        <v>180</v>
      </c>
      <c r="F1354" s="17" t="s">
        <v>194</v>
      </c>
      <c r="G1354" s="27" t="s">
        <v>265</v>
      </c>
      <c r="H1354" s="17" t="s">
        <v>32</v>
      </c>
      <c r="I1354" s="17" t="s">
        <v>17</v>
      </c>
      <c r="J1354" s="17" t="s">
        <v>240</v>
      </c>
      <c r="K1354" s="17"/>
      <c r="L1354" s="66">
        <v>17.6610975</v>
      </c>
      <c r="M1354" s="66">
        <v>8.7653850000000002</v>
      </c>
      <c r="N1354" s="66">
        <v>6.1269574999999996</v>
      </c>
      <c r="O1354" s="66">
        <v>4.2486275000000004</v>
      </c>
      <c r="P1354" s="66">
        <v>21.40174</v>
      </c>
      <c r="Q1354" s="66">
        <v>51.686500000000002</v>
      </c>
      <c r="R1354" s="18"/>
      <c r="Z1354" s="62"/>
      <c r="AA1354" s="62"/>
      <c r="AB1354" s="62"/>
      <c r="AC1354" s="62"/>
      <c r="AD1354" s="62"/>
      <c r="AE1354" s="62"/>
    </row>
    <row r="1355" spans="1:31" ht="15.75" x14ac:dyDescent="0.25">
      <c r="A1355" s="17" t="s">
        <v>11</v>
      </c>
      <c r="B1355" s="17" t="s">
        <v>156</v>
      </c>
      <c r="C1355" s="17" t="s">
        <v>240</v>
      </c>
      <c r="D1355" s="19" t="s">
        <v>240</v>
      </c>
      <c r="E1355" s="17" t="s">
        <v>180</v>
      </c>
      <c r="F1355" s="17" t="s">
        <v>194</v>
      </c>
      <c r="G1355" s="27" t="s">
        <v>265</v>
      </c>
      <c r="H1355" s="17" t="s">
        <v>16</v>
      </c>
      <c r="I1355" s="17" t="s">
        <v>17</v>
      </c>
      <c r="J1355" s="17" t="s">
        <v>240</v>
      </c>
      <c r="K1355" s="17"/>
      <c r="L1355" s="66">
        <v>1884168.25</v>
      </c>
      <c r="M1355" s="66">
        <v>938421.75</v>
      </c>
      <c r="N1355" s="66">
        <v>655951.5</v>
      </c>
      <c r="O1355" s="66">
        <v>454857.5</v>
      </c>
      <c r="P1355" s="66">
        <v>2282206</v>
      </c>
      <c r="Q1355" s="66">
        <v>5544994.25</v>
      </c>
      <c r="R1355" s="18"/>
      <c r="Z1355" s="62"/>
      <c r="AA1355" s="62"/>
      <c r="AB1355" s="62"/>
      <c r="AC1355" s="62"/>
      <c r="AD1355" s="62"/>
      <c r="AE1355" s="62"/>
    </row>
    <row r="1356" spans="1:31" ht="15.75" x14ac:dyDescent="0.25">
      <c r="A1356" s="17" t="s">
        <v>11</v>
      </c>
      <c r="B1356" s="17" t="s">
        <v>156</v>
      </c>
      <c r="C1356" s="17" t="s">
        <v>240</v>
      </c>
      <c r="D1356" s="19" t="s">
        <v>240</v>
      </c>
      <c r="E1356" s="17" t="s">
        <v>180</v>
      </c>
      <c r="F1356" s="17" t="s">
        <v>194</v>
      </c>
      <c r="G1356" s="27" t="s">
        <v>265</v>
      </c>
      <c r="H1356" s="17" t="s">
        <v>160</v>
      </c>
      <c r="I1356" s="17" t="s">
        <v>17</v>
      </c>
      <c r="J1356" s="17" t="s">
        <v>240</v>
      </c>
      <c r="K1356" s="17"/>
      <c r="L1356" s="66">
        <v>1886118.25</v>
      </c>
      <c r="M1356" s="66">
        <v>942015.5</v>
      </c>
      <c r="N1356" s="66">
        <v>658463.5</v>
      </c>
      <c r="O1356" s="66">
        <v>456599.25</v>
      </c>
      <c r="P1356" s="66">
        <v>2282616.5</v>
      </c>
      <c r="Q1356" s="66">
        <v>5547081.5</v>
      </c>
      <c r="R1356" s="18"/>
      <c r="Z1356" s="62"/>
      <c r="AA1356" s="62"/>
      <c r="AB1356" s="62"/>
      <c r="AC1356" s="62"/>
      <c r="AD1356" s="62"/>
      <c r="AE1356" s="62"/>
    </row>
    <row r="1357" spans="1:31" ht="15.75" x14ac:dyDescent="0.25">
      <c r="A1357" s="17" t="s">
        <v>11</v>
      </c>
      <c r="B1357" s="17" t="s">
        <v>156</v>
      </c>
      <c r="C1357" s="17" t="s">
        <v>240</v>
      </c>
      <c r="D1357" s="19" t="s">
        <v>240</v>
      </c>
      <c r="E1357" s="17" t="s">
        <v>180</v>
      </c>
      <c r="F1357" s="17" t="s">
        <v>194</v>
      </c>
      <c r="G1357" s="27" t="s">
        <v>265</v>
      </c>
      <c r="H1357" s="17" t="s">
        <v>161</v>
      </c>
      <c r="I1357" s="17" t="s">
        <v>17</v>
      </c>
      <c r="J1357" s="17" t="s">
        <v>240</v>
      </c>
      <c r="K1357" s="17"/>
      <c r="L1357" s="66">
        <v>1886479.75</v>
      </c>
      <c r="M1357" s="66">
        <v>942682</v>
      </c>
      <c r="N1357" s="66">
        <v>658929.75</v>
      </c>
      <c r="O1357" s="66">
        <v>456922.75</v>
      </c>
      <c r="P1357" s="66">
        <v>2282692.75</v>
      </c>
      <c r="Q1357" s="66">
        <v>5547468.5</v>
      </c>
      <c r="R1357" s="18"/>
      <c r="Z1357" s="62"/>
      <c r="AA1357" s="62"/>
      <c r="AB1357" s="62"/>
      <c r="AC1357" s="62"/>
      <c r="AD1357" s="62"/>
      <c r="AE1357" s="62"/>
    </row>
    <row r="1358" spans="1:31" ht="15.75" x14ac:dyDescent="0.25">
      <c r="A1358" s="17" t="s">
        <v>11</v>
      </c>
      <c r="B1358" s="17" t="s">
        <v>156</v>
      </c>
      <c r="C1358" s="17" t="s">
        <v>240</v>
      </c>
      <c r="D1358" s="19" t="s">
        <v>240</v>
      </c>
      <c r="E1358" s="17" t="s">
        <v>180</v>
      </c>
      <c r="F1358" s="17" t="s">
        <v>194</v>
      </c>
      <c r="G1358" s="27" t="s">
        <v>265</v>
      </c>
      <c r="H1358" s="17" t="s">
        <v>75</v>
      </c>
      <c r="I1358" s="17" t="s">
        <v>17</v>
      </c>
      <c r="J1358" s="17" t="s">
        <v>240</v>
      </c>
      <c r="K1358" s="17"/>
      <c r="L1358" s="66">
        <v>26.491647499999999</v>
      </c>
      <c r="M1358" s="66">
        <v>13.148085000000002</v>
      </c>
      <c r="N1358" s="66">
        <v>9.1904350000000008</v>
      </c>
      <c r="O1358" s="66">
        <v>6.372932500000001</v>
      </c>
      <c r="P1358" s="66">
        <v>32.102645000000003</v>
      </c>
      <c r="Q1358" s="66">
        <v>77.529799999999994</v>
      </c>
      <c r="R1358" s="18"/>
      <c r="Z1358" s="62"/>
      <c r="AA1358" s="62"/>
      <c r="AB1358" s="62"/>
      <c r="AC1358" s="62"/>
      <c r="AD1358" s="62"/>
      <c r="AE1358" s="62"/>
    </row>
    <row r="1359" spans="1:31" ht="15.75" x14ac:dyDescent="0.25">
      <c r="A1359" s="17" t="s">
        <v>11</v>
      </c>
      <c r="B1359" s="17" t="s">
        <v>156</v>
      </c>
      <c r="C1359" s="17" t="s">
        <v>240</v>
      </c>
      <c r="D1359" s="19" t="s">
        <v>240</v>
      </c>
      <c r="E1359" s="17" t="s">
        <v>180</v>
      </c>
      <c r="F1359" s="17" t="s">
        <v>195</v>
      </c>
      <c r="G1359" s="27" t="s">
        <v>265</v>
      </c>
      <c r="H1359" s="17" t="s">
        <v>32</v>
      </c>
      <c r="I1359" s="17" t="s">
        <v>17</v>
      </c>
      <c r="J1359" s="17" t="s">
        <v>240</v>
      </c>
      <c r="K1359" s="17"/>
      <c r="L1359" s="66">
        <v>2.3693119999999999</v>
      </c>
      <c r="M1359" s="66">
        <v>2.2300167499999999</v>
      </c>
      <c r="N1359" s="66">
        <v>2.7251447499999997</v>
      </c>
      <c r="O1359" s="66">
        <v>2.1464625000000002</v>
      </c>
      <c r="P1359" s="66">
        <v>3.5825075000000002</v>
      </c>
      <c r="Q1359" s="66">
        <v>1.04118175</v>
      </c>
      <c r="R1359" s="18"/>
      <c r="Z1359" s="62"/>
      <c r="AA1359" s="62"/>
      <c r="AB1359" s="62"/>
      <c r="AC1359" s="62"/>
      <c r="AD1359" s="62"/>
      <c r="AE1359" s="62"/>
    </row>
    <row r="1360" spans="1:31" ht="15.75" x14ac:dyDescent="0.25">
      <c r="A1360" s="17" t="s">
        <v>11</v>
      </c>
      <c r="B1360" s="17" t="s">
        <v>156</v>
      </c>
      <c r="C1360" s="17" t="s">
        <v>240</v>
      </c>
      <c r="D1360" s="19" t="s">
        <v>240</v>
      </c>
      <c r="E1360" s="17" t="s">
        <v>180</v>
      </c>
      <c r="F1360" s="17" t="s">
        <v>195</v>
      </c>
      <c r="G1360" s="27" t="s">
        <v>265</v>
      </c>
      <c r="H1360" s="17" t="s">
        <v>16</v>
      </c>
      <c r="I1360" s="17" t="s">
        <v>17</v>
      </c>
      <c r="J1360" s="17" t="s">
        <v>240</v>
      </c>
      <c r="K1360" s="17"/>
      <c r="L1360" s="66">
        <v>252354.96599999999</v>
      </c>
      <c r="M1360" s="66">
        <v>237519.07500000001</v>
      </c>
      <c r="N1360" s="66">
        <v>290255.77500000002</v>
      </c>
      <c r="O1360" s="66">
        <v>228620</v>
      </c>
      <c r="P1360" s="66">
        <v>381573</v>
      </c>
      <c r="Q1360" s="66">
        <v>110896.32025</v>
      </c>
      <c r="R1360" s="18"/>
      <c r="Z1360" s="62"/>
      <c r="AA1360" s="62"/>
      <c r="AB1360" s="62"/>
      <c r="AC1360" s="62"/>
      <c r="AD1360" s="62"/>
      <c r="AE1360" s="62"/>
    </row>
    <row r="1361" spans="1:31" ht="15.75" x14ac:dyDescent="0.25">
      <c r="A1361" s="17" t="s">
        <v>11</v>
      </c>
      <c r="B1361" s="17" t="s">
        <v>156</v>
      </c>
      <c r="C1361" s="17" t="s">
        <v>240</v>
      </c>
      <c r="D1361" s="19" t="s">
        <v>240</v>
      </c>
      <c r="E1361" s="17" t="s">
        <v>180</v>
      </c>
      <c r="F1361" s="17" t="s">
        <v>195</v>
      </c>
      <c r="G1361" s="27" t="s">
        <v>265</v>
      </c>
      <c r="H1361" s="17" t="s">
        <v>160</v>
      </c>
      <c r="I1361" s="17" t="s">
        <v>17</v>
      </c>
      <c r="J1361" s="17" t="s">
        <v>240</v>
      </c>
      <c r="K1361" s="17"/>
      <c r="L1361" s="66">
        <v>253326.595</v>
      </c>
      <c r="M1361" s="66">
        <v>238433.67499999999</v>
      </c>
      <c r="N1361" s="66">
        <v>291373.72499999998</v>
      </c>
      <c r="O1361" s="66">
        <v>229500</v>
      </c>
      <c r="P1361" s="66">
        <v>383041.25</v>
      </c>
      <c r="Q1361" s="66">
        <v>111323.0385</v>
      </c>
      <c r="R1361" s="18"/>
      <c r="Z1361" s="62"/>
      <c r="AA1361" s="62"/>
      <c r="AB1361" s="62"/>
      <c r="AC1361" s="62"/>
      <c r="AD1361" s="62"/>
      <c r="AE1361" s="62"/>
    </row>
    <row r="1362" spans="1:31" ht="15.75" x14ac:dyDescent="0.25">
      <c r="A1362" s="17" t="s">
        <v>11</v>
      </c>
      <c r="B1362" s="17" t="s">
        <v>156</v>
      </c>
      <c r="C1362" s="17" t="s">
        <v>240</v>
      </c>
      <c r="D1362" s="19" t="s">
        <v>240</v>
      </c>
      <c r="E1362" s="17" t="s">
        <v>180</v>
      </c>
      <c r="F1362" s="17" t="s">
        <v>195</v>
      </c>
      <c r="G1362" s="27" t="s">
        <v>265</v>
      </c>
      <c r="H1362" s="17" t="s">
        <v>161</v>
      </c>
      <c r="I1362" s="17" t="s">
        <v>17</v>
      </c>
      <c r="J1362" s="17" t="s">
        <v>240</v>
      </c>
      <c r="K1362" s="17"/>
      <c r="L1362" s="66">
        <v>253506.66524999999</v>
      </c>
      <c r="M1362" s="66">
        <v>238603.25</v>
      </c>
      <c r="N1362" s="66">
        <v>291580.5</v>
      </c>
      <c r="O1362" s="66">
        <v>229663.25</v>
      </c>
      <c r="P1362" s="66">
        <v>383313.75</v>
      </c>
      <c r="Q1362" s="66">
        <v>111402.21775</v>
      </c>
      <c r="R1362" s="18"/>
      <c r="Z1362" s="62"/>
      <c r="AA1362" s="62"/>
      <c r="AB1362" s="62"/>
      <c r="AC1362" s="62"/>
      <c r="AD1362" s="62"/>
      <c r="AE1362" s="62"/>
    </row>
    <row r="1363" spans="1:31" ht="15.75" x14ac:dyDescent="0.25">
      <c r="A1363" s="17" t="s">
        <v>11</v>
      </c>
      <c r="B1363" s="17" t="s">
        <v>156</v>
      </c>
      <c r="C1363" s="17" t="s">
        <v>240</v>
      </c>
      <c r="D1363" s="19" t="s">
        <v>240</v>
      </c>
      <c r="E1363" s="17" t="s">
        <v>180</v>
      </c>
      <c r="F1363" s="17" t="s">
        <v>195</v>
      </c>
      <c r="G1363" s="27" t="s">
        <v>265</v>
      </c>
      <c r="H1363" s="17" t="s">
        <v>75</v>
      </c>
      <c r="I1363" s="17" t="s">
        <v>17</v>
      </c>
      <c r="J1363" s="17" t="s">
        <v>240</v>
      </c>
      <c r="K1363" s="17"/>
      <c r="L1363" s="66">
        <v>3.5539567500000002</v>
      </c>
      <c r="M1363" s="66">
        <v>3.3450217499999999</v>
      </c>
      <c r="N1363" s="66">
        <v>4.0877322499999993</v>
      </c>
      <c r="O1363" s="66">
        <v>3.2196949999999998</v>
      </c>
      <c r="P1363" s="66">
        <v>5.3737599999999999</v>
      </c>
      <c r="Q1363" s="66">
        <v>1.5617730000000001</v>
      </c>
      <c r="R1363" s="18"/>
      <c r="Z1363" s="62"/>
      <c r="AA1363" s="62"/>
      <c r="AB1363" s="62"/>
      <c r="AC1363" s="62"/>
      <c r="AD1363" s="62"/>
      <c r="AE1363" s="62"/>
    </row>
    <row r="1364" spans="1:31" ht="15.75" x14ac:dyDescent="0.25">
      <c r="A1364" s="17" t="s">
        <v>11</v>
      </c>
      <c r="B1364" s="17" t="s">
        <v>156</v>
      </c>
      <c r="C1364" s="17" t="s">
        <v>240</v>
      </c>
      <c r="D1364" s="19" t="s">
        <v>240</v>
      </c>
      <c r="E1364" s="17" t="s">
        <v>180</v>
      </c>
      <c r="F1364" s="17" t="s">
        <v>196</v>
      </c>
      <c r="G1364" s="27" t="s">
        <v>265</v>
      </c>
      <c r="H1364" s="17" t="s">
        <v>32</v>
      </c>
      <c r="I1364" s="17" t="s">
        <v>17</v>
      </c>
      <c r="J1364" s="17" t="s">
        <v>240</v>
      </c>
      <c r="K1364" s="17"/>
      <c r="L1364" s="66">
        <v>55.395047500000004</v>
      </c>
      <c r="M1364" s="66">
        <v>70.167975000000013</v>
      </c>
      <c r="N1364" s="66">
        <v>83.504675000000006</v>
      </c>
      <c r="O1364" s="66">
        <v>54.189550000000004</v>
      </c>
      <c r="P1364" s="66">
        <v>49.525087249999999</v>
      </c>
      <c r="Q1364" s="66">
        <v>61.73962075</v>
      </c>
      <c r="R1364" s="18"/>
      <c r="Z1364" s="62"/>
      <c r="AA1364" s="62"/>
      <c r="AB1364" s="62"/>
      <c r="AC1364" s="62"/>
      <c r="AD1364" s="62"/>
      <c r="AE1364" s="62"/>
    </row>
    <row r="1365" spans="1:31" ht="15.75" x14ac:dyDescent="0.25">
      <c r="A1365" s="17" t="s">
        <v>11</v>
      </c>
      <c r="B1365" s="17" t="s">
        <v>156</v>
      </c>
      <c r="C1365" s="17" t="s">
        <v>240</v>
      </c>
      <c r="D1365" s="19" t="s">
        <v>240</v>
      </c>
      <c r="E1365" s="17" t="s">
        <v>180</v>
      </c>
      <c r="F1365" s="17" t="s">
        <v>196</v>
      </c>
      <c r="G1365" s="27" t="s">
        <v>265</v>
      </c>
      <c r="H1365" s="17" t="s">
        <v>16</v>
      </c>
      <c r="I1365" s="17" t="s">
        <v>17</v>
      </c>
      <c r="J1365" s="17" t="s">
        <v>240</v>
      </c>
      <c r="K1365" s="17"/>
      <c r="L1365" s="66">
        <v>5876388.5</v>
      </c>
      <c r="M1365" s="66">
        <v>7425000</v>
      </c>
      <c r="N1365" s="66">
        <v>8850000</v>
      </c>
      <c r="O1365" s="66">
        <v>5775000</v>
      </c>
      <c r="P1365" s="66">
        <v>5255812.5999999996</v>
      </c>
      <c r="Q1365" s="66">
        <v>6543604.2000000002</v>
      </c>
      <c r="R1365" s="18"/>
      <c r="Z1365" s="62"/>
      <c r="AA1365" s="62"/>
      <c r="AB1365" s="62"/>
      <c r="AC1365" s="62"/>
      <c r="AD1365" s="62"/>
      <c r="AE1365" s="62"/>
    </row>
    <row r="1366" spans="1:31" ht="15.75" x14ac:dyDescent="0.25">
      <c r="A1366" s="17" t="s">
        <v>11</v>
      </c>
      <c r="B1366" s="17" t="s">
        <v>156</v>
      </c>
      <c r="C1366" s="17" t="s">
        <v>240</v>
      </c>
      <c r="D1366" s="19" t="s">
        <v>240</v>
      </c>
      <c r="E1366" s="17" t="s">
        <v>180</v>
      </c>
      <c r="F1366" s="17" t="s">
        <v>196</v>
      </c>
      <c r="G1366" s="27" t="s">
        <v>265</v>
      </c>
      <c r="H1366" s="17" t="s">
        <v>160</v>
      </c>
      <c r="I1366" s="17" t="s">
        <v>17</v>
      </c>
      <c r="J1366" s="17" t="s">
        <v>240</v>
      </c>
      <c r="K1366" s="17"/>
      <c r="L1366" s="66">
        <v>5951682.75</v>
      </c>
      <c r="M1366" s="66">
        <v>7525000</v>
      </c>
      <c r="N1366" s="66">
        <v>8875000</v>
      </c>
      <c r="O1366" s="66">
        <v>5775000</v>
      </c>
      <c r="P1366" s="66">
        <v>5331027.4000000004</v>
      </c>
      <c r="Q1366" s="66">
        <v>6568675.7999999998</v>
      </c>
      <c r="R1366" s="18"/>
      <c r="Z1366" s="62"/>
      <c r="AA1366" s="62"/>
      <c r="AB1366" s="62"/>
      <c r="AC1366" s="62"/>
      <c r="AD1366" s="62"/>
      <c r="AE1366" s="62"/>
    </row>
    <row r="1367" spans="1:31" ht="15.75" x14ac:dyDescent="0.25">
      <c r="A1367" s="17" t="s">
        <v>11</v>
      </c>
      <c r="B1367" s="17" t="s">
        <v>156</v>
      </c>
      <c r="C1367" s="17" t="s">
        <v>240</v>
      </c>
      <c r="D1367" s="19" t="s">
        <v>240</v>
      </c>
      <c r="E1367" s="17" t="s">
        <v>180</v>
      </c>
      <c r="F1367" s="17" t="s">
        <v>196</v>
      </c>
      <c r="G1367" s="27" t="s">
        <v>265</v>
      </c>
      <c r="H1367" s="17" t="s">
        <v>161</v>
      </c>
      <c r="I1367" s="17" t="s">
        <v>17</v>
      </c>
      <c r="J1367" s="17" t="s">
        <v>240</v>
      </c>
      <c r="K1367" s="17"/>
      <c r="L1367" s="66">
        <v>5951737.25</v>
      </c>
      <c r="M1367" s="66">
        <v>7525000</v>
      </c>
      <c r="N1367" s="66">
        <v>8875000</v>
      </c>
      <c r="O1367" s="66">
        <v>5775000</v>
      </c>
      <c r="P1367" s="66">
        <v>5331067.2249999996</v>
      </c>
      <c r="Q1367" s="66">
        <v>6568689.0750000002</v>
      </c>
      <c r="R1367" s="18"/>
      <c r="Z1367" s="62"/>
      <c r="AA1367" s="62"/>
      <c r="AB1367" s="62"/>
      <c r="AC1367" s="62"/>
      <c r="AD1367" s="62"/>
      <c r="AE1367" s="62"/>
    </row>
    <row r="1368" spans="1:31" ht="15.75" x14ac:dyDescent="0.25">
      <c r="A1368" s="17" t="s">
        <v>11</v>
      </c>
      <c r="B1368" s="17" t="s">
        <v>156</v>
      </c>
      <c r="C1368" s="17" t="s">
        <v>240</v>
      </c>
      <c r="D1368" s="19" t="s">
        <v>240</v>
      </c>
      <c r="E1368" s="17" t="s">
        <v>180</v>
      </c>
      <c r="F1368" s="17" t="s">
        <v>196</v>
      </c>
      <c r="G1368" s="27" t="s">
        <v>265</v>
      </c>
      <c r="H1368" s="17" t="s">
        <v>75</v>
      </c>
      <c r="I1368" s="17" t="s">
        <v>17</v>
      </c>
      <c r="J1368" s="17" t="s">
        <v>240</v>
      </c>
      <c r="K1368" s="17"/>
      <c r="L1368" s="66">
        <v>83.092520000000007</v>
      </c>
      <c r="M1368" s="66">
        <v>105.252025</v>
      </c>
      <c r="N1368" s="66">
        <v>125.257075</v>
      </c>
      <c r="O1368" s="66">
        <v>81.284300000000002</v>
      </c>
      <c r="P1368" s="66">
        <v>74.287547500000002</v>
      </c>
      <c r="Q1368" s="66">
        <v>92.609407500000003</v>
      </c>
      <c r="R1368" s="18"/>
      <c r="Z1368" s="62"/>
      <c r="AA1368" s="62"/>
      <c r="AB1368" s="62"/>
      <c r="AC1368" s="62"/>
      <c r="AD1368" s="62"/>
      <c r="AE1368" s="62"/>
    </row>
    <row r="1369" spans="1:31" ht="15.75" x14ac:dyDescent="0.25">
      <c r="A1369" s="17" t="s">
        <v>11</v>
      </c>
      <c r="B1369" s="17" t="s">
        <v>156</v>
      </c>
      <c r="C1369" s="17" t="s">
        <v>240</v>
      </c>
      <c r="D1369" s="19" t="s">
        <v>240</v>
      </c>
      <c r="E1369" s="17" t="s">
        <v>180</v>
      </c>
      <c r="F1369" s="17" t="s">
        <v>197</v>
      </c>
      <c r="G1369" s="27" t="s">
        <v>265</v>
      </c>
      <c r="H1369" s="17" t="s">
        <v>32</v>
      </c>
      <c r="I1369" s="17" t="s">
        <v>17</v>
      </c>
      <c r="J1369" s="17" t="s">
        <v>240</v>
      </c>
      <c r="K1369" s="17"/>
      <c r="L1369" s="66">
        <v>5.7407382500000006</v>
      </c>
      <c r="M1369" s="66">
        <v>7.3539809999999992</v>
      </c>
      <c r="N1369" s="66">
        <v>5.1075477500000002</v>
      </c>
      <c r="O1369" s="66">
        <v>15.730903</v>
      </c>
      <c r="P1369" s="66">
        <v>18.658943749999999</v>
      </c>
      <c r="Q1369" s="66">
        <v>23.773382249999997</v>
      </c>
      <c r="R1369" s="18"/>
      <c r="Z1369" s="62"/>
      <c r="AA1369" s="62"/>
      <c r="AB1369" s="62"/>
      <c r="AC1369" s="62"/>
      <c r="AD1369" s="62"/>
      <c r="AE1369" s="62"/>
    </row>
    <row r="1370" spans="1:31" ht="15.75" x14ac:dyDescent="0.25">
      <c r="A1370" s="17" t="s">
        <v>11</v>
      </c>
      <c r="B1370" s="17" t="s">
        <v>156</v>
      </c>
      <c r="C1370" s="17" t="s">
        <v>240</v>
      </c>
      <c r="D1370" s="19" t="s">
        <v>240</v>
      </c>
      <c r="E1370" s="17" t="s">
        <v>180</v>
      </c>
      <c r="F1370" s="17" t="s">
        <v>197</v>
      </c>
      <c r="G1370" s="27" t="s">
        <v>265</v>
      </c>
      <c r="H1370" s="17" t="s">
        <v>16</v>
      </c>
      <c r="I1370" s="17" t="s">
        <v>17</v>
      </c>
      <c r="J1370" s="17" t="s">
        <v>240</v>
      </c>
      <c r="K1370" s="17"/>
      <c r="L1370" s="66">
        <v>611446.07250000013</v>
      </c>
      <c r="M1370" s="66">
        <v>783271.45</v>
      </c>
      <c r="N1370" s="66">
        <v>544004.07499999995</v>
      </c>
      <c r="O1370" s="66">
        <v>1648128.9750000001</v>
      </c>
      <c r="P1370" s="66">
        <v>1954310.4</v>
      </c>
      <c r="Q1370" s="66">
        <v>2521181.0250000004</v>
      </c>
      <c r="R1370" s="18"/>
      <c r="Z1370" s="62"/>
      <c r="AA1370" s="62"/>
      <c r="AB1370" s="62"/>
      <c r="AC1370" s="62"/>
      <c r="AD1370" s="62"/>
      <c r="AE1370" s="62"/>
    </row>
    <row r="1371" spans="1:31" ht="15.75" x14ac:dyDescent="0.25">
      <c r="A1371" s="17" t="s">
        <v>11</v>
      </c>
      <c r="B1371" s="17" t="s">
        <v>156</v>
      </c>
      <c r="C1371" s="17" t="s">
        <v>240</v>
      </c>
      <c r="D1371" s="19" t="s">
        <v>240</v>
      </c>
      <c r="E1371" s="17" t="s">
        <v>180</v>
      </c>
      <c r="F1371" s="17" t="s">
        <v>197</v>
      </c>
      <c r="G1371" s="27" t="s">
        <v>265</v>
      </c>
      <c r="H1371" s="17" t="s">
        <v>160</v>
      </c>
      <c r="I1371" s="17" t="s">
        <v>17</v>
      </c>
      <c r="J1371" s="17" t="s">
        <v>240</v>
      </c>
      <c r="K1371" s="17"/>
      <c r="L1371" s="66">
        <v>613799.29500000004</v>
      </c>
      <c r="M1371" s="66">
        <v>786287.35</v>
      </c>
      <c r="N1371" s="66">
        <v>546098.9</v>
      </c>
      <c r="O1371" s="66">
        <v>1648699.325</v>
      </c>
      <c r="P1371" s="66">
        <v>1956154.925</v>
      </c>
      <c r="Q1371" s="66">
        <v>2521839.75</v>
      </c>
      <c r="R1371" s="18"/>
      <c r="Z1371" s="62"/>
      <c r="AA1371" s="62"/>
      <c r="AB1371" s="62"/>
      <c r="AC1371" s="62"/>
      <c r="AD1371" s="62"/>
      <c r="AE1371" s="62"/>
    </row>
    <row r="1372" spans="1:31" ht="15.75" x14ac:dyDescent="0.25">
      <c r="A1372" s="17" t="s">
        <v>11</v>
      </c>
      <c r="B1372" s="17" t="s">
        <v>156</v>
      </c>
      <c r="C1372" s="17" t="s">
        <v>240</v>
      </c>
      <c r="D1372" s="19" t="s">
        <v>240</v>
      </c>
      <c r="E1372" s="17" t="s">
        <v>180</v>
      </c>
      <c r="F1372" s="17" t="s">
        <v>197</v>
      </c>
      <c r="G1372" s="27" t="s">
        <v>265</v>
      </c>
      <c r="H1372" s="17" t="s">
        <v>161</v>
      </c>
      <c r="I1372" s="17" t="s">
        <v>17</v>
      </c>
      <c r="J1372" s="17" t="s">
        <v>240</v>
      </c>
      <c r="K1372" s="17"/>
      <c r="L1372" s="66">
        <v>614236.22749999992</v>
      </c>
      <c r="M1372" s="66">
        <v>786846.15</v>
      </c>
      <c r="N1372" s="66">
        <v>546486.77500000002</v>
      </c>
      <c r="O1372" s="66">
        <v>1648804.9749999999</v>
      </c>
      <c r="P1372" s="66">
        <v>1956496.85</v>
      </c>
      <c r="Q1372" s="66">
        <v>2521961.9000000004</v>
      </c>
      <c r="R1372" s="18"/>
      <c r="Z1372" s="62"/>
      <c r="AA1372" s="62"/>
      <c r="AB1372" s="62"/>
      <c r="AC1372" s="62"/>
      <c r="AD1372" s="62"/>
      <c r="AE1372" s="62"/>
    </row>
    <row r="1373" spans="1:31" ht="15.75" x14ac:dyDescent="0.25">
      <c r="A1373" s="17" t="s">
        <v>11</v>
      </c>
      <c r="B1373" s="17" t="s">
        <v>156</v>
      </c>
      <c r="C1373" s="17" t="s">
        <v>240</v>
      </c>
      <c r="D1373" s="19" t="s">
        <v>240</v>
      </c>
      <c r="E1373" s="17" t="s">
        <v>180</v>
      </c>
      <c r="F1373" s="17" t="s">
        <v>197</v>
      </c>
      <c r="G1373" s="27" t="s">
        <v>265</v>
      </c>
      <c r="H1373" s="17" t="s">
        <v>75</v>
      </c>
      <c r="I1373" s="17" t="s">
        <v>17</v>
      </c>
      <c r="J1373" s="17" t="s">
        <v>240</v>
      </c>
      <c r="K1373" s="17"/>
      <c r="L1373" s="66">
        <v>8.6111412499999993</v>
      </c>
      <c r="M1373" s="66">
        <v>11.030975250000001</v>
      </c>
      <c r="N1373" s="66">
        <v>7.6613224999999998</v>
      </c>
      <c r="O1373" s="66">
        <v>23.596355999999997</v>
      </c>
      <c r="P1373" s="66">
        <v>27.988411999999997</v>
      </c>
      <c r="Q1373" s="66">
        <v>35.66007175</v>
      </c>
      <c r="R1373" s="18"/>
      <c r="Z1373" s="62"/>
      <c r="AA1373" s="62"/>
      <c r="AB1373" s="62"/>
      <c r="AC1373" s="62"/>
      <c r="AD1373" s="62"/>
      <c r="AE1373" s="62"/>
    </row>
    <row r="1374" spans="1:31" ht="15.75" x14ac:dyDescent="0.25">
      <c r="A1374" s="17" t="s">
        <v>11</v>
      </c>
      <c r="B1374" s="17" t="s">
        <v>156</v>
      </c>
      <c r="C1374" s="17" t="s">
        <v>240</v>
      </c>
      <c r="D1374" s="19" t="s">
        <v>240</v>
      </c>
      <c r="E1374" s="17" t="s">
        <v>180</v>
      </c>
      <c r="F1374" s="17" t="s">
        <v>198</v>
      </c>
      <c r="G1374" s="27" t="s">
        <v>265</v>
      </c>
      <c r="H1374" s="17" t="s">
        <v>32</v>
      </c>
      <c r="I1374" s="17" t="s">
        <v>17</v>
      </c>
      <c r="J1374" s="17" t="s">
        <v>240</v>
      </c>
      <c r="K1374" s="17"/>
      <c r="L1374" s="66">
        <v>0</v>
      </c>
      <c r="M1374" s="66">
        <v>0</v>
      </c>
      <c r="N1374" s="66">
        <v>0</v>
      </c>
      <c r="O1374" s="66">
        <v>3.7799999999999997E-4</v>
      </c>
      <c r="P1374" s="66">
        <v>0.20533874999999999</v>
      </c>
      <c r="Q1374" s="66">
        <v>0.78910774999999989</v>
      </c>
      <c r="R1374" s="18"/>
      <c r="Z1374" s="62"/>
      <c r="AA1374" s="62"/>
      <c r="AB1374" s="62"/>
      <c r="AC1374" s="62"/>
      <c r="AD1374" s="62"/>
      <c r="AE1374" s="62"/>
    </row>
    <row r="1375" spans="1:31" ht="15.75" x14ac:dyDescent="0.25">
      <c r="A1375" s="17" t="s">
        <v>11</v>
      </c>
      <c r="B1375" s="17" t="s">
        <v>156</v>
      </c>
      <c r="C1375" s="17" t="s">
        <v>240</v>
      </c>
      <c r="D1375" s="19" t="s">
        <v>240</v>
      </c>
      <c r="E1375" s="17" t="s">
        <v>180</v>
      </c>
      <c r="F1375" s="17" t="s">
        <v>198</v>
      </c>
      <c r="G1375" s="27" t="s">
        <v>265</v>
      </c>
      <c r="H1375" s="17" t="s">
        <v>16</v>
      </c>
      <c r="I1375" s="17" t="s">
        <v>17</v>
      </c>
      <c r="J1375" s="17" t="s">
        <v>240</v>
      </c>
      <c r="K1375" s="17"/>
      <c r="L1375" s="66">
        <v>0</v>
      </c>
      <c r="M1375" s="66">
        <v>0</v>
      </c>
      <c r="N1375" s="66">
        <v>0</v>
      </c>
      <c r="O1375" s="66">
        <v>40.251225000000005</v>
      </c>
      <c r="P1375" s="66">
        <v>21870.563575000004</v>
      </c>
      <c r="Q1375" s="66">
        <v>84047.840500000006</v>
      </c>
      <c r="R1375" s="18"/>
      <c r="Z1375" s="62"/>
      <c r="AA1375" s="62"/>
      <c r="AB1375" s="62"/>
      <c r="AC1375" s="62"/>
      <c r="AD1375" s="62"/>
      <c r="AE1375" s="62"/>
    </row>
    <row r="1376" spans="1:31" ht="15.75" x14ac:dyDescent="0.25">
      <c r="A1376" s="17" t="s">
        <v>11</v>
      </c>
      <c r="B1376" s="17" t="s">
        <v>156</v>
      </c>
      <c r="C1376" s="17" t="s">
        <v>240</v>
      </c>
      <c r="D1376" s="19" t="s">
        <v>240</v>
      </c>
      <c r="E1376" s="17" t="s">
        <v>180</v>
      </c>
      <c r="F1376" s="17" t="s">
        <v>198</v>
      </c>
      <c r="G1376" s="27" t="s">
        <v>265</v>
      </c>
      <c r="H1376" s="17" t="s">
        <v>160</v>
      </c>
      <c r="I1376" s="17" t="s">
        <v>17</v>
      </c>
      <c r="J1376" s="17" t="s">
        <v>240</v>
      </c>
      <c r="K1376" s="17"/>
      <c r="L1376" s="66">
        <v>0</v>
      </c>
      <c r="M1376" s="66">
        <v>0</v>
      </c>
      <c r="N1376" s="66">
        <v>0</v>
      </c>
      <c r="O1376" s="66">
        <v>40.406100000000002</v>
      </c>
      <c r="P1376" s="66">
        <v>21954.753199999999</v>
      </c>
      <c r="Q1376" s="66">
        <v>84371.311499999982</v>
      </c>
      <c r="R1376" s="18"/>
      <c r="Z1376" s="62"/>
      <c r="AA1376" s="62"/>
      <c r="AB1376" s="62"/>
      <c r="AC1376" s="62"/>
      <c r="AD1376" s="62"/>
      <c r="AE1376" s="62"/>
    </row>
    <row r="1377" spans="1:31" ht="15.75" x14ac:dyDescent="0.25">
      <c r="A1377" s="17" t="s">
        <v>11</v>
      </c>
      <c r="B1377" s="17" t="s">
        <v>156</v>
      </c>
      <c r="C1377" s="17" t="s">
        <v>240</v>
      </c>
      <c r="D1377" s="19" t="s">
        <v>240</v>
      </c>
      <c r="E1377" s="17" t="s">
        <v>180</v>
      </c>
      <c r="F1377" s="17" t="s">
        <v>198</v>
      </c>
      <c r="G1377" s="27" t="s">
        <v>265</v>
      </c>
      <c r="H1377" s="17" t="s">
        <v>161</v>
      </c>
      <c r="I1377" s="17" t="s">
        <v>17</v>
      </c>
      <c r="J1377" s="17" t="s">
        <v>240</v>
      </c>
      <c r="K1377" s="17"/>
      <c r="L1377" s="66">
        <v>0</v>
      </c>
      <c r="M1377" s="66">
        <v>0</v>
      </c>
      <c r="N1377" s="66">
        <v>0</v>
      </c>
      <c r="O1377" s="66">
        <v>40.434825000000004</v>
      </c>
      <c r="P1377" s="66">
        <v>21970.391275000002</v>
      </c>
      <c r="Q1377" s="66">
        <v>84431.346000000005</v>
      </c>
      <c r="R1377" s="18"/>
      <c r="Z1377" s="62"/>
      <c r="AA1377" s="62"/>
      <c r="AB1377" s="62"/>
      <c r="AC1377" s="62"/>
      <c r="AD1377" s="62"/>
      <c r="AE1377" s="62"/>
    </row>
    <row r="1378" spans="1:31" ht="15.75" x14ac:dyDescent="0.25">
      <c r="A1378" s="17" t="s">
        <v>11</v>
      </c>
      <c r="B1378" s="17" t="s">
        <v>156</v>
      </c>
      <c r="C1378" s="17" t="s">
        <v>240</v>
      </c>
      <c r="D1378" s="19" t="s">
        <v>240</v>
      </c>
      <c r="E1378" s="17" t="s">
        <v>180</v>
      </c>
      <c r="F1378" s="17" t="s">
        <v>198</v>
      </c>
      <c r="G1378" s="27" t="s">
        <v>265</v>
      </c>
      <c r="H1378" s="17" t="s">
        <v>75</v>
      </c>
      <c r="I1378" s="17" t="s">
        <v>17</v>
      </c>
      <c r="J1378" s="17" t="s">
        <v>240</v>
      </c>
      <c r="K1378" s="17"/>
      <c r="L1378" s="66">
        <v>0</v>
      </c>
      <c r="M1378" s="66">
        <v>0</v>
      </c>
      <c r="N1378" s="66">
        <v>0</v>
      </c>
      <c r="O1378" s="66">
        <v>5.6700000000000001E-4</v>
      </c>
      <c r="P1378" s="66">
        <v>0.30800774999999997</v>
      </c>
      <c r="Q1378" s="66">
        <v>1.1836644999999999</v>
      </c>
      <c r="R1378" s="18"/>
      <c r="Z1378" s="62"/>
      <c r="AA1378" s="62"/>
      <c r="AB1378" s="62"/>
      <c r="AC1378" s="62"/>
      <c r="AD1378" s="62"/>
      <c r="AE1378" s="62"/>
    </row>
    <row r="1379" spans="1:31" ht="15.75" x14ac:dyDescent="0.25">
      <c r="A1379" s="17" t="s">
        <v>11</v>
      </c>
      <c r="B1379" s="17" t="s">
        <v>156</v>
      </c>
      <c r="C1379" s="17" t="s">
        <v>240</v>
      </c>
      <c r="D1379" s="19" t="s">
        <v>240</v>
      </c>
      <c r="E1379" s="17" t="s">
        <v>180</v>
      </c>
      <c r="F1379" s="17" t="s">
        <v>242</v>
      </c>
      <c r="G1379" s="27" t="s">
        <v>265</v>
      </c>
      <c r="H1379" s="17" t="s">
        <v>32</v>
      </c>
      <c r="I1379" s="17" t="s">
        <v>17</v>
      </c>
      <c r="J1379" s="17" t="s">
        <v>240</v>
      </c>
      <c r="K1379" s="17"/>
      <c r="L1379" s="66">
        <v>2.2890000000000002E-3</v>
      </c>
      <c r="M1379" s="66">
        <v>1.242793</v>
      </c>
      <c r="N1379" s="66">
        <v>0.93180474999999996</v>
      </c>
      <c r="O1379" s="66">
        <v>0.17259825000000001</v>
      </c>
      <c r="P1379" s="66">
        <v>0</v>
      </c>
      <c r="Q1379" s="66">
        <v>0</v>
      </c>
      <c r="R1379" s="18"/>
      <c r="Z1379" s="62"/>
      <c r="AA1379" s="62"/>
      <c r="AB1379" s="62"/>
      <c r="AC1379" s="62"/>
      <c r="AD1379" s="62"/>
      <c r="AE1379" s="62"/>
    </row>
    <row r="1380" spans="1:31" ht="15.75" x14ac:dyDescent="0.25">
      <c r="A1380" s="17" t="s">
        <v>11</v>
      </c>
      <c r="B1380" s="17" t="s">
        <v>156</v>
      </c>
      <c r="C1380" s="17" t="s">
        <v>240</v>
      </c>
      <c r="D1380" s="19" t="s">
        <v>240</v>
      </c>
      <c r="E1380" s="17" t="s">
        <v>180</v>
      </c>
      <c r="F1380" s="17" t="s">
        <v>242</v>
      </c>
      <c r="G1380" s="27" t="s">
        <v>265</v>
      </c>
      <c r="H1380" s="17" t="s">
        <v>16</v>
      </c>
      <c r="I1380" s="17" t="s">
        <v>17</v>
      </c>
      <c r="J1380" s="17" t="s">
        <v>240</v>
      </c>
      <c r="K1380" s="17"/>
      <c r="L1380" s="66">
        <v>243.8295</v>
      </c>
      <c r="M1380" s="66">
        <v>132370.02650000001</v>
      </c>
      <c r="N1380" s="66">
        <v>99246.6</v>
      </c>
      <c r="O1380" s="66">
        <v>18383.45</v>
      </c>
      <c r="P1380" s="66">
        <v>0</v>
      </c>
      <c r="Q1380" s="66">
        <v>0</v>
      </c>
      <c r="R1380" s="18"/>
      <c r="Z1380" s="62"/>
      <c r="AA1380" s="62"/>
      <c r="AB1380" s="62"/>
      <c r="AC1380" s="62"/>
      <c r="AD1380" s="62"/>
      <c r="AE1380" s="62"/>
    </row>
    <row r="1381" spans="1:31" ht="15.75" x14ac:dyDescent="0.25">
      <c r="A1381" s="17" t="s">
        <v>11</v>
      </c>
      <c r="B1381" s="17" t="s">
        <v>156</v>
      </c>
      <c r="C1381" s="17" t="s">
        <v>240</v>
      </c>
      <c r="D1381" s="19" t="s">
        <v>240</v>
      </c>
      <c r="E1381" s="17" t="s">
        <v>180</v>
      </c>
      <c r="F1381" s="17" t="s">
        <v>242</v>
      </c>
      <c r="G1381" s="27" t="s">
        <v>265</v>
      </c>
      <c r="H1381" s="17" t="s">
        <v>160</v>
      </c>
      <c r="I1381" s="17" t="s">
        <v>17</v>
      </c>
      <c r="J1381" s="17" t="s">
        <v>240</v>
      </c>
      <c r="K1381" s="17"/>
      <c r="L1381" s="66">
        <v>244.76775000000004</v>
      </c>
      <c r="M1381" s="66">
        <v>132879.58924999999</v>
      </c>
      <c r="N1381" s="66">
        <v>99628.6</v>
      </c>
      <c r="O1381" s="66">
        <v>18454.2</v>
      </c>
      <c r="P1381" s="66">
        <v>0</v>
      </c>
      <c r="Q1381" s="66">
        <v>0</v>
      </c>
      <c r="R1381" s="18"/>
      <c r="Z1381" s="62"/>
      <c r="AA1381" s="62"/>
      <c r="AB1381" s="62"/>
      <c r="AC1381" s="62"/>
      <c r="AD1381" s="62"/>
      <c r="AE1381" s="62"/>
    </row>
    <row r="1382" spans="1:31" ht="15.75" x14ac:dyDescent="0.25">
      <c r="A1382" s="17" t="s">
        <v>11</v>
      </c>
      <c r="B1382" s="17" t="s">
        <v>156</v>
      </c>
      <c r="C1382" s="17" t="s">
        <v>240</v>
      </c>
      <c r="D1382" s="19" t="s">
        <v>240</v>
      </c>
      <c r="E1382" s="17" t="s">
        <v>180</v>
      </c>
      <c r="F1382" s="17" t="s">
        <v>242</v>
      </c>
      <c r="G1382" s="27" t="s">
        <v>265</v>
      </c>
      <c r="H1382" s="17" t="s">
        <v>161</v>
      </c>
      <c r="I1382" s="17" t="s">
        <v>17</v>
      </c>
      <c r="J1382" s="17" t="s">
        <v>240</v>
      </c>
      <c r="K1382" s="17"/>
      <c r="L1382" s="66">
        <v>244.94175000000001</v>
      </c>
      <c r="M1382" s="66">
        <v>132974.14725000001</v>
      </c>
      <c r="N1382" s="66">
        <v>99699.475000000006</v>
      </c>
      <c r="O1382" s="66">
        <v>18467.325000000001</v>
      </c>
      <c r="P1382" s="66">
        <v>0</v>
      </c>
      <c r="Q1382" s="66">
        <v>0</v>
      </c>
      <c r="R1382" s="18"/>
      <c r="Z1382" s="62"/>
      <c r="AA1382" s="62"/>
      <c r="AB1382" s="62"/>
      <c r="AC1382" s="62"/>
      <c r="AD1382" s="62"/>
      <c r="AE1382" s="62"/>
    </row>
    <row r="1383" spans="1:31" ht="15.75" x14ac:dyDescent="0.25">
      <c r="A1383" s="17" t="s">
        <v>11</v>
      </c>
      <c r="B1383" s="17" t="s">
        <v>156</v>
      </c>
      <c r="C1383" s="17" t="s">
        <v>240</v>
      </c>
      <c r="D1383" s="19" t="s">
        <v>240</v>
      </c>
      <c r="E1383" s="17" t="s">
        <v>180</v>
      </c>
      <c r="F1383" s="17" t="s">
        <v>242</v>
      </c>
      <c r="G1383" s="27" t="s">
        <v>265</v>
      </c>
      <c r="H1383" s="17" t="s">
        <v>75</v>
      </c>
      <c r="I1383" s="17" t="s">
        <v>17</v>
      </c>
      <c r="J1383" s="17" t="s">
        <v>240</v>
      </c>
      <c r="K1383" s="17"/>
      <c r="L1383" s="66">
        <v>3.4342499999999998E-3</v>
      </c>
      <c r="M1383" s="66">
        <v>1.86418975</v>
      </c>
      <c r="N1383" s="66">
        <v>1.3977075000000001</v>
      </c>
      <c r="O1383" s="66">
        <v>0.2588975</v>
      </c>
      <c r="P1383" s="66">
        <v>0</v>
      </c>
      <c r="Q1383" s="66">
        <v>0</v>
      </c>
      <c r="R1383" s="18"/>
      <c r="Z1383" s="62"/>
      <c r="AA1383" s="62"/>
      <c r="AB1383" s="62"/>
      <c r="AC1383" s="62"/>
      <c r="AD1383" s="62"/>
      <c r="AE1383" s="62"/>
    </row>
    <row r="1384" spans="1:31" ht="15.75" x14ac:dyDescent="0.25">
      <c r="A1384" s="17" t="s">
        <v>11</v>
      </c>
      <c r="B1384" s="17" t="s">
        <v>156</v>
      </c>
      <c r="C1384" s="17" t="s">
        <v>240</v>
      </c>
      <c r="D1384" s="19" t="s">
        <v>240</v>
      </c>
      <c r="E1384" s="17" t="s">
        <v>180</v>
      </c>
      <c r="F1384" s="17" t="s">
        <v>199</v>
      </c>
      <c r="G1384" s="27" t="s">
        <v>265</v>
      </c>
      <c r="H1384" s="17" t="s">
        <v>32</v>
      </c>
      <c r="I1384" s="17" t="s">
        <v>17</v>
      </c>
      <c r="J1384" s="17" t="s">
        <v>240</v>
      </c>
      <c r="K1384" s="17"/>
      <c r="L1384" s="66">
        <v>5.4591375000000006</v>
      </c>
      <c r="M1384" s="66">
        <v>20.707270000000001</v>
      </c>
      <c r="N1384" s="66">
        <v>14.118361499999999</v>
      </c>
      <c r="O1384" s="66">
        <v>4.1612779999999994</v>
      </c>
      <c r="P1384" s="66">
        <v>1.257533</v>
      </c>
      <c r="Q1384" s="66">
        <v>72.272411000000005</v>
      </c>
      <c r="R1384" s="18"/>
      <c r="Z1384" s="62"/>
      <c r="AA1384" s="62"/>
      <c r="AB1384" s="62"/>
      <c r="AC1384" s="62"/>
      <c r="AD1384" s="62"/>
      <c r="AE1384" s="62"/>
    </row>
    <row r="1385" spans="1:31" ht="15.75" x14ac:dyDescent="0.25">
      <c r="A1385" s="17" t="s">
        <v>11</v>
      </c>
      <c r="B1385" s="17" t="s">
        <v>156</v>
      </c>
      <c r="C1385" s="17" t="s">
        <v>240</v>
      </c>
      <c r="D1385" s="19" t="s">
        <v>240</v>
      </c>
      <c r="E1385" s="17" t="s">
        <v>180</v>
      </c>
      <c r="F1385" s="17" t="s">
        <v>199</v>
      </c>
      <c r="G1385" s="27" t="s">
        <v>265</v>
      </c>
      <c r="H1385" s="17" t="s">
        <v>16</v>
      </c>
      <c r="I1385" s="17" t="s">
        <v>17</v>
      </c>
      <c r="J1385" s="17" t="s">
        <v>240</v>
      </c>
      <c r="K1385" s="17"/>
      <c r="L1385" s="66">
        <v>581452.5</v>
      </c>
      <c r="M1385" s="66">
        <v>2173110.25</v>
      </c>
      <c r="N1385" s="66">
        <v>1485036.8247499999</v>
      </c>
      <c r="O1385" s="66">
        <v>440583.60824999999</v>
      </c>
      <c r="P1385" s="66">
        <v>133939.75</v>
      </c>
      <c r="Q1385" s="66">
        <v>7676258.5</v>
      </c>
      <c r="R1385" s="18"/>
      <c r="Z1385" s="62"/>
      <c r="AA1385" s="62"/>
      <c r="AB1385" s="62"/>
      <c r="AC1385" s="62"/>
      <c r="AD1385" s="62"/>
      <c r="AE1385" s="62"/>
    </row>
    <row r="1386" spans="1:31" ht="15.75" x14ac:dyDescent="0.25">
      <c r="A1386" s="17" t="s">
        <v>11</v>
      </c>
      <c r="B1386" s="17" t="s">
        <v>156</v>
      </c>
      <c r="C1386" s="17" t="s">
        <v>240</v>
      </c>
      <c r="D1386" s="19" t="s">
        <v>240</v>
      </c>
      <c r="E1386" s="17" t="s">
        <v>180</v>
      </c>
      <c r="F1386" s="17" t="s">
        <v>199</v>
      </c>
      <c r="G1386" s="27" t="s">
        <v>265</v>
      </c>
      <c r="H1386" s="17" t="s">
        <v>160</v>
      </c>
      <c r="I1386" s="17" t="s">
        <v>17</v>
      </c>
      <c r="J1386" s="17" t="s">
        <v>240</v>
      </c>
      <c r="K1386" s="17"/>
      <c r="L1386" s="66">
        <v>583690.5</v>
      </c>
      <c r="M1386" s="66">
        <v>2250123.75</v>
      </c>
      <c r="N1386" s="66">
        <v>1510460.3739999998</v>
      </c>
      <c r="O1386" s="66">
        <v>441220.70799999998</v>
      </c>
      <c r="P1386" s="66">
        <v>134455.75</v>
      </c>
      <c r="Q1386" s="66">
        <v>7751359.75</v>
      </c>
      <c r="R1386" s="18"/>
      <c r="Z1386" s="62"/>
      <c r="AA1386" s="62"/>
      <c r="AB1386" s="62"/>
      <c r="AC1386" s="62"/>
      <c r="AD1386" s="62"/>
      <c r="AE1386" s="62"/>
    </row>
    <row r="1387" spans="1:31" ht="15.75" x14ac:dyDescent="0.25">
      <c r="A1387" s="17" t="s">
        <v>11</v>
      </c>
      <c r="B1387" s="17" t="s">
        <v>156</v>
      </c>
      <c r="C1387" s="17" t="s">
        <v>240</v>
      </c>
      <c r="D1387" s="19" t="s">
        <v>240</v>
      </c>
      <c r="E1387" s="17" t="s">
        <v>180</v>
      </c>
      <c r="F1387" s="17" t="s">
        <v>199</v>
      </c>
      <c r="G1387" s="27" t="s">
        <v>265</v>
      </c>
      <c r="H1387" s="17" t="s">
        <v>161</v>
      </c>
      <c r="I1387" s="17" t="s">
        <v>17</v>
      </c>
      <c r="J1387" s="17" t="s">
        <v>240</v>
      </c>
      <c r="K1387" s="17"/>
      <c r="L1387" s="66">
        <v>584105.25</v>
      </c>
      <c r="M1387" s="66">
        <v>2250496.75</v>
      </c>
      <c r="N1387" s="66">
        <v>1510538.8189999999</v>
      </c>
      <c r="O1387" s="66">
        <v>441339.27299999999</v>
      </c>
      <c r="P1387" s="66">
        <v>134550.75</v>
      </c>
      <c r="Q1387" s="66">
        <v>7751378.25</v>
      </c>
      <c r="R1387" s="18"/>
      <c r="Z1387" s="62"/>
      <c r="AA1387" s="62"/>
      <c r="AB1387" s="62"/>
      <c r="AC1387" s="62"/>
      <c r="AD1387" s="62"/>
      <c r="AE1387" s="62"/>
    </row>
    <row r="1388" spans="1:31" ht="15.75" x14ac:dyDescent="0.25">
      <c r="A1388" s="17" t="s">
        <v>11</v>
      </c>
      <c r="B1388" s="17" t="s">
        <v>156</v>
      </c>
      <c r="C1388" s="17" t="s">
        <v>240</v>
      </c>
      <c r="D1388" s="19" t="s">
        <v>240</v>
      </c>
      <c r="E1388" s="17" t="s">
        <v>180</v>
      </c>
      <c r="F1388" s="17" t="s">
        <v>199</v>
      </c>
      <c r="G1388" s="27" t="s">
        <v>265</v>
      </c>
      <c r="H1388" s="17" t="s">
        <v>75</v>
      </c>
      <c r="I1388" s="17" t="s">
        <v>17</v>
      </c>
      <c r="J1388" s="17" t="s">
        <v>240</v>
      </c>
      <c r="K1388" s="17"/>
      <c r="L1388" s="66">
        <v>8.1886949999999992</v>
      </c>
      <c r="M1388" s="66">
        <v>31.060897499999999</v>
      </c>
      <c r="N1388" s="66">
        <v>21.177465999999999</v>
      </c>
      <c r="O1388" s="66">
        <v>6.241892</v>
      </c>
      <c r="P1388" s="66">
        <v>1.8863025</v>
      </c>
      <c r="Q1388" s="66">
        <v>108.40858000000001</v>
      </c>
      <c r="R1388" s="18"/>
      <c r="Z1388" s="62"/>
      <c r="AA1388" s="62"/>
      <c r="AB1388" s="62"/>
      <c r="AC1388" s="62"/>
      <c r="AD1388" s="62"/>
      <c r="AE1388" s="62"/>
    </row>
    <row r="1389" spans="1:31" ht="15.75" x14ac:dyDescent="0.25">
      <c r="A1389" s="17" t="s">
        <v>11</v>
      </c>
      <c r="B1389" s="17" t="s">
        <v>156</v>
      </c>
      <c r="C1389" s="17" t="s">
        <v>240</v>
      </c>
      <c r="D1389" s="19" t="s">
        <v>240</v>
      </c>
      <c r="E1389" s="17" t="s">
        <v>180</v>
      </c>
      <c r="F1389" s="17" t="s">
        <v>200</v>
      </c>
      <c r="G1389" s="27" t="s">
        <v>265</v>
      </c>
      <c r="H1389" s="17" t="s">
        <v>32</v>
      </c>
      <c r="I1389" s="17" t="s">
        <v>17</v>
      </c>
      <c r="J1389" s="17" t="s">
        <v>240</v>
      </c>
      <c r="K1389" s="17"/>
      <c r="L1389" s="66">
        <v>0</v>
      </c>
      <c r="M1389" s="66">
        <v>0</v>
      </c>
      <c r="N1389" s="66">
        <v>0</v>
      </c>
      <c r="O1389" s="66">
        <v>1.0826445</v>
      </c>
      <c r="P1389" s="66">
        <v>0.47341750000000005</v>
      </c>
      <c r="Q1389" s="66">
        <v>7.0230000000000001E-2</v>
      </c>
      <c r="R1389" s="18"/>
      <c r="Z1389" s="62"/>
      <c r="AA1389" s="62"/>
      <c r="AB1389" s="62"/>
      <c r="AC1389" s="62"/>
      <c r="AD1389" s="62"/>
      <c r="AE1389" s="62"/>
    </row>
    <row r="1390" spans="1:31" ht="15.75" x14ac:dyDescent="0.25">
      <c r="A1390" s="17" t="s">
        <v>11</v>
      </c>
      <c r="B1390" s="17" t="s">
        <v>156</v>
      </c>
      <c r="C1390" s="17" t="s">
        <v>240</v>
      </c>
      <c r="D1390" s="19" t="s">
        <v>240</v>
      </c>
      <c r="E1390" s="17" t="s">
        <v>180</v>
      </c>
      <c r="F1390" s="17" t="s">
        <v>200</v>
      </c>
      <c r="G1390" s="27" t="s">
        <v>265</v>
      </c>
      <c r="H1390" s="17" t="s">
        <v>16</v>
      </c>
      <c r="I1390" s="17" t="s">
        <v>17</v>
      </c>
      <c r="J1390" s="17" t="s">
        <v>240</v>
      </c>
      <c r="K1390" s="17"/>
      <c r="L1390" s="66">
        <v>0</v>
      </c>
      <c r="M1390" s="66">
        <v>0</v>
      </c>
      <c r="N1390" s="66">
        <v>0</v>
      </c>
      <c r="O1390" s="66">
        <v>115311.82500000001</v>
      </c>
      <c r="P1390" s="66">
        <v>50423.475000000006</v>
      </c>
      <c r="Q1390" s="66">
        <v>7480.2224999999999</v>
      </c>
      <c r="R1390" s="18"/>
      <c r="Z1390" s="62"/>
      <c r="AA1390" s="62"/>
      <c r="AB1390" s="62"/>
      <c r="AC1390" s="62"/>
      <c r="AD1390" s="62"/>
      <c r="AE1390" s="62"/>
    </row>
    <row r="1391" spans="1:31" ht="15.75" x14ac:dyDescent="0.25">
      <c r="A1391" s="17" t="s">
        <v>11</v>
      </c>
      <c r="B1391" s="17" t="s">
        <v>156</v>
      </c>
      <c r="C1391" s="17" t="s">
        <v>240</v>
      </c>
      <c r="D1391" s="19" t="s">
        <v>240</v>
      </c>
      <c r="E1391" s="17" t="s">
        <v>180</v>
      </c>
      <c r="F1391" s="17" t="s">
        <v>200</v>
      </c>
      <c r="G1391" s="27" t="s">
        <v>265</v>
      </c>
      <c r="H1391" s="17" t="s">
        <v>160</v>
      </c>
      <c r="I1391" s="17" t="s">
        <v>17</v>
      </c>
      <c r="J1391" s="17" t="s">
        <v>240</v>
      </c>
      <c r="K1391" s="17"/>
      <c r="L1391" s="66">
        <v>0</v>
      </c>
      <c r="M1391" s="66">
        <v>0</v>
      </c>
      <c r="N1391" s="66">
        <v>0</v>
      </c>
      <c r="O1391" s="66">
        <v>115756.125</v>
      </c>
      <c r="P1391" s="66">
        <v>50617.7</v>
      </c>
      <c r="Q1391" s="66">
        <v>7509.0149999999994</v>
      </c>
      <c r="R1391" s="18"/>
      <c r="Z1391" s="62"/>
      <c r="AA1391" s="62"/>
      <c r="AB1391" s="62"/>
      <c r="AC1391" s="62"/>
      <c r="AD1391" s="62"/>
      <c r="AE1391" s="62"/>
    </row>
    <row r="1392" spans="1:31" ht="15.75" x14ac:dyDescent="0.25">
      <c r="A1392" s="17" t="s">
        <v>11</v>
      </c>
      <c r="B1392" s="17" t="s">
        <v>156</v>
      </c>
      <c r="C1392" s="17" t="s">
        <v>240</v>
      </c>
      <c r="D1392" s="19" t="s">
        <v>240</v>
      </c>
      <c r="E1392" s="17" t="s">
        <v>180</v>
      </c>
      <c r="F1392" s="17" t="s">
        <v>200</v>
      </c>
      <c r="G1392" s="27" t="s">
        <v>265</v>
      </c>
      <c r="H1392" s="17" t="s">
        <v>161</v>
      </c>
      <c r="I1392" s="17" t="s">
        <v>17</v>
      </c>
      <c r="J1392" s="17" t="s">
        <v>240</v>
      </c>
      <c r="K1392" s="17"/>
      <c r="L1392" s="66">
        <v>0</v>
      </c>
      <c r="M1392" s="66">
        <v>0</v>
      </c>
      <c r="N1392" s="66">
        <v>0</v>
      </c>
      <c r="O1392" s="66">
        <v>115838.09999999999</v>
      </c>
      <c r="P1392" s="66">
        <v>50653.574999999997</v>
      </c>
      <c r="Q1392" s="66">
        <v>7514.3550000000005</v>
      </c>
      <c r="R1392" s="18"/>
      <c r="Z1392" s="62"/>
      <c r="AA1392" s="62"/>
      <c r="AB1392" s="62"/>
      <c r="AC1392" s="62"/>
      <c r="AD1392" s="62"/>
      <c r="AE1392" s="62"/>
    </row>
    <row r="1393" spans="1:31" ht="15.75" x14ac:dyDescent="0.25">
      <c r="A1393" s="17" t="s">
        <v>11</v>
      </c>
      <c r="B1393" s="17" t="s">
        <v>156</v>
      </c>
      <c r="C1393" s="17" t="s">
        <v>240</v>
      </c>
      <c r="D1393" s="19" t="s">
        <v>240</v>
      </c>
      <c r="E1393" s="17" t="s">
        <v>180</v>
      </c>
      <c r="F1393" s="17" t="s">
        <v>200</v>
      </c>
      <c r="G1393" s="27" t="s">
        <v>265</v>
      </c>
      <c r="H1393" s="17" t="s">
        <v>75</v>
      </c>
      <c r="I1393" s="17" t="s">
        <v>17</v>
      </c>
      <c r="J1393" s="17" t="s">
        <v>240</v>
      </c>
      <c r="K1393" s="17"/>
      <c r="L1393" s="66">
        <v>0</v>
      </c>
      <c r="M1393" s="66">
        <v>0</v>
      </c>
      <c r="N1393" s="66">
        <v>0</v>
      </c>
      <c r="O1393" s="66">
        <v>1.6239600000000001</v>
      </c>
      <c r="P1393" s="66">
        <v>0.71012399999999998</v>
      </c>
      <c r="Q1393" s="66">
        <v>0.10534574999999999</v>
      </c>
      <c r="R1393" s="18"/>
      <c r="Z1393" s="62"/>
      <c r="AA1393" s="62"/>
      <c r="AB1393" s="62"/>
      <c r="AC1393" s="62"/>
      <c r="AD1393" s="62"/>
      <c r="AE1393" s="62"/>
    </row>
    <row r="1394" spans="1:31" ht="15.75" x14ac:dyDescent="0.25">
      <c r="A1394" s="17" t="s">
        <v>11</v>
      </c>
      <c r="B1394" s="17" t="s">
        <v>156</v>
      </c>
      <c r="C1394" s="17" t="s">
        <v>240</v>
      </c>
      <c r="D1394" s="19" t="s">
        <v>240</v>
      </c>
      <c r="E1394" s="17" t="s">
        <v>180</v>
      </c>
      <c r="F1394" s="17" t="s">
        <v>201</v>
      </c>
      <c r="G1394" s="27" t="s">
        <v>265</v>
      </c>
      <c r="H1394" s="17" t="s">
        <v>32</v>
      </c>
      <c r="I1394" s="17" t="s">
        <v>17</v>
      </c>
      <c r="J1394" s="17" t="s">
        <v>240</v>
      </c>
      <c r="K1394" s="17"/>
      <c r="L1394" s="66">
        <v>0</v>
      </c>
      <c r="M1394" s="66">
        <v>0</v>
      </c>
      <c r="N1394" s="66">
        <v>7.3949999999999992E-4</v>
      </c>
      <c r="O1394" s="66">
        <v>2.4649999999999997E-4</v>
      </c>
      <c r="P1394" s="66">
        <v>0</v>
      </c>
      <c r="Q1394" s="66">
        <v>0</v>
      </c>
      <c r="R1394" s="18"/>
      <c r="Z1394" s="62"/>
      <c r="AA1394" s="62"/>
      <c r="AB1394" s="62"/>
      <c r="AC1394" s="62"/>
      <c r="AD1394" s="62"/>
      <c r="AE1394" s="62"/>
    </row>
    <row r="1395" spans="1:31" ht="15.75" x14ac:dyDescent="0.25">
      <c r="A1395" s="17" t="s">
        <v>11</v>
      </c>
      <c r="B1395" s="17" t="s">
        <v>156</v>
      </c>
      <c r="C1395" s="17" t="s">
        <v>240</v>
      </c>
      <c r="D1395" s="19" t="s">
        <v>240</v>
      </c>
      <c r="E1395" s="17" t="s">
        <v>180</v>
      </c>
      <c r="F1395" s="17" t="s">
        <v>201</v>
      </c>
      <c r="G1395" s="27" t="s">
        <v>265</v>
      </c>
      <c r="H1395" s="17" t="s">
        <v>16</v>
      </c>
      <c r="I1395" s="17" t="s">
        <v>17</v>
      </c>
      <c r="J1395" s="17" t="s">
        <v>240</v>
      </c>
      <c r="K1395" s="17"/>
      <c r="L1395" s="66">
        <v>0</v>
      </c>
      <c r="M1395" s="66">
        <v>0</v>
      </c>
      <c r="N1395" s="66">
        <v>59.657924999999992</v>
      </c>
      <c r="O1395" s="66">
        <v>19.885974999999998</v>
      </c>
      <c r="P1395" s="66">
        <v>0</v>
      </c>
      <c r="Q1395" s="66">
        <v>0</v>
      </c>
      <c r="R1395" s="18"/>
      <c r="Z1395" s="62"/>
      <c r="AA1395" s="62"/>
      <c r="AB1395" s="62"/>
      <c r="AC1395" s="62"/>
      <c r="AD1395" s="62"/>
      <c r="AE1395" s="62"/>
    </row>
    <row r="1396" spans="1:31" ht="15.75" x14ac:dyDescent="0.25">
      <c r="A1396" s="17" t="s">
        <v>11</v>
      </c>
      <c r="B1396" s="17" t="s">
        <v>156</v>
      </c>
      <c r="C1396" s="17" t="s">
        <v>240</v>
      </c>
      <c r="D1396" s="19" t="s">
        <v>240</v>
      </c>
      <c r="E1396" s="17" t="s">
        <v>180</v>
      </c>
      <c r="F1396" s="17" t="s">
        <v>201</v>
      </c>
      <c r="G1396" s="27" t="s">
        <v>265</v>
      </c>
      <c r="H1396" s="17" t="s">
        <v>160</v>
      </c>
      <c r="I1396" s="17" t="s">
        <v>17</v>
      </c>
      <c r="J1396" s="17" t="s">
        <v>240</v>
      </c>
      <c r="K1396" s="17"/>
      <c r="L1396" s="66">
        <v>0</v>
      </c>
      <c r="M1396" s="66">
        <v>0</v>
      </c>
      <c r="N1396" s="66">
        <v>59.961074999999994</v>
      </c>
      <c r="O1396" s="66">
        <v>19.987024999999999</v>
      </c>
      <c r="P1396" s="66">
        <v>0</v>
      </c>
      <c r="Q1396" s="66">
        <v>0</v>
      </c>
      <c r="R1396" s="18"/>
      <c r="Z1396" s="62"/>
      <c r="AA1396" s="62"/>
      <c r="AB1396" s="62"/>
      <c r="AC1396" s="62"/>
      <c r="AD1396" s="62"/>
      <c r="AE1396" s="62"/>
    </row>
    <row r="1397" spans="1:31" ht="15.75" x14ac:dyDescent="0.25">
      <c r="A1397" s="17" t="s">
        <v>11</v>
      </c>
      <c r="B1397" s="17" t="s">
        <v>156</v>
      </c>
      <c r="C1397" s="17" t="s">
        <v>240</v>
      </c>
      <c r="D1397" s="19" t="s">
        <v>240</v>
      </c>
      <c r="E1397" s="17" t="s">
        <v>180</v>
      </c>
      <c r="F1397" s="17" t="s">
        <v>201</v>
      </c>
      <c r="G1397" s="27" t="s">
        <v>265</v>
      </c>
      <c r="H1397" s="17" t="s">
        <v>161</v>
      </c>
      <c r="I1397" s="17" t="s">
        <v>17</v>
      </c>
      <c r="J1397" s="17" t="s">
        <v>240</v>
      </c>
      <c r="K1397" s="17"/>
      <c r="L1397" s="66">
        <v>0</v>
      </c>
      <c r="M1397" s="66">
        <v>0</v>
      </c>
      <c r="N1397" s="66">
        <v>60.017249999999997</v>
      </c>
      <c r="O1397" s="66">
        <v>20.005749999999999</v>
      </c>
      <c r="P1397" s="66">
        <v>0</v>
      </c>
      <c r="Q1397" s="66">
        <v>0</v>
      </c>
      <c r="R1397" s="18"/>
      <c r="Z1397" s="62"/>
      <c r="AA1397" s="62"/>
      <c r="AB1397" s="62"/>
      <c r="AC1397" s="62"/>
      <c r="AD1397" s="62"/>
      <c r="AE1397" s="62"/>
    </row>
    <row r="1398" spans="1:31" ht="15.75" x14ac:dyDescent="0.25">
      <c r="A1398" s="17" t="s">
        <v>11</v>
      </c>
      <c r="B1398" s="17" t="s">
        <v>156</v>
      </c>
      <c r="C1398" s="17" t="s">
        <v>240</v>
      </c>
      <c r="D1398" s="19" t="s">
        <v>240</v>
      </c>
      <c r="E1398" s="17" t="s">
        <v>180</v>
      </c>
      <c r="F1398" s="17" t="s">
        <v>201</v>
      </c>
      <c r="G1398" s="27" t="s">
        <v>265</v>
      </c>
      <c r="H1398" s="17" t="s">
        <v>75</v>
      </c>
      <c r="I1398" s="17" t="s">
        <v>17</v>
      </c>
      <c r="J1398" s="17" t="s">
        <v>240</v>
      </c>
      <c r="K1398" s="17"/>
      <c r="L1398" s="66">
        <v>0</v>
      </c>
      <c r="M1398" s="66">
        <v>0</v>
      </c>
      <c r="N1398" s="66">
        <v>1.1084999999999999E-3</v>
      </c>
      <c r="O1398" s="66">
        <v>3.6949999999999998E-4</v>
      </c>
      <c r="P1398" s="66">
        <v>0</v>
      </c>
      <c r="Q1398" s="66">
        <v>0</v>
      </c>
      <c r="R1398" s="18"/>
      <c r="Z1398" s="62"/>
      <c r="AA1398" s="62"/>
      <c r="AB1398" s="62"/>
      <c r="AC1398" s="62"/>
      <c r="AD1398" s="62"/>
      <c r="AE1398" s="62"/>
    </row>
    <row r="1399" spans="1:31" ht="15.75" x14ac:dyDescent="0.25">
      <c r="A1399" s="17" t="s">
        <v>11</v>
      </c>
      <c r="B1399" s="17" t="s">
        <v>156</v>
      </c>
      <c r="C1399" s="17" t="s">
        <v>240</v>
      </c>
      <c r="D1399" s="19" t="s">
        <v>240</v>
      </c>
      <c r="E1399" s="17" t="s">
        <v>180</v>
      </c>
      <c r="F1399" s="17" t="s">
        <v>203</v>
      </c>
      <c r="G1399" s="27" t="s">
        <v>265</v>
      </c>
      <c r="H1399" s="17" t="s">
        <v>32</v>
      </c>
      <c r="I1399" s="17" t="s">
        <v>17</v>
      </c>
      <c r="J1399" s="17" t="s">
        <v>240</v>
      </c>
      <c r="K1399" s="17"/>
      <c r="L1399" s="66">
        <v>0</v>
      </c>
      <c r="M1399" s="66">
        <v>9.8579999999999987E-3</v>
      </c>
      <c r="N1399" s="66">
        <v>1.2480250000000002E-2</v>
      </c>
      <c r="O1399" s="66">
        <v>3.0647500000000002E-3</v>
      </c>
      <c r="P1399" s="66">
        <v>0</v>
      </c>
      <c r="Q1399" s="66">
        <v>0</v>
      </c>
      <c r="R1399" s="18"/>
      <c r="Z1399" s="62"/>
      <c r="AA1399" s="62"/>
      <c r="AB1399" s="62"/>
      <c r="AC1399" s="62"/>
      <c r="AD1399" s="62"/>
      <c r="AE1399" s="62"/>
    </row>
    <row r="1400" spans="1:31" ht="15.75" x14ac:dyDescent="0.25">
      <c r="A1400" s="17" t="s">
        <v>11</v>
      </c>
      <c r="B1400" s="17" t="s">
        <v>156</v>
      </c>
      <c r="C1400" s="17" t="s">
        <v>240</v>
      </c>
      <c r="D1400" s="19" t="s">
        <v>240</v>
      </c>
      <c r="E1400" s="17" t="s">
        <v>180</v>
      </c>
      <c r="F1400" s="17" t="s">
        <v>203</v>
      </c>
      <c r="G1400" s="27" t="s">
        <v>265</v>
      </c>
      <c r="H1400" s="17" t="s">
        <v>16</v>
      </c>
      <c r="I1400" s="17" t="s">
        <v>17</v>
      </c>
      <c r="J1400" s="17" t="s">
        <v>240</v>
      </c>
      <c r="K1400" s="17"/>
      <c r="L1400" s="66">
        <v>0</v>
      </c>
      <c r="M1400" s="66">
        <v>795.5625</v>
      </c>
      <c r="N1400" s="66">
        <v>1007.14225</v>
      </c>
      <c r="O1400" s="66">
        <v>247.31825000000001</v>
      </c>
      <c r="P1400" s="66">
        <v>0</v>
      </c>
      <c r="Q1400" s="66">
        <v>0</v>
      </c>
      <c r="R1400" s="18"/>
      <c r="Z1400" s="62"/>
      <c r="AA1400" s="62"/>
      <c r="AB1400" s="62"/>
      <c r="AC1400" s="62"/>
      <c r="AD1400" s="62"/>
      <c r="AE1400" s="62"/>
    </row>
    <row r="1401" spans="1:31" ht="15.75" x14ac:dyDescent="0.25">
      <c r="A1401" s="17" t="s">
        <v>11</v>
      </c>
      <c r="B1401" s="17" t="s">
        <v>156</v>
      </c>
      <c r="C1401" s="17" t="s">
        <v>240</v>
      </c>
      <c r="D1401" s="19" t="s">
        <v>240</v>
      </c>
      <c r="E1401" s="17" t="s">
        <v>180</v>
      </c>
      <c r="F1401" s="17" t="s">
        <v>203</v>
      </c>
      <c r="G1401" s="27" t="s">
        <v>265</v>
      </c>
      <c r="H1401" s="17" t="s">
        <v>160</v>
      </c>
      <c r="I1401" s="17" t="s">
        <v>17</v>
      </c>
      <c r="J1401" s="17" t="s">
        <v>240</v>
      </c>
      <c r="K1401" s="17"/>
      <c r="L1401" s="66">
        <v>0</v>
      </c>
      <c r="M1401" s="66">
        <v>799.60500000000002</v>
      </c>
      <c r="N1401" s="66">
        <v>1012.2592500000001</v>
      </c>
      <c r="O1401" s="66">
        <v>248.57474999999999</v>
      </c>
      <c r="P1401" s="66">
        <v>0</v>
      </c>
      <c r="Q1401" s="66">
        <v>0</v>
      </c>
      <c r="R1401" s="18"/>
      <c r="Z1401" s="62"/>
      <c r="AA1401" s="62"/>
      <c r="AB1401" s="62"/>
      <c r="AC1401" s="62"/>
      <c r="AD1401" s="62"/>
      <c r="AE1401" s="62"/>
    </row>
    <row r="1402" spans="1:31" ht="15.75" x14ac:dyDescent="0.25">
      <c r="A1402" s="17" t="s">
        <v>11</v>
      </c>
      <c r="B1402" s="17" t="s">
        <v>156</v>
      </c>
      <c r="C1402" s="17" t="s">
        <v>240</v>
      </c>
      <c r="D1402" s="19" t="s">
        <v>240</v>
      </c>
      <c r="E1402" s="17" t="s">
        <v>180</v>
      </c>
      <c r="F1402" s="17" t="s">
        <v>203</v>
      </c>
      <c r="G1402" s="27" t="s">
        <v>265</v>
      </c>
      <c r="H1402" s="17" t="s">
        <v>161</v>
      </c>
      <c r="I1402" s="17" t="s">
        <v>17</v>
      </c>
      <c r="J1402" s="17" t="s">
        <v>240</v>
      </c>
      <c r="K1402" s="17"/>
      <c r="L1402" s="66">
        <v>0</v>
      </c>
      <c r="M1402" s="66">
        <v>800.35500000000002</v>
      </c>
      <c r="N1402" s="66">
        <v>1013.2082500000001</v>
      </c>
      <c r="O1402" s="66">
        <v>248.80775</v>
      </c>
      <c r="P1402" s="66">
        <v>0</v>
      </c>
      <c r="Q1402" s="66">
        <v>0</v>
      </c>
      <c r="R1402" s="18"/>
      <c r="Z1402" s="62"/>
      <c r="AA1402" s="62"/>
      <c r="AB1402" s="62"/>
      <c r="AC1402" s="62"/>
      <c r="AD1402" s="62"/>
      <c r="AE1402" s="62"/>
    </row>
    <row r="1403" spans="1:31" ht="15.75" x14ac:dyDescent="0.25">
      <c r="A1403" s="17" t="s">
        <v>11</v>
      </c>
      <c r="B1403" s="17" t="s">
        <v>156</v>
      </c>
      <c r="C1403" s="17" t="s">
        <v>240</v>
      </c>
      <c r="D1403" s="19" t="s">
        <v>240</v>
      </c>
      <c r="E1403" s="17" t="s">
        <v>180</v>
      </c>
      <c r="F1403" s="17" t="s">
        <v>203</v>
      </c>
      <c r="G1403" s="27" t="s">
        <v>265</v>
      </c>
      <c r="H1403" s="17" t="s">
        <v>75</v>
      </c>
      <c r="I1403" s="17" t="s">
        <v>17</v>
      </c>
      <c r="J1403" s="17" t="s">
        <v>240</v>
      </c>
      <c r="K1403" s="17"/>
      <c r="L1403" s="66">
        <v>0</v>
      </c>
      <c r="M1403" s="66">
        <v>1.4787749999999999E-2</v>
      </c>
      <c r="N1403" s="66">
        <v>1.8720250000000001E-2</v>
      </c>
      <c r="O1403" s="66">
        <v>4.5970000000000004E-3</v>
      </c>
      <c r="P1403" s="66">
        <v>0</v>
      </c>
      <c r="Q1403" s="66">
        <v>0</v>
      </c>
      <c r="R1403" s="18"/>
      <c r="Z1403" s="62"/>
      <c r="AA1403" s="62"/>
      <c r="AB1403" s="62"/>
      <c r="AC1403" s="62"/>
      <c r="AD1403" s="62"/>
      <c r="AE1403" s="62"/>
    </row>
    <row r="1404" spans="1:31" ht="15.75" x14ac:dyDescent="0.25">
      <c r="A1404" s="17" t="s">
        <v>11</v>
      </c>
      <c r="B1404" s="17" t="s">
        <v>156</v>
      </c>
      <c r="C1404" s="17" t="s">
        <v>240</v>
      </c>
      <c r="D1404" s="19" t="s">
        <v>240</v>
      </c>
      <c r="E1404" s="17" t="s">
        <v>180</v>
      </c>
      <c r="F1404" s="17" t="s">
        <v>205</v>
      </c>
      <c r="G1404" s="27" t="s">
        <v>265</v>
      </c>
      <c r="H1404" s="17" t="s">
        <v>32</v>
      </c>
      <c r="I1404" s="17" t="s">
        <v>17</v>
      </c>
      <c r="J1404" s="17" t="s">
        <v>240</v>
      </c>
      <c r="K1404" s="17"/>
      <c r="L1404" s="66">
        <v>0</v>
      </c>
      <c r="M1404" s="66">
        <v>0</v>
      </c>
      <c r="N1404" s="66">
        <v>0</v>
      </c>
      <c r="O1404" s="66">
        <v>3.7800000000000004E-3</v>
      </c>
      <c r="P1404" s="66">
        <v>7.6859999999999993E-3</v>
      </c>
      <c r="Q1404" s="66">
        <v>3.9059999999999997E-3</v>
      </c>
      <c r="R1404" s="18"/>
      <c r="Z1404" s="62"/>
      <c r="AA1404" s="62"/>
      <c r="AB1404" s="62"/>
      <c r="AC1404" s="62"/>
      <c r="AD1404" s="62"/>
      <c r="AE1404" s="62"/>
    </row>
    <row r="1405" spans="1:31" ht="15.75" x14ac:dyDescent="0.25">
      <c r="A1405" s="17" t="s">
        <v>11</v>
      </c>
      <c r="B1405" s="17" t="s">
        <v>156</v>
      </c>
      <c r="C1405" s="17" t="s">
        <v>240</v>
      </c>
      <c r="D1405" s="19" t="s">
        <v>240</v>
      </c>
      <c r="E1405" s="17" t="s">
        <v>180</v>
      </c>
      <c r="F1405" s="17" t="s">
        <v>205</v>
      </c>
      <c r="G1405" s="27" t="s">
        <v>265</v>
      </c>
      <c r="H1405" s="17" t="s">
        <v>16</v>
      </c>
      <c r="I1405" s="17" t="s">
        <v>17</v>
      </c>
      <c r="J1405" s="17" t="s">
        <v>240</v>
      </c>
      <c r="K1405" s="17"/>
      <c r="L1405" s="66">
        <v>0</v>
      </c>
      <c r="M1405" s="66">
        <v>0</v>
      </c>
      <c r="N1405" s="66">
        <v>0</v>
      </c>
      <c r="O1405" s="66">
        <v>305.04599999999999</v>
      </c>
      <c r="P1405" s="66">
        <v>620.26350000000002</v>
      </c>
      <c r="Q1405" s="66">
        <v>315.21500000000003</v>
      </c>
      <c r="R1405" s="18"/>
      <c r="Z1405" s="62"/>
      <c r="AA1405" s="62"/>
      <c r="AB1405" s="62"/>
      <c r="AC1405" s="62"/>
      <c r="AD1405" s="62"/>
      <c r="AE1405" s="62"/>
    </row>
    <row r="1406" spans="1:31" ht="15.75" x14ac:dyDescent="0.25">
      <c r="A1406" s="17" t="s">
        <v>11</v>
      </c>
      <c r="B1406" s="17" t="s">
        <v>156</v>
      </c>
      <c r="C1406" s="17" t="s">
        <v>240</v>
      </c>
      <c r="D1406" s="19" t="s">
        <v>240</v>
      </c>
      <c r="E1406" s="17" t="s">
        <v>180</v>
      </c>
      <c r="F1406" s="17" t="s">
        <v>205</v>
      </c>
      <c r="G1406" s="27" t="s">
        <v>265</v>
      </c>
      <c r="H1406" s="17" t="s">
        <v>160</v>
      </c>
      <c r="I1406" s="17" t="s">
        <v>17</v>
      </c>
      <c r="J1406" s="17" t="s">
        <v>240</v>
      </c>
      <c r="K1406" s="17"/>
      <c r="L1406" s="66">
        <v>0</v>
      </c>
      <c r="M1406" s="66">
        <v>0</v>
      </c>
      <c r="N1406" s="66">
        <v>0</v>
      </c>
      <c r="O1406" s="66">
        <v>306.59550000000002</v>
      </c>
      <c r="P1406" s="66">
        <v>623.41475000000003</v>
      </c>
      <c r="Q1406" s="66">
        <v>316.81700000000001</v>
      </c>
      <c r="R1406" s="18"/>
      <c r="Z1406" s="62"/>
      <c r="AA1406" s="62"/>
      <c r="AB1406" s="62"/>
      <c r="AC1406" s="62"/>
      <c r="AD1406" s="62"/>
      <c r="AE1406" s="62"/>
    </row>
    <row r="1407" spans="1:31" ht="15.75" x14ac:dyDescent="0.25">
      <c r="A1407" s="17" t="s">
        <v>11</v>
      </c>
      <c r="B1407" s="17" t="s">
        <v>156</v>
      </c>
      <c r="C1407" s="17" t="s">
        <v>240</v>
      </c>
      <c r="D1407" s="19" t="s">
        <v>240</v>
      </c>
      <c r="E1407" s="17" t="s">
        <v>180</v>
      </c>
      <c r="F1407" s="17" t="s">
        <v>205</v>
      </c>
      <c r="G1407" s="27" t="s">
        <v>265</v>
      </c>
      <c r="H1407" s="17" t="s">
        <v>161</v>
      </c>
      <c r="I1407" s="17" t="s">
        <v>17</v>
      </c>
      <c r="J1407" s="17" t="s">
        <v>240</v>
      </c>
      <c r="K1407" s="17"/>
      <c r="L1407" s="66">
        <v>0</v>
      </c>
      <c r="M1407" s="66">
        <v>0</v>
      </c>
      <c r="N1407" s="66">
        <v>0</v>
      </c>
      <c r="O1407" s="66">
        <v>306.88274999999999</v>
      </c>
      <c r="P1407" s="66">
        <v>623.99875000000009</v>
      </c>
      <c r="Q1407" s="66">
        <v>317.11324999999999</v>
      </c>
      <c r="R1407" s="18"/>
      <c r="Z1407" s="62"/>
      <c r="AA1407" s="62"/>
      <c r="AB1407" s="62"/>
      <c r="AC1407" s="62"/>
      <c r="AD1407" s="62"/>
      <c r="AE1407" s="62"/>
    </row>
    <row r="1408" spans="1:31" ht="15.75" x14ac:dyDescent="0.25">
      <c r="A1408" s="17" t="s">
        <v>11</v>
      </c>
      <c r="B1408" s="17" t="s">
        <v>156</v>
      </c>
      <c r="C1408" s="17" t="s">
        <v>240</v>
      </c>
      <c r="D1408" s="19" t="s">
        <v>240</v>
      </c>
      <c r="E1408" s="17" t="s">
        <v>180</v>
      </c>
      <c r="F1408" s="17" t="s">
        <v>205</v>
      </c>
      <c r="G1408" s="27" t="s">
        <v>265</v>
      </c>
      <c r="H1408" s="17" t="s">
        <v>75</v>
      </c>
      <c r="I1408" s="17" t="s">
        <v>17</v>
      </c>
      <c r="J1408" s="17" t="s">
        <v>240</v>
      </c>
      <c r="K1408" s="17"/>
      <c r="L1408" s="66">
        <v>0</v>
      </c>
      <c r="M1408" s="66">
        <v>0</v>
      </c>
      <c r="N1408" s="66">
        <v>0</v>
      </c>
      <c r="O1408" s="66">
        <v>5.6699999999999997E-3</v>
      </c>
      <c r="P1408" s="66">
        <v>1.1528999999999999E-2</v>
      </c>
      <c r="Q1408" s="66">
        <v>5.8589999999999996E-3</v>
      </c>
      <c r="R1408" s="18"/>
      <c r="Z1408" s="62"/>
      <c r="AA1408" s="62"/>
      <c r="AB1408" s="62"/>
      <c r="AC1408" s="62"/>
      <c r="AD1408" s="62"/>
      <c r="AE1408" s="62"/>
    </row>
    <row r="1409" spans="1:31" ht="15.75" x14ac:dyDescent="0.25">
      <c r="A1409" s="17" t="s">
        <v>11</v>
      </c>
      <c r="B1409" s="17" t="s">
        <v>156</v>
      </c>
      <c r="C1409" s="17" t="s">
        <v>240</v>
      </c>
      <c r="D1409" s="19" t="s">
        <v>240</v>
      </c>
      <c r="E1409" s="17" t="s">
        <v>206</v>
      </c>
      <c r="F1409" s="17" t="s">
        <v>207</v>
      </c>
      <c r="G1409" s="27" t="s">
        <v>265</v>
      </c>
      <c r="H1409" s="17" t="s">
        <v>32</v>
      </c>
      <c r="I1409" s="17" t="s">
        <v>17</v>
      </c>
      <c r="J1409" s="17" t="s">
        <v>240</v>
      </c>
      <c r="K1409" s="17"/>
      <c r="L1409" s="66">
        <v>540.65750000000003</v>
      </c>
      <c r="M1409" s="66">
        <v>470.57150000000001</v>
      </c>
      <c r="N1409" s="66">
        <v>526.5865</v>
      </c>
      <c r="O1409" s="66">
        <v>381.8775</v>
      </c>
      <c r="P1409" s="66">
        <v>303.51925</v>
      </c>
      <c r="Q1409" s="66">
        <v>371.46225000000004</v>
      </c>
      <c r="R1409" s="18"/>
      <c r="Z1409" s="62"/>
      <c r="AA1409" s="62"/>
      <c r="AB1409" s="62"/>
      <c r="AC1409" s="62"/>
      <c r="AD1409" s="62"/>
      <c r="AE1409" s="62"/>
    </row>
    <row r="1410" spans="1:31" ht="15.75" x14ac:dyDescent="0.25">
      <c r="A1410" s="17" t="s">
        <v>11</v>
      </c>
      <c r="B1410" s="17" t="s">
        <v>156</v>
      </c>
      <c r="C1410" s="17" t="s">
        <v>240</v>
      </c>
      <c r="D1410" s="19" t="s">
        <v>240</v>
      </c>
      <c r="E1410" s="17" t="s">
        <v>206</v>
      </c>
      <c r="F1410" s="17" t="s">
        <v>207</v>
      </c>
      <c r="G1410" s="27" t="s">
        <v>265</v>
      </c>
      <c r="H1410" s="17" t="s">
        <v>16</v>
      </c>
      <c r="I1410" s="17" t="s">
        <v>17</v>
      </c>
      <c r="J1410" s="17" t="s">
        <v>240</v>
      </c>
      <c r="K1410" s="17"/>
      <c r="L1410" s="66">
        <v>52000000</v>
      </c>
      <c r="M1410" s="66">
        <v>45500000</v>
      </c>
      <c r="N1410" s="66">
        <v>50500000</v>
      </c>
      <c r="O1410" s="66">
        <v>36500000</v>
      </c>
      <c r="P1410" s="66">
        <v>28750000</v>
      </c>
      <c r="Q1410" s="66">
        <v>35500000</v>
      </c>
      <c r="R1410" s="18"/>
      <c r="Z1410" s="62"/>
      <c r="AA1410" s="62"/>
      <c r="AB1410" s="62"/>
      <c r="AC1410" s="62"/>
      <c r="AD1410" s="62"/>
      <c r="AE1410" s="62"/>
    </row>
    <row r="1411" spans="1:31" ht="15.75" x14ac:dyDescent="0.25">
      <c r="A1411" s="17" t="s">
        <v>11</v>
      </c>
      <c r="B1411" s="17" t="s">
        <v>156</v>
      </c>
      <c r="C1411" s="17" t="s">
        <v>240</v>
      </c>
      <c r="D1411" s="19" t="s">
        <v>240</v>
      </c>
      <c r="E1411" s="17" t="s">
        <v>206</v>
      </c>
      <c r="F1411" s="17" t="s">
        <v>207</v>
      </c>
      <c r="G1411" s="27" t="s">
        <v>265</v>
      </c>
      <c r="H1411" s="17" t="s">
        <v>160</v>
      </c>
      <c r="I1411" s="17" t="s">
        <v>17</v>
      </c>
      <c r="J1411" s="17" t="s">
        <v>240</v>
      </c>
      <c r="K1411" s="17"/>
      <c r="L1411" s="66">
        <v>52000000</v>
      </c>
      <c r="M1411" s="66">
        <v>45500000</v>
      </c>
      <c r="N1411" s="66">
        <v>50500000</v>
      </c>
      <c r="O1411" s="66">
        <v>36500000</v>
      </c>
      <c r="P1411" s="66">
        <v>29500000</v>
      </c>
      <c r="Q1411" s="66">
        <v>35750000</v>
      </c>
      <c r="R1411" s="18"/>
      <c r="Z1411" s="62"/>
      <c r="AA1411" s="62"/>
      <c r="AB1411" s="62"/>
      <c r="AC1411" s="62"/>
      <c r="AD1411" s="62"/>
      <c r="AE1411" s="62"/>
    </row>
    <row r="1412" spans="1:31" ht="15.75" x14ac:dyDescent="0.25">
      <c r="A1412" s="17" t="s">
        <v>11</v>
      </c>
      <c r="B1412" s="17" t="s">
        <v>156</v>
      </c>
      <c r="C1412" s="17" t="s">
        <v>240</v>
      </c>
      <c r="D1412" s="19" t="s">
        <v>240</v>
      </c>
      <c r="E1412" s="17" t="s">
        <v>206</v>
      </c>
      <c r="F1412" s="17" t="s">
        <v>207</v>
      </c>
      <c r="G1412" s="27" t="s">
        <v>265</v>
      </c>
      <c r="H1412" s="17" t="s">
        <v>161</v>
      </c>
      <c r="I1412" s="17" t="s">
        <v>17</v>
      </c>
      <c r="J1412" s="17" t="s">
        <v>240</v>
      </c>
      <c r="K1412" s="17"/>
      <c r="L1412" s="66">
        <v>52000000</v>
      </c>
      <c r="M1412" s="66">
        <v>45500000</v>
      </c>
      <c r="N1412" s="66">
        <v>50500000</v>
      </c>
      <c r="O1412" s="66">
        <v>36500000</v>
      </c>
      <c r="P1412" s="66">
        <v>29500000</v>
      </c>
      <c r="Q1412" s="66">
        <v>35750000</v>
      </c>
      <c r="R1412" s="18"/>
      <c r="Z1412" s="62"/>
      <c r="AA1412" s="62"/>
      <c r="AB1412" s="62"/>
      <c r="AC1412" s="62"/>
      <c r="AD1412" s="62"/>
      <c r="AE1412" s="62"/>
    </row>
    <row r="1413" spans="1:31" ht="15.75" x14ac:dyDescent="0.25">
      <c r="A1413" s="17" t="s">
        <v>11</v>
      </c>
      <c r="B1413" s="17" t="s">
        <v>156</v>
      </c>
      <c r="C1413" s="17" t="s">
        <v>240</v>
      </c>
      <c r="D1413" s="19" t="s">
        <v>240</v>
      </c>
      <c r="E1413" s="17" t="s">
        <v>206</v>
      </c>
      <c r="F1413" s="17" t="s">
        <v>207</v>
      </c>
      <c r="G1413" s="27" t="s">
        <v>265</v>
      </c>
      <c r="H1413" s="17" t="s">
        <v>75</v>
      </c>
      <c r="I1413" s="17" t="s">
        <v>17</v>
      </c>
      <c r="J1413" s="17" t="s">
        <v>240</v>
      </c>
      <c r="K1413" s="17"/>
      <c r="L1413" s="66">
        <v>810.98624999999993</v>
      </c>
      <c r="M1413" s="66">
        <v>705.85649999999998</v>
      </c>
      <c r="N1413" s="66">
        <v>789.88024999999993</v>
      </c>
      <c r="O1413" s="66">
        <v>572.81574999999998</v>
      </c>
      <c r="P1413" s="66">
        <v>455.27825000000001</v>
      </c>
      <c r="Q1413" s="66">
        <v>557.19400000000007</v>
      </c>
      <c r="R1413" s="18"/>
      <c r="Z1413" s="62"/>
      <c r="AA1413" s="62"/>
      <c r="AB1413" s="62"/>
      <c r="AC1413" s="62"/>
      <c r="AD1413" s="62"/>
      <c r="AE1413" s="62"/>
    </row>
    <row r="1414" spans="1:31" ht="15.75" x14ac:dyDescent="0.25">
      <c r="A1414" s="17" t="s">
        <v>11</v>
      </c>
      <c r="B1414" s="17" t="s">
        <v>156</v>
      </c>
      <c r="C1414" s="17" t="s">
        <v>240</v>
      </c>
      <c r="D1414" s="19" t="s">
        <v>240</v>
      </c>
      <c r="E1414" s="17" t="s">
        <v>208</v>
      </c>
      <c r="F1414" s="17" t="s">
        <v>210</v>
      </c>
      <c r="G1414" s="27" t="s">
        <v>265</v>
      </c>
      <c r="H1414" s="17" t="s">
        <v>32</v>
      </c>
      <c r="I1414" s="17" t="s">
        <v>17</v>
      </c>
      <c r="J1414" s="17" t="s">
        <v>240</v>
      </c>
      <c r="K1414" s="17"/>
      <c r="L1414" s="66">
        <v>0</v>
      </c>
      <c r="M1414" s="66">
        <v>0</v>
      </c>
      <c r="N1414" s="66">
        <v>0</v>
      </c>
      <c r="O1414" s="66">
        <v>0</v>
      </c>
      <c r="P1414" s="66">
        <v>0</v>
      </c>
      <c r="Q1414" s="66">
        <v>5.6810249999999993E-2</v>
      </c>
      <c r="R1414" s="18"/>
      <c r="Z1414" s="62"/>
      <c r="AA1414" s="62"/>
      <c r="AB1414" s="62"/>
      <c r="AC1414" s="62"/>
      <c r="AD1414" s="62"/>
      <c r="AE1414" s="62"/>
    </row>
    <row r="1415" spans="1:31" ht="15.75" x14ac:dyDescent="0.25">
      <c r="A1415" s="17" t="s">
        <v>11</v>
      </c>
      <c r="B1415" s="17" t="s">
        <v>156</v>
      </c>
      <c r="C1415" s="17" t="s">
        <v>240</v>
      </c>
      <c r="D1415" s="19" t="s">
        <v>240</v>
      </c>
      <c r="E1415" s="17" t="s">
        <v>208</v>
      </c>
      <c r="F1415" s="17" t="s">
        <v>210</v>
      </c>
      <c r="G1415" s="27" t="s">
        <v>265</v>
      </c>
      <c r="H1415" s="17" t="s">
        <v>16</v>
      </c>
      <c r="I1415" s="17" t="s">
        <v>17</v>
      </c>
      <c r="J1415" s="17" t="s">
        <v>240</v>
      </c>
      <c r="K1415" s="17"/>
      <c r="L1415" s="66">
        <v>0</v>
      </c>
      <c r="M1415" s="66">
        <v>0</v>
      </c>
      <c r="N1415" s="66">
        <v>0</v>
      </c>
      <c r="O1415" s="66">
        <v>0</v>
      </c>
      <c r="P1415" s="66">
        <v>0</v>
      </c>
      <c r="Q1415" s="66">
        <v>6050.835</v>
      </c>
      <c r="R1415" s="18"/>
      <c r="Z1415" s="62"/>
      <c r="AA1415" s="62"/>
      <c r="AB1415" s="62"/>
      <c r="AC1415" s="62"/>
      <c r="AD1415" s="62"/>
      <c r="AE1415" s="62"/>
    </row>
    <row r="1416" spans="1:31" ht="15.75" x14ac:dyDescent="0.25">
      <c r="A1416" s="17" t="s">
        <v>11</v>
      </c>
      <c r="B1416" s="17" t="s">
        <v>156</v>
      </c>
      <c r="C1416" s="17" t="s">
        <v>240</v>
      </c>
      <c r="D1416" s="19" t="s">
        <v>240</v>
      </c>
      <c r="E1416" s="17" t="s">
        <v>208</v>
      </c>
      <c r="F1416" s="17" t="s">
        <v>210</v>
      </c>
      <c r="G1416" s="27" t="s">
        <v>265</v>
      </c>
      <c r="H1416" s="17" t="s">
        <v>160</v>
      </c>
      <c r="I1416" s="17" t="s">
        <v>17</v>
      </c>
      <c r="J1416" s="17" t="s">
        <v>240</v>
      </c>
      <c r="K1416" s="17"/>
      <c r="L1416" s="66">
        <v>0</v>
      </c>
      <c r="M1416" s="66">
        <v>0</v>
      </c>
      <c r="N1416" s="66">
        <v>0</v>
      </c>
      <c r="O1416" s="66">
        <v>0</v>
      </c>
      <c r="P1416" s="66">
        <v>0</v>
      </c>
      <c r="Q1416" s="66">
        <v>6074.13</v>
      </c>
      <c r="R1416" s="18"/>
      <c r="Z1416" s="62"/>
      <c r="AA1416" s="62"/>
      <c r="AB1416" s="62"/>
      <c r="AC1416" s="62"/>
      <c r="AD1416" s="62"/>
      <c r="AE1416" s="62"/>
    </row>
    <row r="1417" spans="1:31" ht="15.75" x14ac:dyDescent="0.25">
      <c r="A1417" s="17" t="s">
        <v>11</v>
      </c>
      <c r="B1417" s="17" t="s">
        <v>156</v>
      </c>
      <c r="C1417" s="17" t="s">
        <v>240</v>
      </c>
      <c r="D1417" s="19" t="s">
        <v>240</v>
      </c>
      <c r="E1417" s="17" t="s">
        <v>208</v>
      </c>
      <c r="F1417" s="17" t="s">
        <v>210</v>
      </c>
      <c r="G1417" s="27" t="s">
        <v>265</v>
      </c>
      <c r="H1417" s="17" t="s">
        <v>161</v>
      </c>
      <c r="I1417" s="17" t="s">
        <v>17</v>
      </c>
      <c r="J1417" s="17" t="s">
        <v>240</v>
      </c>
      <c r="K1417" s="17"/>
      <c r="L1417" s="66">
        <v>0</v>
      </c>
      <c r="M1417" s="66">
        <v>0</v>
      </c>
      <c r="N1417" s="66">
        <v>0</v>
      </c>
      <c r="O1417" s="66">
        <v>0</v>
      </c>
      <c r="P1417" s="66">
        <v>0</v>
      </c>
      <c r="Q1417" s="66">
        <v>6078.4500000000007</v>
      </c>
      <c r="R1417" s="18"/>
      <c r="Z1417" s="62"/>
      <c r="AA1417" s="62"/>
      <c r="AB1417" s="62"/>
      <c r="AC1417" s="62"/>
      <c r="AD1417" s="62"/>
      <c r="AE1417" s="62"/>
    </row>
    <row r="1418" spans="1:31" ht="15.75" x14ac:dyDescent="0.25">
      <c r="A1418" s="17" t="s">
        <v>11</v>
      </c>
      <c r="B1418" s="17" t="s">
        <v>156</v>
      </c>
      <c r="C1418" s="17" t="s">
        <v>240</v>
      </c>
      <c r="D1418" s="19" t="s">
        <v>240</v>
      </c>
      <c r="E1418" s="17" t="s">
        <v>208</v>
      </c>
      <c r="F1418" s="17" t="s">
        <v>210</v>
      </c>
      <c r="G1418" s="27" t="s">
        <v>265</v>
      </c>
      <c r="H1418" s="17" t="s">
        <v>75</v>
      </c>
      <c r="I1418" s="17" t="s">
        <v>17</v>
      </c>
      <c r="J1418" s="17" t="s">
        <v>240</v>
      </c>
      <c r="K1418" s="17"/>
      <c r="L1418" s="66">
        <v>0</v>
      </c>
      <c r="M1418" s="66">
        <v>0</v>
      </c>
      <c r="N1418" s="66">
        <v>0</v>
      </c>
      <c r="O1418" s="66">
        <v>0</v>
      </c>
      <c r="P1418" s="66">
        <v>0</v>
      </c>
      <c r="Q1418" s="66">
        <v>8.5214999999999999E-2</v>
      </c>
      <c r="R1418" s="18"/>
      <c r="Z1418" s="62"/>
      <c r="AA1418" s="62"/>
      <c r="AB1418" s="62"/>
      <c r="AC1418" s="62"/>
      <c r="AD1418" s="62"/>
      <c r="AE1418" s="62"/>
    </row>
    <row r="1419" spans="1:31" ht="15.75" x14ac:dyDescent="0.25">
      <c r="A1419" s="17" t="s">
        <v>11</v>
      </c>
      <c r="B1419" s="17" t="s">
        <v>156</v>
      </c>
      <c r="C1419" s="17" t="s">
        <v>240</v>
      </c>
      <c r="D1419" s="19" t="s">
        <v>240</v>
      </c>
      <c r="E1419" s="17" t="s">
        <v>41</v>
      </c>
      <c r="F1419" s="17" t="s">
        <v>212</v>
      </c>
      <c r="G1419" s="27" t="s">
        <v>265</v>
      </c>
      <c r="H1419" s="17" t="s">
        <v>32</v>
      </c>
      <c r="I1419" s="17" t="s">
        <v>17</v>
      </c>
      <c r="J1419" s="17" t="s">
        <v>240</v>
      </c>
      <c r="K1419" s="17"/>
      <c r="L1419" s="66">
        <v>0</v>
      </c>
      <c r="M1419" s="66">
        <v>1.9950000000000002E-4</v>
      </c>
      <c r="N1419" s="66">
        <v>2.2249999999999999E-4</v>
      </c>
      <c r="O1419" s="66">
        <v>2.8525000000000002E-4</v>
      </c>
      <c r="P1419" s="66">
        <v>7.7750000000000006E-5</v>
      </c>
      <c r="Q1419" s="66">
        <v>3.7412249999999994E-2</v>
      </c>
      <c r="R1419" s="18"/>
      <c r="Z1419" s="62"/>
      <c r="AA1419" s="62"/>
      <c r="AB1419" s="62"/>
      <c r="AC1419" s="62"/>
      <c r="AD1419" s="62"/>
      <c r="AE1419" s="62"/>
    </row>
    <row r="1420" spans="1:31" ht="15.75" x14ac:dyDescent="0.25">
      <c r="A1420" s="17" t="s">
        <v>11</v>
      </c>
      <c r="B1420" s="17" t="s">
        <v>156</v>
      </c>
      <c r="C1420" s="17" t="s">
        <v>240</v>
      </c>
      <c r="D1420" s="19" t="s">
        <v>240</v>
      </c>
      <c r="E1420" s="17" t="s">
        <v>41</v>
      </c>
      <c r="F1420" s="17" t="s">
        <v>212</v>
      </c>
      <c r="G1420" s="27" t="s">
        <v>265</v>
      </c>
      <c r="H1420" s="17" t="s">
        <v>16</v>
      </c>
      <c r="I1420" s="17" t="s">
        <v>17</v>
      </c>
      <c r="J1420" s="17" t="s">
        <v>240</v>
      </c>
      <c r="K1420" s="17"/>
      <c r="L1420" s="66">
        <v>0</v>
      </c>
      <c r="M1420" s="66">
        <v>11.179724999999999</v>
      </c>
      <c r="N1420" s="66">
        <v>12.495875</v>
      </c>
      <c r="O1420" s="66">
        <v>16.011425000000003</v>
      </c>
      <c r="P1420" s="66">
        <v>4.3627750000000001</v>
      </c>
      <c r="Q1420" s="66">
        <v>2098.8374999999996</v>
      </c>
      <c r="R1420" s="18"/>
      <c r="Z1420" s="62"/>
      <c r="AA1420" s="62"/>
      <c r="AB1420" s="62"/>
      <c r="AC1420" s="62"/>
      <c r="AD1420" s="62"/>
      <c r="AE1420" s="62"/>
    </row>
    <row r="1421" spans="1:31" ht="15.75" x14ac:dyDescent="0.25">
      <c r="A1421" s="17" t="s">
        <v>11</v>
      </c>
      <c r="B1421" s="17" t="s">
        <v>156</v>
      </c>
      <c r="C1421" s="17" t="s">
        <v>240</v>
      </c>
      <c r="D1421" s="19" t="s">
        <v>240</v>
      </c>
      <c r="E1421" s="17" t="s">
        <v>41</v>
      </c>
      <c r="F1421" s="17" t="s">
        <v>212</v>
      </c>
      <c r="G1421" s="27" t="s">
        <v>265</v>
      </c>
      <c r="H1421" s="17" t="s">
        <v>160</v>
      </c>
      <c r="I1421" s="17" t="s">
        <v>17</v>
      </c>
      <c r="J1421" s="17" t="s">
        <v>240</v>
      </c>
      <c r="K1421" s="17"/>
      <c r="L1421" s="66">
        <v>0</v>
      </c>
      <c r="M1421" s="66">
        <v>11.1861</v>
      </c>
      <c r="N1421" s="66">
        <v>12.503024999999999</v>
      </c>
      <c r="O1421" s="66">
        <v>16.020524999999999</v>
      </c>
      <c r="P1421" s="66">
        <v>4.3652499999999996</v>
      </c>
      <c r="Q1421" s="66">
        <v>2100.0299999999997</v>
      </c>
      <c r="R1421" s="18"/>
      <c r="Z1421" s="62"/>
      <c r="AA1421" s="62"/>
      <c r="AB1421" s="62"/>
      <c r="AC1421" s="62"/>
      <c r="AD1421" s="62"/>
      <c r="AE1421" s="62"/>
    </row>
    <row r="1422" spans="1:31" ht="15.75" x14ac:dyDescent="0.25">
      <c r="A1422" s="17" t="s">
        <v>11</v>
      </c>
      <c r="B1422" s="17" t="s">
        <v>156</v>
      </c>
      <c r="C1422" s="17" t="s">
        <v>240</v>
      </c>
      <c r="D1422" s="19" t="s">
        <v>240</v>
      </c>
      <c r="E1422" s="17" t="s">
        <v>41</v>
      </c>
      <c r="F1422" s="17" t="s">
        <v>212</v>
      </c>
      <c r="G1422" s="27" t="s">
        <v>265</v>
      </c>
      <c r="H1422" s="17" t="s">
        <v>161</v>
      </c>
      <c r="I1422" s="17" t="s">
        <v>17</v>
      </c>
      <c r="J1422" s="17" t="s">
        <v>240</v>
      </c>
      <c r="K1422" s="17"/>
      <c r="L1422" s="66">
        <v>0</v>
      </c>
      <c r="M1422" s="66">
        <v>11.190075</v>
      </c>
      <c r="N1422" s="66">
        <v>12.5075</v>
      </c>
      <c r="O1422" s="66">
        <v>16.026300000000003</v>
      </c>
      <c r="P1422" s="66">
        <v>4.3668250000000004</v>
      </c>
      <c r="Q1422" s="66">
        <v>2100.7799999999997</v>
      </c>
      <c r="R1422" s="18"/>
      <c r="Z1422" s="62"/>
      <c r="AA1422" s="62"/>
      <c r="AB1422" s="62"/>
      <c r="AC1422" s="62"/>
      <c r="AD1422" s="62"/>
      <c r="AE1422" s="62"/>
    </row>
    <row r="1423" spans="1:31" ht="15.75" x14ac:dyDescent="0.25">
      <c r="A1423" s="17" t="s">
        <v>11</v>
      </c>
      <c r="B1423" s="17" t="s">
        <v>156</v>
      </c>
      <c r="C1423" s="17" t="s">
        <v>240</v>
      </c>
      <c r="D1423" s="19" t="s">
        <v>240</v>
      </c>
      <c r="E1423" s="17" t="s">
        <v>41</v>
      </c>
      <c r="F1423" s="17" t="s">
        <v>212</v>
      </c>
      <c r="G1423" s="27" t="s">
        <v>265</v>
      </c>
      <c r="H1423" s="17" t="s">
        <v>75</v>
      </c>
      <c r="I1423" s="17" t="s">
        <v>17</v>
      </c>
      <c r="J1423" s="17" t="s">
        <v>240</v>
      </c>
      <c r="K1423" s="17"/>
      <c r="L1423" s="66">
        <v>0</v>
      </c>
      <c r="M1423" s="66">
        <v>2.0249999999999998E-5</v>
      </c>
      <c r="N1423" s="66">
        <v>2.2499999999999998E-5</v>
      </c>
      <c r="O1423" s="66">
        <v>2.8500000000000002E-5</v>
      </c>
      <c r="P1423" s="66">
        <v>7.7500000000000003E-6</v>
      </c>
      <c r="Q1423" s="66">
        <v>3.7410000000000004E-3</v>
      </c>
      <c r="R1423" s="18"/>
      <c r="Z1423" s="62"/>
      <c r="AA1423" s="62"/>
      <c r="AB1423" s="62"/>
      <c r="AC1423" s="62"/>
      <c r="AD1423" s="62"/>
      <c r="AE1423" s="62"/>
    </row>
    <row r="1424" spans="1:31" ht="15.75" x14ac:dyDescent="0.25">
      <c r="A1424" s="17" t="s">
        <v>11</v>
      </c>
      <c r="B1424" s="17" t="s">
        <v>156</v>
      </c>
      <c r="C1424" s="17" t="s">
        <v>240</v>
      </c>
      <c r="D1424" s="19" t="s">
        <v>240</v>
      </c>
      <c r="E1424" s="17" t="s">
        <v>41</v>
      </c>
      <c r="F1424" s="17" t="s">
        <v>213</v>
      </c>
      <c r="G1424" s="27" t="s">
        <v>265</v>
      </c>
      <c r="H1424" s="17" t="s">
        <v>32</v>
      </c>
      <c r="I1424" s="17" t="s">
        <v>17</v>
      </c>
      <c r="J1424" s="17" t="s">
        <v>240</v>
      </c>
      <c r="K1424" s="17"/>
      <c r="L1424" s="66">
        <v>0</v>
      </c>
      <c r="M1424" s="66">
        <v>0</v>
      </c>
      <c r="N1424" s="66">
        <v>0</v>
      </c>
      <c r="O1424" s="66">
        <v>9.8015249999999998</v>
      </c>
      <c r="P1424" s="66">
        <v>11.945575</v>
      </c>
      <c r="Q1424" s="66">
        <v>2.8927999999999998</v>
      </c>
      <c r="R1424" s="18"/>
      <c r="Z1424" s="62"/>
      <c r="AA1424" s="62"/>
      <c r="AB1424" s="62"/>
      <c r="AC1424" s="62"/>
      <c r="AD1424" s="62"/>
      <c r="AE1424" s="62"/>
    </row>
    <row r="1425" spans="1:31" ht="15.75" x14ac:dyDescent="0.25">
      <c r="A1425" s="17" t="s">
        <v>11</v>
      </c>
      <c r="B1425" s="17" t="s">
        <v>156</v>
      </c>
      <c r="C1425" s="17" t="s">
        <v>240</v>
      </c>
      <c r="D1425" s="19" t="s">
        <v>240</v>
      </c>
      <c r="E1425" s="17" t="s">
        <v>41</v>
      </c>
      <c r="F1425" s="17" t="s">
        <v>213</v>
      </c>
      <c r="G1425" s="27" t="s">
        <v>265</v>
      </c>
      <c r="H1425" s="17" t="s">
        <v>16</v>
      </c>
      <c r="I1425" s="17" t="s">
        <v>17</v>
      </c>
      <c r="J1425" s="17" t="s">
        <v>240</v>
      </c>
      <c r="K1425" s="17"/>
      <c r="L1425" s="66">
        <v>0</v>
      </c>
      <c r="M1425" s="66">
        <v>0</v>
      </c>
      <c r="N1425" s="66">
        <v>0</v>
      </c>
      <c r="O1425" s="66">
        <v>549864.75</v>
      </c>
      <c r="P1425" s="66">
        <v>670146.25</v>
      </c>
      <c r="Q1425" s="66">
        <v>162286</v>
      </c>
      <c r="R1425" s="18"/>
      <c r="Z1425" s="62"/>
      <c r="AA1425" s="62"/>
      <c r="AB1425" s="62"/>
      <c r="AC1425" s="62"/>
      <c r="AD1425" s="62"/>
      <c r="AE1425" s="62"/>
    </row>
    <row r="1426" spans="1:31" ht="15.75" x14ac:dyDescent="0.25">
      <c r="A1426" s="17" t="s">
        <v>11</v>
      </c>
      <c r="B1426" s="17" t="s">
        <v>156</v>
      </c>
      <c r="C1426" s="17" t="s">
        <v>240</v>
      </c>
      <c r="D1426" s="19" t="s">
        <v>240</v>
      </c>
      <c r="E1426" s="17" t="s">
        <v>41</v>
      </c>
      <c r="F1426" s="17" t="s">
        <v>213</v>
      </c>
      <c r="G1426" s="27" t="s">
        <v>265</v>
      </c>
      <c r="H1426" s="17" t="s">
        <v>160</v>
      </c>
      <c r="I1426" s="17" t="s">
        <v>17</v>
      </c>
      <c r="J1426" s="17" t="s">
        <v>240</v>
      </c>
      <c r="K1426" s="17"/>
      <c r="L1426" s="66">
        <v>0</v>
      </c>
      <c r="M1426" s="66">
        <v>0</v>
      </c>
      <c r="N1426" s="66">
        <v>0</v>
      </c>
      <c r="O1426" s="66">
        <v>550178.25</v>
      </c>
      <c r="P1426" s="66">
        <v>670528.25</v>
      </c>
      <c r="Q1426" s="66">
        <v>162378.5</v>
      </c>
      <c r="R1426" s="18"/>
      <c r="Z1426" s="62"/>
      <c r="AA1426" s="62"/>
      <c r="AB1426" s="62"/>
      <c r="AC1426" s="62"/>
      <c r="AD1426" s="62"/>
      <c r="AE1426" s="62"/>
    </row>
    <row r="1427" spans="1:31" ht="15.75" x14ac:dyDescent="0.25">
      <c r="A1427" s="17" t="s">
        <v>11</v>
      </c>
      <c r="B1427" s="17" t="s">
        <v>156</v>
      </c>
      <c r="C1427" s="17" t="s">
        <v>240</v>
      </c>
      <c r="D1427" s="19" t="s">
        <v>240</v>
      </c>
      <c r="E1427" s="17" t="s">
        <v>41</v>
      </c>
      <c r="F1427" s="17" t="s">
        <v>213</v>
      </c>
      <c r="G1427" s="27" t="s">
        <v>265</v>
      </c>
      <c r="H1427" s="17" t="s">
        <v>161</v>
      </c>
      <c r="I1427" s="17" t="s">
        <v>17</v>
      </c>
      <c r="J1427" s="17" t="s">
        <v>240</v>
      </c>
      <c r="K1427" s="17"/>
      <c r="L1427" s="66">
        <v>0</v>
      </c>
      <c r="M1427" s="66">
        <v>0</v>
      </c>
      <c r="N1427" s="66">
        <v>0</v>
      </c>
      <c r="O1427" s="66">
        <v>550374</v>
      </c>
      <c r="P1427" s="66">
        <v>670767.5</v>
      </c>
      <c r="Q1427" s="66">
        <v>162436.5</v>
      </c>
      <c r="R1427" s="18"/>
      <c r="Z1427" s="62"/>
      <c r="AA1427" s="62"/>
      <c r="AB1427" s="62"/>
      <c r="AC1427" s="62"/>
      <c r="AD1427" s="62"/>
      <c r="AE1427" s="62"/>
    </row>
    <row r="1428" spans="1:31" ht="15.75" x14ac:dyDescent="0.25">
      <c r="A1428" s="17" t="s">
        <v>11</v>
      </c>
      <c r="B1428" s="17" t="s">
        <v>156</v>
      </c>
      <c r="C1428" s="17" t="s">
        <v>240</v>
      </c>
      <c r="D1428" s="19" t="s">
        <v>240</v>
      </c>
      <c r="E1428" s="17" t="s">
        <v>41</v>
      </c>
      <c r="F1428" s="17" t="s">
        <v>213</v>
      </c>
      <c r="G1428" s="27" t="s">
        <v>265</v>
      </c>
      <c r="H1428" s="17" t="s">
        <v>75</v>
      </c>
      <c r="I1428" s="17" t="s">
        <v>17</v>
      </c>
      <c r="J1428" s="17" t="s">
        <v>240</v>
      </c>
      <c r="K1428" s="17"/>
      <c r="L1428" s="66">
        <v>0</v>
      </c>
      <c r="M1428" s="66">
        <v>0</v>
      </c>
      <c r="N1428" s="66">
        <v>0</v>
      </c>
      <c r="O1428" s="66">
        <v>0.98015249999999998</v>
      </c>
      <c r="P1428" s="66">
        <v>1.1945574999999999</v>
      </c>
      <c r="Q1428" s="66">
        <v>0.28927999999999998</v>
      </c>
      <c r="R1428" s="18"/>
      <c r="Z1428" s="62"/>
      <c r="AA1428" s="62"/>
      <c r="AB1428" s="62"/>
      <c r="AC1428" s="62"/>
      <c r="AD1428" s="62"/>
      <c r="AE1428" s="62"/>
    </row>
    <row r="1429" spans="1:31" ht="15.75" x14ac:dyDescent="0.25">
      <c r="A1429" s="17" t="s">
        <v>11</v>
      </c>
      <c r="B1429" s="17" t="s">
        <v>156</v>
      </c>
      <c r="C1429" s="17" t="s">
        <v>240</v>
      </c>
      <c r="D1429" s="19" t="s">
        <v>240</v>
      </c>
      <c r="E1429" s="17" t="s">
        <v>41</v>
      </c>
      <c r="F1429" s="17" t="s">
        <v>214</v>
      </c>
      <c r="G1429" s="27" t="s">
        <v>265</v>
      </c>
      <c r="H1429" s="17" t="s">
        <v>32</v>
      </c>
      <c r="I1429" s="17" t="s">
        <v>17</v>
      </c>
      <c r="J1429" s="17" t="s">
        <v>240</v>
      </c>
      <c r="K1429" s="17"/>
      <c r="L1429" s="66">
        <v>0</v>
      </c>
      <c r="M1429" s="66">
        <v>68.172824999999989</v>
      </c>
      <c r="N1429" s="66">
        <v>40.533549999999998</v>
      </c>
      <c r="O1429" s="66">
        <v>5.9364249999999998</v>
      </c>
      <c r="P1429" s="66">
        <v>0</v>
      </c>
      <c r="Q1429" s="66">
        <v>6.6639599999999994</v>
      </c>
      <c r="R1429" s="18"/>
      <c r="Z1429" s="62"/>
      <c r="AA1429" s="62"/>
      <c r="AB1429" s="62"/>
      <c r="AC1429" s="62"/>
      <c r="AD1429" s="62"/>
      <c r="AE1429" s="62"/>
    </row>
    <row r="1430" spans="1:31" ht="15.75" x14ac:dyDescent="0.25">
      <c r="A1430" s="17" t="s">
        <v>11</v>
      </c>
      <c r="B1430" s="17" t="s">
        <v>156</v>
      </c>
      <c r="C1430" s="17" t="s">
        <v>240</v>
      </c>
      <c r="D1430" s="19" t="s">
        <v>240</v>
      </c>
      <c r="E1430" s="17" t="s">
        <v>41</v>
      </c>
      <c r="F1430" s="17" t="s">
        <v>214</v>
      </c>
      <c r="G1430" s="27" t="s">
        <v>265</v>
      </c>
      <c r="H1430" s="17" t="s">
        <v>16</v>
      </c>
      <c r="I1430" s="17" t="s">
        <v>17</v>
      </c>
      <c r="J1430" s="17" t="s">
        <v>240</v>
      </c>
      <c r="K1430" s="17"/>
      <c r="L1430" s="66">
        <v>0</v>
      </c>
      <c r="M1430" s="66">
        <v>3825000</v>
      </c>
      <c r="N1430" s="66">
        <v>2250000</v>
      </c>
      <c r="O1430" s="66">
        <v>325000</v>
      </c>
      <c r="P1430" s="66">
        <v>0</v>
      </c>
      <c r="Q1430" s="66">
        <v>373848</v>
      </c>
      <c r="R1430" s="18"/>
      <c r="Z1430" s="62"/>
      <c r="AA1430" s="62"/>
      <c r="AB1430" s="62"/>
      <c r="AC1430" s="62"/>
      <c r="AD1430" s="62"/>
      <c r="AE1430" s="62"/>
    </row>
    <row r="1431" spans="1:31" ht="15.75" x14ac:dyDescent="0.25">
      <c r="A1431" s="17" t="s">
        <v>11</v>
      </c>
      <c r="B1431" s="17" t="s">
        <v>156</v>
      </c>
      <c r="C1431" s="17" t="s">
        <v>240</v>
      </c>
      <c r="D1431" s="19" t="s">
        <v>240</v>
      </c>
      <c r="E1431" s="17" t="s">
        <v>41</v>
      </c>
      <c r="F1431" s="17" t="s">
        <v>214</v>
      </c>
      <c r="G1431" s="27" t="s">
        <v>265</v>
      </c>
      <c r="H1431" s="17" t="s">
        <v>160</v>
      </c>
      <c r="I1431" s="17" t="s">
        <v>17</v>
      </c>
      <c r="J1431" s="17" t="s">
        <v>240</v>
      </c>
      <c r="K1431" s="17"/>
      <c r="L1431" s="66">
        <v>0</v>
      </c>
      <c r="M1431" s="66">
        <v>3825000</v>
      </c>
      <c r="N1431" s="66">
        <v>2250000</v>
      </c>
      <c r="O1431" s="66">
        <v>325000</v>
      </c>
      <c r="P1431" s="66">
        <v>0</v>
      </c>
      <c r="Q1431" s="66">
        <v>374061.75</v>
      </c>
      <c r="R1431" s="18"/>
      <c r="Z1431" s="62"/>
      <c r="AA1431" s="62"/>
      <c r="AB1431" s="62"/>
      <c r="AC1431" s="62"/>
      <c r="AD1431" s="62"/>
      <c r="AE1431" s="62"/>
    </row>
    <row r="1432" spans="1:31" ht="15.75" x14ac:dyDescent="0.25">
      <c r="A1432" s="17" t="s">
        <v>11</v>
      </c>
      <c r="B1432" s="17" t="s">
        <v>156</v>
      </c>
      <c r="C1432" s="17" t="s">
        <v>240</v>
      </c>
      <c r="D1432" s="19" t="s">
        <v>240</v>
      </c>
      <c r="E1432" s="17" t="s">
        <v>41</v>
      </c>
      <c r="F1432" s="17" t="s">
        <v>214</v>
      </c>
      <c r="G1432" s="27" t="s">
        <v>265</v>
      </c>
      <c r="H1432" s="17" t="s">
        <v>161</v>
      </c>
      <c r="I1432" s="17" t="s">
        <v>17</v>
      </c>
      <c r="J1432" s="17" t="s">
        <v>240</v>
      </c>
      <c r="K1432" s="17"/>
      <c r="L1432" s="66">
        <v>0</v>
      </c>
      <c r="M1432" s="66">
        <v>3825000</v>
      </c>
      <c r="N1432" s="66">
        <v>2250000</v>
      </c>
      <c r="O1432" s="66">
        <v>325000</v>
      </c>
      <c r="P1432" s="66">
        <v>0</v>
      </c>
      <c r="Q1432" s="66">
        <v>374194.5</v>
      </c>
      <c r="R1432" s="18"/>
      <c r="Z1432" s="62"/>
      <c r="AA1432" s="62"/>
      <c r="AB1432" s="62"/>
      <c r="AC1432" s="62"/>
      <c r="AD1432" s="62"/>
      <c r="AE1432" s="62"/>
    </row>
    <row r="1433" spans="1:31" ht="15.75" x14ac:dyDescent="0.25">
      <c r="A1433" s="17" t="s">
        <v>11</v>
      </c>
      <c r="B1433" s="17" t="s">
        <v>156</v>
      </c>
      <c r="C1433" s="17" t="s">
        <v>240</v>
      </c>
      <c r="D1433" s="19" t="s">
        <v>240</v>
      </c>
      <c r="E1433" s="17" t="s">
        <v>41</v>
      </c>
      <c r="F1433" s="17" t="s">
        <v>214</v>
      </c>
      <c r="G1433" s="27" t="s">
        <v>265</v>
      </c>
      <c r="H1433" s="17" t="s">
        <v>75</v>
      </c>
      <c r="I1433" s="17" t="s">
        <v>17</v>
      </c>
      <c r="J1433" s="17" t="s">
        <v>240</v>
      </c>
      <c r="K1433" s="17"/>
      <c r="L1433" s="66">
        <v>0</v>
      </c>
      <c r="M1433" s="66">
        <v>6.8172825000000001</v>
      </c>
      <c r="N1433" s="66">
        <v>4.0533475000000001</v>
      </c>
      <c r="O1433" s="66">
        <v>0.59363999999999995</v>
      </c>
      <c r="P1433" s="66">
        <v>0</v>
      </c>
      <c r="Q1433" s="66">
        <v>0.66639599999999999</v>
      </c>
      <c r="R1433" s="18"/>
      <c r="Z1433" s="62"/>
      <c r="AA1433" s="62"/>
      <c r="AB1433" s="62"/>
      <c r="AC1433" s="62"/>
      <c r="AD1433" s="62"/>
      <c r="AE1433" s="62"/>
    </row>
    <row r="1434" spans="1:31" ht="15.75" x14ac:dyDescent="0.25">
      <c r="A1434" s="17" t="s">
        <v>11</v>
      </c>
      <c r="B1434" s="17" t="s">
        <v>156</v>
      </c>
      <c r="C1434" s="17" t="s">
        <v>240</v>
      </c>
      <c r="D1434" s="19" t="s">
        <v>240</v>
      </c>
      <c r="E1434" s="17" t="s">
        <v>215</v>
      </c>
      <c r="F1434" s="17" t="s">
        <v>218</v>
      </c>
      <c r="G1434" s="27" t="s">
        <v>265</v>
      </c>
      <c r="H1434" s="17" t="s">
        <v>32</v>
      </c>
      <c r="I1434" s="17" t="s">
        <v>17</v>
      </c>
      <c r="J1434" s="17" t="s">
        <v>240</v>
      </c>
      <c r="K1434" s="17"/>
      <c r="L1434" s="66">
        <v>189.589</v>
      </c>
      <c r="M1434" s="66">
        <v>195.786</v>
      </c>
      <c r="N1434" s="66">
        <v>258.4975</v>
      </c>
      <c r="O1434" s="66">
        <v>69.851806999999994</v>
      </c>
      <c r="P1434" s="66">
        <v>0.204878</v>
      </c>
      <c r="Q1434" s="66">
        <v>0.19846549999999999</v>
      </c>
      <c r="R1434" s="18"/>
      <c r="Z1434" s="62"/>
      <c r="AA1434" s="62"/>
      <c r="AB1434" s="62"/>
      <c r="AC1434" s="62"/>
      <c r="AD1434" s="62"/>
      <c r="AE1434" s="62"/>
    </row>
    <row r="1435" spans="1:31" ht="15.75" x14ac:dyDescent="0.25">
      <c r="A1435" s="17" t="s">
        <v>11</v>
      </c>
      <c r="B1435" s="17" t="s">
        <v>156</v>
      </c>
      <c r="C1435" s="17" t="s">
        <v>240</v>
      </c>
      <c r="D1435" s="19" t="s">
        <v>240</v>
      </c>
      <c r="E1435" s="17" t="s">
        <v>215</v>
      </c>
      <c r="F1435" s="17" t="s">
        <v>218</v>
      </c>
      <c r="G1435" s="27" t="s">
        <v>265</v>
      </c>
      <c r="H1435" s="17" t="s">
        <v>16</v>
      </c>
      <c r="I1435" s="17" t="s">
        <v>17</v>
      </c>
      <c r="J1435" s="17" t="s">
        <v>240</v>
      </c>
      <c r="K1435" s="17"/>
      <c r="L1435" s="66">
        <v>4900000</v>
      </c>
      <c r="M1435" s="66">
        <v>5050000</v>
      </c>
      <c r="N1435" s="66">
        <v>6675000</v>
      </c>
      <c r="O1435" s="66">
        <v>1804142.3774999999</v>
      </c>
      <c r="P1435" s="66">
        <v>5285.8474999999999</v>
      </c>
      <c r="Q1435" s="66">
        <v>5120.3999999999996</v>
      </c>
      <c r="R1435" s="18"/>
      <c r="Z1435" s="62"/>
      <c r="AA1435" s="62"/>
      <c r="AB1435" s="62"/>
      <c r="AC1435" s="62"/>
      <c r="AD1435" s="62"/>
      <c r="AE1435" s="62"/>
    </row>
    <row r="1436" spans="1:31" ht="15.75" x14ac:dyDescent="0.25">
      <c r="A1436" s="17" t="s">
        <v>11</v>
      </c>
      <c r="B1436" s="17" t="s">
        <v>156</v>
      </c>
      <c r="C1436" s="17" t="s">
        <v>240</v>
      </c>
      <c r="D1436" s="19" t="s">
        <v>240</v>
      </c>
      <c r="E1436" s="17" t="s">
        <v>215</v>
      </c>
      <c r="F1436" s="17" t="s">
        <v>218</v>
      </c>
      <c r="G1436" s="27" t="s">
        <v>265</v>
      </c>
      <c r="H1436" s="17" t="s">
        <v>160</v>
      </c>
      <c r="I1436" s="17" t="s">
        <v>17</v>
      </c>
      <c r="J1436" s="17" t="s">
        <v>240</v>
      </c>
      <c r="K1436" s="17"/>
      <c r="L1436" s="66">
        <v>4900000</v>
      </c>
      <c r="M1436" s="66">
        <v>5050000</v>
      </c>
      <c r="N1436" s="66">
        <v>6675000</v>
      </c>
      <c r="O1436" s="66">
        <v>1804151.85</v>
      </c>
      <c r="P1436" s="66">
        <v>5297.93</v>
      </c>
      <c r="Q1436" s="66">
        <v>5132.1125000000002</v>
      </c>
      <c r="R1436" s="18"/>
      <c r="Z1436" s="62"/>
      <c r="AA1436" s="62"/>
      <c r="AB1436" s="62"/>
      <c r="AC1436" s="62"/>
      <c r="AD1436" s="62"/>
      <c r="AE1436" s="62"/>
    </row>
    <row r="1437" spans="1:31" ht="15.75" x14ac:dyDescent="0.25">
      <c r="A1437" s="17" t="s">
        <v>11</v>
      </c>
      <c r="B1437" s="17" t="s">
        <v>156</v>
      </c>
      <c r="C1437" s="17" t="s">
        <v>240</v>
      </c>
      <c r="D1437" s="19" t="s">
        <v>240</v>
      </c>
      <c r="E1437" s="17" t="s">
        <v>215</v>
      </c>
      <c r="F1437" s="17" t="s">
        <v>218</v>
      </c>
      <c r="G1437" s="27" t="s">
        <v>265</v>
      </c>
      <c r="H1437" s="17" t="s">
        <v>161</v>
      </c>
      <c r="I1437" s="17" t="s">
        <v>17</v>
      </c>
      <c r="J1437" s="17" t="s">
        <v>240</v>
      </c>
      <c r="K1437" s="17"/>
      <c r="L1437" s="66">
        <v>4900000</v>
      </c>
      <c r="M1437" s="66">
        <v>5050000</v>
      </c>
      <c r="N1437" s="66">
        <v>6675000</v>
      </c>
      <c r="O1437" s="66">
        <v>1804155.7050000001</v>
      </c>
      <c r="P1437" s="66">
        <v>5302.8525</v>
      </c>
      <c r="Q1437" s="66">
        <v>5136.8724999999995</v>
      </c>
      <c r="R1437" s="18"/>
      <c r="Z1437" s="62"/>
      <c r="AA1437" s="62"/>
      <c r="AB1437" s="62"/>
      <c r="AC1437" s="62"/>
      <c r="AD1437" s="62"/>
      <c r="AE1437" s="62"/>
    </row>
    <row r="1438" spans="1:31" ht="15.75" x14ac:dyDescent="0.25">
      <c r="A1438" s="17" t="s">
        <v>11</v>
      </c>
      <c r="B1438" s="17" t="s">
        <v>156</v>
      </c>
      <c r="C1438" s="17" t="s">
        <v>240</v>
      </c>
      <c r="D1438" s="19" t="s">
        <v>240</v>
      </c>
      <c r="E1438" s="17" t="s">
        <v>215</v>
      </c>
      <c r="F1438" s="17" t="s">
        <v>218</v>
      </c>
      <c r="G1438" s="27" t="s">
        <v>265</v>
      </c>
      <c r="H1438" s="17" t="s">
        <v>75</v>
      </c>
      <c r="I1438" s="17" t="s">
        <v>17</v>
      </c>
      <c r="J1438" s="17" t="s">
        <v>240</v>
      </c>
      <c r="K1438" s="17"/>
      <c r="L1438" s="66">
        <v>37.917725000000004</v>
      </c>
      <c r="M1438" s="66">
        <v>39.157175000000002</v>
      </c>
      <c r="N1438" s="66">
        <v>51.699424999999991</v>
      </c>
      <c r="O1438" s="66">
        <v>13.970336249999999</v>
      </c>
      <c r="P1438" s="66">
        <v>4.0975249999999998E-2</v>
      </c>
      <c r="Q1438" s="66">
        <v>3.9692999999999999E-2</v>
      </c>
      <c r="R1438" s="18"/>
      <c r="Z1438" s="62"/>
      <c r="AA1438" s="62"/>
      <c r="AB1438" s="62"/>
      <c r="AC1438" s="62"/>
      <c r="AD1438" s="62"/>
      <c r="AE1438" s="62"/>
    </row>
    <row r="1439" spans="1:31" ht="15.75" x14ac:dyDescent="0.25">
      <c r="A1439" s="17" t="s">
        <v>11</v>
      </c>
      <c r="B1439" s="17" t="s">
        <v>156</v>
      </c>
      <c r="C1439" s="17" t="s">
        <v>240</v>
      </c>
      <c r="D1439" s="19" t="s">
        <v>240</v>
      </c>
      <c r="E1439" s="17" t="s">
        <v>221</v>
      </c>
      <c r="F1439" s="17" t="s">
        <v>42</v>
      </c>
      <c r="G1439" s="27" t="s">
        <v>265</v>
      </c>
      <c r="H1439" s="17" t="s">
        <v>32</v>
      </c>
      <c r="I1439" s="17" t="s">
        <v>17</v>
      </c>
      <c r="J1439" s="17" t="s">
        <v>240</v>
      </c>
      <c r="K1439" s="17"/>
      <c r="L1439" s="66">
        <v>0</v>
      </c>
      <c r="M1439" s="66">
        <v>0</v>
      </c>
      <c r="N1439" s="66">
        <v>1.3126499999999999E-2</v>
      </c>
      <c r="O1439" s="66">
        <v>4.3755E-3</v>
      </c>
      <c r="P1439" s="66">
        <v>0</v>
      </c>
      <c r="Q1439" s="66">
        <v>0</v>
      </c>
      <c r="R1439" s="18"/>
      <c r="Z1439" s="62"/>
      <c r="AA1439" s="62"/>
      <c r="AB1439" s="62"/>
      <c r="AC1439" s="62"/>
      <c r="AD1439" s="62"/>
      <c r="AE1439" s="62"/>
    </row>
    <row r="1440" spans="1:31" ht="15.75" x14ac:dyDescent="0.25">
      <c r="A1440" s="17" t="s">
        <v>11</v>
      </c>
      <c r="B1440" s="17" t="s">
        <v>156</v>
      </c>
      <c r="C1440" s="17" t="s">
        <v>240</v>
      </c>
      <c r="D1440" s="19" t="s">
        <v>240</v>
      </c>
      <c r="E1440" s="17" t="s">
        <v>221</v>
      </c>
      <c r="F1440" s="17" t="s">
        <v>42</v>
      </c>
      <c r="G1440" s="27" t="s">
        <v>265</v>
      </c>
      <c r="H1440" s="17" t="s">
        <v>16</v>
      </c>
      <c r="I1440" s="17" t="s">
        <v>17</v>
      </c>
      <c r="J1440" s="17" t="s">
        <v>240</v>
      </c>
      <c r="K1440" s="17"/>
      <c r="L1440" s="66">
        <v>0</v>
      </c>
      <c r="M1440" s="66">
        <v>0</v>
      </c>
      <c r="N1440" s="66">
        <v>324.23400000000004</v>
      </c>
      <c r="O1440" s="66">
        <v>108.078</v>
      </c>
      <c r="P1440" s="66">
        <v>0</v>
      </c>
      <c r="Q1440" s="66">
        <v>0</v>
      </c>
      <c r="R1440" s="18"/>
      <c r="Z1440" s="62"/>
      <c r="AA1440" s="62"/>
      <c r="AB1440" s="62"/>
      <c r="AC1440" s="62"/>
      <c r="AD1440" s="62"/>
      <c r="AE1440" s="62"/>
    </row>
    <row r="1441" spans="1:31" ht="15.75" x14ac:dyDescent="0.25">
      <c r="A1441" s="17" t="s">
        <v>11</v>
      </c>
      <c r="B1441" s="17" t="s">
        <v>156</v>
      </c>
      <c r="C1441" s="17" t="s">
        <v>240</v>
      </c>
      <c r="D1441" s="19" t="s">
        <v>240</v>
      </c>
      <c r="E1441" s="17" t="s">
        <v>221</v>
      </c>
      <c r="F1441" s="17" t="s">
        <v>42</v>
      </c>
      <c r="G1441" s="27" t="s">
        <v>265</v>
      </c>
      <c r="H1441" s="17" t="s">
        <v>160</v>
      </c>
      <c r="I1441" s="17" t="s">
        <v>17</v>
      </c>
      <c r="J1441" s="17" t="s">
        <v>240</v>
      </c>
      <c r="K1441" s="17"/>
      <c r="L1441" s="66">
        <v>0</v>
      </c>
      <c r="M1441" s="66">
        <v>0</v>
      </c>
      <c r="N1441" s="66">
        <v>325.00875000000002</v>
      </c>
      <c r="O1441" s="66">
        <v>108.33625000000001</v>
      </c>
      <c r="P1441" s="66">
        <v>0</v>
      </c>
      <c r="Q1441" s="66">
        <v>0</v>
      </c>
      <c r="R1441" s="18"/>
      <c r="Z1441" s="62"/>
      <c r="AA1441" s="62"/>
      <c r="AB1441" s="62"/>
      <c r="AC1441" s="62"/>
      <c r="AD1441" s="62"/>
      <c r="AE1441" s="62"/>
    </row>
    <row r="1442" spans="1:31" ht="15.75" x14ac:dyDescent="0.25">
      <c r="A1442" s="17" t="s">
        <v>11</v>
      </c>
      <c r="B1442" s="17" t="s">
        <v>156</v>
      </c>
      <c r="C1442" s="17" t="s">
        <v>240</v>
      </c>
      <c r="D1442" s="19" t="s">
        <v>240</v>
      </c>
      <c r="E1442" s="17" t="s">
        <v>221</v>
      </c>
      <c r="F1442" s="17" t="s">
        <v>42</v>
      </c>
      <c r="G1442" s="27" t="s">
        <v>265</v>
      </c>
      <c r="H1442" s="17" t="s">
        <v>161</v>
      </c>
      <c r="I1442" s="17" t="s">
        <v>17</v>
      </c>
      <c r="J1442" s="17" t="s">
        <v>240</v>
      </c>
      <c r="K1442" s="17"/>
      <c r="L1442" s="66">
        <v>0</v>
      </c>
      <c r="M1442" s="66">
        <v>0</v>
      </c>
      <c r="N1442" s="66">
        <v>325.32375000000002</v>
      </c>
      <c r="O1442" s="66">
        <v>108.44125</v>
      </c>
      <c r="P1442" s="66">
        <v>0</v>
      </c>
      <c r="Q1442" s="66">
        <v>0</v>
      </c>
      <c r="R1442" s="18"/>
      <c r="Z1442" s="62"/>
      <c r="AA1442" s="62"/>
      <c r="AB1442" s="62"/>
      <c r="AC1442" s="62"/>
      <c r="AD1442" s="62"/>
      <c r="AE1442" s="62"/>
    </row>
    <row r="1443" spans="1:31" ht="15.75" x14ac:dyDescent="0.25">
      <c r="A1443" s="17" t="s">
        <v>11</v>
      </c>
      <c r="B1443" s="17" t="s">
        <v>156</v>
      </c>
      <c r="C1443" s="17" t="s">
        <v>240</v>
      </c>
      <c r="D1443" s="19" t="s">
        <v>240</v>
      </c>
      <c r="E1443" s="17" t="s">
        <v>221</v>
      </c>
      <c r="F1443" s="17" t="s">
        <v>42</v>
      </c>
      <c r="G1443" s="27" t="s">
        <v>265</v>
      </c>
      <c r="H1443" s="17" t="s">
        <v>75</v>
      </c>
      <c r="I1443" s="17" t="s">
        <v>17</v>
      </c>
      <c r="J1443" s="17" t="s">
        <v>240</v>
      </c>
      <c r="K1443" s="17"/>
      <c r="L1443" s="66">
        <v>0</v>
      </c>
      <c r="M1443" s="66">
        <v>0</v>
      </c>
      <c r="N1443" s="66">
        <v>2.6250000000000002E-3</v>
      </c>
      <c r="O1443" s="66">
        <v>8.7500000000000002E-4</v>
      </c>
      <c r="P1443" s="66">
        <v>0</v>
      </c>
      <c r="Q1443" s="66">
        <v>0</v>
      </c>
      <c r="R1443" s="18"/>
      <c r="Z1443" s="62"/>
      <c r="AA1443" s="62"/>
      <c r="AB1443" s="62"/>
      <c r="AC1443" s="62"/>
      <c r="AD1443" s="62"/>
      <c r="AE1443" s="62"/>
    </row>
    <row r="1444" spans="1:31" ht="15.75" x14ac:dyDescent="0.25">
      <c r="A1444" s="17" t="s">
        <v>11</v>
      </c>
      <c r="B1444" s="17" t="s">
        <v>156</v>
      </c>
      <c r="C1444" s="17" t="s">
        <v>240</v>
      </c>
      <c r="D1444" s="19" t="s">
        <v>240</v>
      </c>
      <c r="E1444" s="17" t="s">
        <v>221</v>
      </c>
      <c r="F1444" s="17" t="s">
        <v>216</v>
      </c>
      <c r="G1444" s="27" t="s">
        <v>265</v>
      </c>
      <c r="H1444" s="17" t="s">
        <v>32</v>
      </c>
      <c r="I1444" s="17" t="s">
        <v>17</v>
      </c>
      <c r="J1444" s="17" t="s">
        <v>240</v>
      </c>
      <c r="K1444" s="17"/>
      <c r="L1444" s="66">
        <v>0</v>
      </c>
      <c r="M1444" s="66">
        <v>0</v>
      </c>
      <c r="N1444" s="66">
        <v>0</v>
      </c>
      <c r="O1444" s="66">
        <v>0</v>
      </c>
      <c r="P1444" s="66">
        <v>0.11176575</v>
      </c>
      <c r="Q1444" s="66">
        <v>3.7255249999999997E-2</v>
      </c>
      <c r="R1444" s="18"/>
      <c r="Z1444" s="62"/>
      <c r="AA1444" s="62"/>
      <c r="AB1444" s="62"/>
      <c r="AC1444" s="62"/>
      <c r="AD1444" s="62"/>
      <c r="AE1444" s="62"/>
    </row>
    <row r="1445" spans="1:31" ht="15.75" x14ac:dyDescent="0.25">
      <c r="A1445" s="17" t="s">
        <v>11</v>
      </c>
      <c r="B1445" s="17" t="s">
        <v>156</v>
      </c>
      <c r="C1445" s="17" t="s">
        <v>240</v>
      </c>
      <c r="D1445" s="19" t="s">
        <v>240</v>
      </c>
      <c r="E1445" s="17" t="s">
        <v>221</v>
      </c>
      <c r="F1445" s="17" t="s">
        <v>216</v>
      </c>
      <c r="G1445" s="27" t="s">
        <v>265</v>
      </c>
      <c r="H1445" s="17" t="s">
        <v>16</v>
      </c>
      <c r="I1445" s="17" t="s">
        <v>17</v>
      </c>
      <c r="J1445" s="17" t="s">
        <v>240</v>
      </c>
      <c r="K1445" s="17"/>
      <c r="L1445" s="66">
        <v>0</v>
      </c>
      <c r="M1445" s="66">
        <v>0</v>
      </c>
      <c r="N1445" s="66">
        <v>0</v>
      </c>
      <c r="O1445" s="66">
        <v>0</v>
      </c>
      <c r="P1445" s="66">
        <v>2883.5625</v>
      </c>
      <c r="Q1445" s="66">
        <v>961.1875</v>
      </c>
      <c r="R1445" s="18"/>
      <c r="Z1445" s="62"/>
      <c r="AA1445" s="62"/>
      <c r="AB1445" s="62"/>
      <c r="AC1445" s="62"/>
      <c r="AD1445" s="62"/>
      <c r="AE1445" s="62"/>
    </row>
    <row r="1446" spans="1:31" ht="15.75" x14ac:dyDescent="0.25">
      <c r="A1446" s="17" t="s">
        <v>11</v>
      </c>
      <c r="B1446" s="17" t="s">
        <v>156</v>
      </c>
      <c r="C1446" s="17" t="s">
        <v>240</v>
      </c>
      <c r="D1446" s="19" t="s">
        <v>240</v>
      </c>
      <c r="E1446" s="17" t="s">
        <v>221</v>
      </c>
      <c r="F1446" s="17" t="s">
        <v>216</v>
      </c>
      <c r="G1446" s="27" t="s">
        <v>265</v>
      </c>
      <c r="H1446" s="17" t="s">
        <v>160</v>
      </c>
      <c r="I1446" s="17" t="s">
        <v>17</v>
      </c>
      <c r="J1446" s="17" t="s">
        <v>240</v>
      </c>
      <c r="K1446" s="17"/>
      <c r="L1446" s="66">
        <v>0</v>
      </c>
      <c r="M1446" s="66">
        <v>0</v>
      </c>
      <c r="N1446" s="66">
        <v>0</v>
      </c>
      <c r="O1446" s="66">
        <v>0</v>
      </c>
      <c r="P1446" s="66">
        <v>2890.1549999999997</v>
      </c>
      <c r="Q1446" s="66">
        <v>963.38499999999999</v>
      </c>
      <c r="R1446" s="18"/>
      <c r="Z1446" s="62"/>
      <c r="AA1446" s="62"/>
      <c r="AB1446" s="62"/>
      <c r="AC1446" s="62"/>
      <c r="AD1446" s="62"/>
      <c r="AE1446" s="62"/>
    </row>
    <row r="1447" spans="1:31" ht="15.75" x14ac:dyDescent="0.25">
      <c r="A1447" s="17" t="s">
        <v>11</v>
      </c>
      <c r="B1447" s="17" t="s">
        <v>156</v>
      </c>
      <c r="C1447" s="17" t="s">
        <v>240</v>
      </c>
      <c r="D1447" s="19" t="s">
        <v>240</v>
      </c>
      <c r="E1447" s="17" t="s">
        <v>221</v>
      </c>
      <c r="F1447" s="17" t="s">
        <v>216</v>
      </c>
      <c r="G1447" s="27" t="s">
        <v>265</v>
      </c>
      <c r="H1447" s="17" t="s">
        <v>161</v>
      </c>
      <c r="I1447" s="17" t="s">
        <v>17</v>
      </c>
      <c r="J1447" s="17" t="s">
        <v>240</v>
      </c>
      <c r="K1447" s="17"/>
      <c r="L1447" s="66">
        <v>0</v>
      </c>
      <c r="M1447" s="66">
        <v>0</v>
      </c>
      <c r="N1447" s="66">
        <v>0</v>
      </c>
      <c r="O1447" s="66">
        <v>0</v>
      </c>
      <c r="P1447" s="66">
        <v>2892.84</v>
      </c>
      <c r="Q1447" s="66">
        <v>964.28</v>
      </c>
      <c r="R1447" s="18"/>
      <c r="Z1447" s="62"/>
      <c r="AA1447" s="62"/>
      <c r="AB1447" s="62"/>
      <c r="AC1447" s="62"/>
      <c r="AD1447" s="62"/>
      <c r="AE1447" s="62"/>
    </row>
    <row r="1448" spans="1:31" ht="15.75" x14ac:dyDescent="0.25">
      <c r="A1448" s="17" t="s">
        <v>11</v>
      </c>
      <c r="B1448" s="17" t="s">
        <v>156</v>
      </c>
      <c r="C1448" s="17" t="s">
        <v>240</v>
      </c>
      <c r="D1448" s="19" t="s">
        <v>240</v>
      </c>
      <c r="E1448" s="17" t="s">
        <v>221</v>
      </c>
      <c r="F1448" s="17" t="s">
        <v>216</v>
      </c>
      <c r="G1448" s="27" t="s">
        <v>265</v>
      </c>
      <c r="H1448" s="17" t="s">
        <v>75</v>
      </c>
      <c r="I1448" s="17" t="s">
        <v>17</v>
      </c>
      <c r="J1448" s="17" t="s">
        <v>240</v>
      </c>
      <c r="K1448" s="17"/>
      <c r="L1448" s="66">
        <v>0</v>
      </c>
      <c r="M1448" s="66">
        <v>0</v>
      </c>
      <c r="N1448" s="66">
        <v>0</v>
      </c>
      <c r="O1448" s="66">
        <v>0</v>
      </c>
      <c r="P1448" s="66">
        <v>2.2353000000000001E-2</v>
      </c>
      <c r="Q1448" s="66">
        <v>7.4510000000000002E-3</v>
      </c>
      <c r="R1448" s="18"/>
      <c r="Z1448" s="62"/>
      <c r="AA1448" s="62"/>
      <c r="AB1448" s="62"/>
      <c r="AC1448" s="62"/>
      <c r="AD1448" s="62"/>
      <c r="AE1448" s="62"/>
    </row>
    <row r="1449" spans="1:31" ht="15.75" x14ac:dyDescent="0.25">
      <c r="A1449" s="17" t="s">
        <v>11</v>
      </c>
      <c r="B1449" s="17" t="s">
        <v>156</v>
      </c>
      <c r="C1449" s="17" t="s">
        <v>240</v>
      </c>
      <c r="D1449" s="19" t="s">
        <v>240</v>
      </c>
      <c r="E1449" s="17" t="s">
        <v>221</v>
      </c>
      <c r="F1449" s="17" t="s">
        <v>222</v>
      </c>
      <c r="G1449" s="27" t="s">
        <v>265</v>
      </c>
      <c r="H1449" s="17" t="s">
        <v>32</v>
      </c>
      <c r="I1449" s="17" t="s">
        <v>17</v>
      </c>
      <c r="J1449" s="17" t="s">
        <v>240</v>
      </c>
      <c r="K1449" s="17"/>
      <c r="L1449" s="66">
        <v>0</v>
      </c>
      <c r="M1449" s="66">
        <v>2.4923774999999999</v>
      </c>
      <c r="N1449" s="66">
        <v>1.313596</v>
      </c>
      <c r="O1449" s="66">
        <v>0.89040324999999998</v>
      </c>
      <c r="P1449" s="66">
        <v>3.6561812500000004</v>
      </c>
      <c r="Q1449" s="66">
        <v>3.2616240000000003</v>
      </c>
      <c r="R1449" s="18"/>
      <c r="Z1449" s="62"/>
      <c r="AA1449" s="62"/>
      <c r="AB1449" s="62"/>
      <c r="AC1449" s="62"/>
      <c r="AD1449" s="62"/>
      <c r="AE1449" s="62"/>
    </row>
    <row r="1450" spans="1:31" ht="15.75" x14ac:dyDescent="0.25">
      <c r="A1450" s="17" t="s">
        <v>11</v>
      </c>
      <c r="B1450" s="17" t="s">
        <v>156</v>
      </c>
      <c r="C1450" s="17" t="s">
        <v>240</v>
      </c>
      <c r="D1450" s="19" t="s">
        <v>240</v>
      </c>
      <c r="E1450" s="17" t="s">
        <v>221</v>
      </c>
      <c r="F1450" s="17" t="s">
        <v>222</v>
      </c>
      <c r="G1450" s="27" t="s">
        <v>265</v>
      </c>
      <c r="H1450" s="17" t="s">
        <v>16</v>
      </c>
      <c r="I1450" s="17" t="s">
        <v>17</v>
      </c>
      <c r="J1450" s="17" t="s">
        <v>240</v>
      </c>
      <c r="K1450" s="17"/>
      <c r="L1450" s="66">
        <v>0</v>
      </c>
      <c r="M1450" s="66">
        <v>64303.424999999996</v>
      </c>
      <c r="N1450" s="66">
        <v>33890.775000000001</v>
      </c>
      <c r="O1450" s="66">
        <v>22972.375</v>
      </c>
      <c r="P1450" s="66">
        <v>94329.500000000015</v>
      </c>
      <c r="Q1450" s="66">
        <v>84149.845000000001</v>
      </c>
      <c r="R1450" s="18"/>
      <c r="Z1450" s="62"/>
      <c r="AA1450" s="62"/>
      <c r="AB1450" s="62"/>
      <c r="AC1450" s="62"/>
      <c r="AD1450" s="62"/>
      <c r="AE1450" s="62"/>
    </row>
    <row r="1451" spans="1:31" ht="15.75" x14ac:dyDescent="0.25">
      <c r="A1451" s="17" t="s">
        <v>11</v>
      </c>
      <c r="B1451" s="17" t="s">
        <v>156</v>
      </c>
      <c r="C1451" s="17" t="s">
        <v>240</v>
      </c>
      <c r="D1451" s="19" t="s">
        <v>240</v>
      </c>
      <c r="E1451" s="17" t="s">
        <v>221</v>
      </c>
      <c r="F1451" s="17" t="s">
        <v>222</v>
      </c>
      <c r="G1451" s="27" t="s">
        <v>265</v>
      </c>
      <c r="H1451" s="17" t="s">
        <v>160</v>
      </c>
      <c r="I1451" s="17" t="s">
        <v>17</v>
      </c>
      <c r="J1451" s="17" t="s">
        <v>240</v>
      </c>
      <c r="K1451" s="17"/>
      <c r="L1451" s="66">
        <v>0</v>
      </c>
      <c r="M1451" s="66">
        <v>64450.5</v>
      </c>
      <c r="N1451" s="66">
        <v>33968.300000000003</v>
      </c>
      <c r="O1451" s="66">
        <v>23024.924999999996</v>
      </c>
      <c r="P1451" s="66">
        <v>94545.225000000006</v>
      </c>
      <c r="Q1451" s="66">
        <v>84342.265000000014</v>
      </c>
      <c r="R1451" s="18"/>
      <c r="Z1451" s="62"/>
      <c r="AA1451" s="62"/>
      <c r="AB1451" s="62"/>
      <c r="AC1451" s="62"/>
      <c r="AD1451" s="62"/>
      <c r="AE1451" s="62"/>
    </row>
    <row r="1452" spans="1:31" ht="15.75" x14ac:dyDescent="0.25">
      <c r="A1452" s="17" t="s">
        <v>11</v>
      </c>
      <c r="B1452" s="17" t="s">
        <v>156</v>
      </c>
      <c r="C1452" s="17" t="s">
        <v>240</v>
      </c>
      <c r="D1452" s="19" t="s">
        <v>240</v>
      </c>
      <c r="E1452" s="17" t="s">
        <v>221</v>
      </c>
      <c r="F1452" s="17" t="s">
        <v>222</v>
      </c>
      <c r="G1452" s="27" t="s">
        <v>265</v>
      </c>
      <c r="H1452" s="17" t="s">
        <v>161</v>
      </c>
      <c r="I1452" s="17" t="s">
        <v>17</v>
      </c>
      <c r="J1452" s="17" t="s">
        <v>240</v>
      </c>
      <c r="K1452" s="17"/>
      <c r="L1452" s="66">
        <v>0</v>
      </c>
      <c r="M1452" s="66">
        <v>64510.274999999994</v>
      </c>
      <c r="N1452" s="66">
        <v>33999.85</v>
      </c>
      <c r="O1452" s="66">
        <v>23046.35</v>
      </c>
      <c r="P1452" s="66">
        <v>94632.975000000006</v>
      </c>
      <c r="Q1452" s="66">
        <v>84420.535000000003</v>
      </c>
      <c r="R1452" s="18"/>
      <c r="Z1452" s="62"/>
      <c r="AA1452" s="62"/>
      <c r="AB1452" s="62"/>
      <c r="AC1452" s="62"/>
      <c r="AD1452" s="62"/>
      <c r="AE1452" s="62"/>
    </row>
    <row r="1453" spans="1:31" ht="15.75" x14ac:dyDescent="0.25">
      <c r="A1453" s="17" t="s">
        <v>11</v>
      </c>
      <c r="B1453" s="17" t="s">
        <v>156</v>
      </c>
      <c r="C1453" s="17" t="s">
        <v>240</v>
      </c>
      <c r="D1453" s="19" t="s">
        <v>240</v>
      </c>
      <c r="E1453" s="17" t="s">
        <v>221</v>
      </c>
      <c r="F1453" s="17" t="s">
        <v>222</v>
      </c>
      <c r="G1453" s="27" t="s">
        <v>265</v>
      </c>
      <c r="H1453" s="17" t="s">
        <v>75</v>
      </c>
      <c r="I1453" s="17" t="s">
        <v>17</v>
      </c>
      <c r="J1453" s="17" t="s">
        <v>240</v>
      </c>
      <c r="K1453" s="17"/>
      <c r="L1453" s="66">
        <v>0</v>
      </c>
      <c r="M1453" s="66">
        <v>0.49847624999999995</v>
      </c>
      <c r="N1453" s="66">
        <v>0.26271899999999998</v>
      </c>
      <c r="O1453" s="66">
        <v>0.17808049999999997</v>
      </c>
      <c r="P1453" s="66">
        <v>0.73123624999999992</v>
      </c>
      <c r="Q1453" s="66">
        <v>0.65232375000000009</v>
      </c>
      <c r="R1453" s="18"/>
      <c r="Z1453" s="62"/>
      <c r="AA1453" s="62"/>
      <c r="AB1453" s="62"/>
      <c r="AC1453" s="62"/>
      <c r="AD1453" s="62"/>
      <c r="AE1453" s="62"/>
    </row>
    <row r="1454" spans="1:31" ht="15.75" x14ac:dyDescent="0.25">
      <c r="A1454" s="17" t="s">
        <v>11</v>
      </c>
      <c r="B1454" s="17" t="s">
        <v>156</v>
      </c>
      <c r="C1454" s="17" t="s">
        <v>240</v>
      </c>
      <c r="D1454" s="19" t="s">
        <v>240</v>
      </c>
      <c r="E1454" s="17" t="s">
        <v>221</v>
      </c>
      <c r="F1454" s="17" t="s">
        <v>223</v>
      </c>
      <c r="G1454" s="27" t="s">
        <v>265</v>
      </c>
      <c r="H1454" s="17" t="s">
        <v>32</v>
      </c>
      <c r="I1454" s="17" t="s">
        <v>17</v>
      </c>
      <c r="J1454" s="17" t="s">
        <v>240</v>
      </c>
      <c r="K1454" s="17"/>
      <c r="L1454" s="66">
        <v>0</v>
      </c>
      <c r="M1454" s="66">
        <v>0</v>
      </c>
      <c r="N1454" s="66">
        <v>0</v>
      </c>
      <c r="O1454" s="66">
        <v>0</v>
      </c>
      <c r="P1454" s="66">
        <v>1.5899999999999998E-3</v>
      </c>
      <c r="Q1454" s="66">
        <v>5.2999999999999998E-4</v>
      </c>
      <c r="R1454" s="18"/>
      <c r="Z1454" s="62"/>
      <c r="AA1454" s="62"/>
      <c r="AB1454" s="62"/>
      <c r="AC1454" s="62"/>
      <c r="AD1454" s="62"/>
      <c r="AE1454" s="62"/>
    </row>
    <row r="1455" spans="1:31" ht="15.75" x14ac:dyDescent="0.25">
      <c r="A1455" s="17" t="s">
        <v>11</v>
      </c>
      <c r="B1455" s="17" t="s">
        <v>156</v>
      </c>
      <c r="C1455" s="17" t="s">
        <v>240</v>
      </c>
      <c r="D1455" s="19" t="s">
        <v>240</v>
      </c>
      <c r="E1455" s="17" t="s">
        <v>221</v>
      </c>
      <c r="F1455" s="17" t="s">
        <v>223</v>
      </c>
      <c r="G1455" s="27" t="s">
        <v>265</v>
      </c>
      <c r="H1455" s="17" t="s">
        <v>16</v>
      </c>
      <c r="I1455" s="17" t="s">
        <v>17</v>
      </c>
      <c r="J1455" s="17" t="s">
        <v>240</v>
      </c>
      <c r="K1455" s="17"/>
      <c r="L1455" s="66">
        <v>0</v>
      </c>
      <c r="M1455" s="66">
        <v>0</v>
      </c>
      <c r="N1455" s="66">
        <v>0</v>
      </c>
      <c r="O1455" s="66">
        <v>0</v>
      </c>
      <c r="P1455" s="66">
        <v>39.275624999999998</v>
      </c>
      <c r="Q1455" s="66">
        <v>13.091875</v>
      </c>
      <c r="R1455" s="18"/>
      <c r="Z1455" s="62"/>
      <c r="AA1455" s="62"/>
      <c r="AB1455" s="62"/>
      <c r="AC1455" s="62"/>
      <c r="AD1455" s="62"/>
      <c r="AE1455" s="62"/>
    </row>
    <row r="1456" spans="1:31" ht="15.75" x14ac:dyDescent="0.25">
      <c r="A1456" s="17" t="s">
        <v>11</v>
      </c>
      <c r="B1456" s="17" t="s">
        <v>156</v>
      </c>
      <c r="C1456" s="17" t="s">
        <v>240</v>
      </c>
      <c r="D1456" s="19" t="s">
        <v>240</v>
      </c>
      <c r="E1456" s="17" t="s">
        <v>221</v>
      </c>
      <c r="F1456" s="17" t="s">
        <v>223</v>
      </c>
      <c r="G1456" s="27" t="s">
        <v>265</v>
      </c>
      <c r="H1456" s="17" t="s">
        <v>160</v>
      </c>
      <c r="I1456" s="17" t="s">
        <v>17</v>
      </c>
      <c r="J1456" s="17" t="s">
        <v>240</v>
      </c>
      <c r="K1456" s="17"/>
      <c r="L1456" s="66">
        <v>0</v>
      </c>
      <c r="M1456" s="66">
        <v>0</v>
      </c>
      <c r="N1456" s="66">
        <v>0</v>
      </c>
      <c r="O1456" s="66">
        <v>0</v>
      </c>
      <c r="P1456" s="66">
        <v>39.369450000000001</v>
      </c>
      <c r="Q1456" s="66">
        <v>13.123150000000001</v>
      </c>
      <c r="R1456" s="18"/>
      <c r="Z1456" s="62"/>
      <c r="AA1456" s="62"/>
      <c r="AB1456" s="62"/>
      <c r="AC1456" s="62"/>
      <c r="AD1456" s="62"/>
      <c r="AE1456" s="62"/>
    </row>
    <row r="1457" spans="1:31" ht="15.75" x14ac:dyDescent="0.25">
      <c r="A1457" s="17" t="s">
        <v>11</v>
      </c>
      <c r="B1457" s="17" t="s">
        <v>156</v>
      </c>
      <c r="C1457" s="17" t="s">
        <v>240</v>
      </c>
      <c r="D1457" s="19" t="s">
        <v>240</v>
      </c>
      <c r="E1457" s="17" t="s">
        <v>221</v>
      </c>
      <c r="F1457" s="17" t="s">
        <v>223</v>
      </c>
      <c r="G1457" s="27" t="s">
        <v>265</v>
      </c>
      <c r="H1457" s="17" t="s">
        <v>161</v>
      </c>
      <c r="I1457" s="17" t="s">
        <v>17</v>
      </c>
      <c r="J1457" s="17" t="s">
        <v>240</v>
      </c>
      <c r="K1457" s="17"/>
      <c r="L1457" s="66">
        <v>0</v>
      </c>
      <c r="M1457" s="66">
        <v>0</v>
      </c>
      <c r="N1457" s="66">
        <v>0</v>
      </c>
      <c r="O1457" s="66">
        <v>0</v>
      </c>
      <c r="P1457" s="66">
        <v>39.407550000000001</v>
      </c>
      <c r="Q1457" s="66">
        <v>13.13585</v>
      </c>
      <c r="R1457" s="18"/>
      <c r="Z1457" s="62"/>
      <c r="AA1457" s="62"/>
      <c r="AB1457" s="62"/>
      <c r="AC1457" s="62"/>
      <c r="AD1457" s="62"/>
      <c r="AE1457" s="62"/>
    </row>
    <row r="1458" spans="1:31" ht="15.75" x14ac:dyDescent="0.25">
      <c r="A1458" s="17" t="s">
        <v>11</v>
      </c>
      <c r="B1458" s="17" t="s">
        <v>156</v>
      </c>
      <c r="C1458" s="17" t="s">
        <v>240</v>
      </c>
      <c r="D1458" s="19" t="s">
        <v>240</v>
      </c>
      <c r="E1458" s="17" t="s">
        <v>221</v>
      </c>
      <c r="F1458" s="17" t="s">
        <v>223</v>
      </c>
      <c r="G1458" s="27" t="s">
        <v>265</v>
      </c>
      <c r="H1458" s="17" t="s">
        <v>75</v>
      </c>
      <c r="I1458" s="17" t="s">
        <v>17</v>
      </c>
      <c r="J1458" s="17" t="s">
        <v>240</v>
      </c>
      <c r="K1458" s="17"/>
      <c r="L1458" s="66">
        <v>0</v>
      </c>
      <c r="M1458" s="66">
        <v>0</v>
      </c>
      <c r="N1458" s="66">
        <v>0</v>
      </c>
      <c r="O1458" s="66">
        <v>0</v>
      </c>
      <c r="P1458" s="66">
        <v>3.1800000000000003E-4</v>
      </c>
      <c r="Q1458" s="66">
        <v>1.06E-4</v>
      </c>
      <c r="R1458" s="18"/>
      <c r="Z1458" s="62"/>
      <c r="AA1458" s="62"/>
      <c r="AB1458" s="62"/>
      <c r="AC1458" s="62"/>
      <c r="AD1458" s="62"/>
      <c r="AE1458" s="62"/>
    </row>
    <row r="1459" spans="1:31" ht="15.75" x14ac:dyDescent="0.25">
      <c r="A1459" s="17" t="s">
        <v>11</v>
      </c>
      <c r="B1459" s="17" t="s">
        <v>156</v>
      </c>
      <c r="C1459" s="17" t="s">
        <v>240</v>
      </c>
      <c r="D1459" s="19" t="s">
        <v>240</v>
      </c>
      <c r="E1459" s="17" t="s">
        <v>221</v>
      </c>
      <c r="F1459" s="17" t="s">
        <v>37</v>
      </c>
      <c r="G1459" s="27" t="s">
        <v>265</v>
      </c>
      <c r="H1459" s="17" t="s">
        <v>32</v>
      </c>
      <c r="I1459" s="17" t="s">
        <v>17</v>
      </c>
      <c r="J1459" s="17" t="s">
        <v>240</v>
      </c>
      <c r="K1459" s="17"/>
      <c r="L1459" s="66">
        <v>0</v>
      </c>
      <c r="M1459" s="66">
        <v>0</v>
      </c>
      <c r="N1459" s="66">
        <v>0</v>
      </c>
      <c r="O1459" s="66">
        <v>0.1308375</v>
      </c>
      <c r="P1459" s="66">
        <v>4.3612499999999998E-2</v>
      </c>
      <c r="Q1459" s="66">
        <v>0</v>
      </c>
      <c r="R1459" s="18"/>
      <c r="Z1459" s="62"/>
      <c r="AA1459" s="62"/>
      <c r="AB1459" s="62"/>
      <c r="AC1459" s="62"/>
      <c r="AD1459" s="62"/>
      <c r="AE1459" s="62"/>
    </row>
    <row r="1460" spans="1:31" ht="15.75" x14ac:dyDescent="0.25">
      <c r="A1460" s="17" t="s">
        <v>11</v>
      </c>
      <c r="B1460" s="17" t="s">
        <v>156</v>
      </c>
      <c r="C1460" s="17" t="s">
        <v>240</v>
      </c>
      <c r="D1460" s="19" t="s">
        <v>240</v>
      </c>
      <c r="E1460" s="17" t="s">
        <v>221</v>
      </c>
      <c r="F1460" s="17" t="s">
        <v>37</v>
      </c>
      <c r="G1460" s="27" t="s">
        <v>265</v>
      </c>
      <c r="H1460" s="17" t="s">
        <v>16</v>
      </c>
      <c r="I1460" s="17" t="s">
        <v>17</v>
      </c>
      <c r="J1460" s="17" t="s">
        <v>240</v>
      </c>
      <c r="K1460" s="17"/>
      <c r="L1460" s="66">
        <v>0</v>
      </c>
      <c r="M1460" s="66">
        <v>0</v>
      </c>
      <c r="N1460" s="66">
        <v>0</v>
      </c>
      <c r="O1460" s="66">
        <v>3135.7349999999997</v>
      </c>
      <c r="P1460" s="66">
        <v>1045.2449999999999</v>
      </c>
      <c r="Q1460" s="66">
        <v>0</v>
      </c>
      <c r="R1460" s="18"/>
      <c r="Z1460" s="62"/>
      <c r="AA1460" s="62"/>
      <c r="AB1460" s="62"/>
      <c r="AC1460" s="62"/>
      <c r="AD1460" s="62"/>
      <c r="AE1460" s="62"/>
    </row>
    <row r="1461" spans="1:31" ht="15.75" x14ac:dyDescent="0.25">
      <c r="A1461" s="17" t="s">
        <v>11</v>
      </c>
      <c r="B1461" s="17" t="s">
        <v>156</v>
      </c>
      <c r="C1461" s="17" t="s">
        <v>240</v>
      </c>
      <c r="D1461" s="19" t="s">
        <v>240</v>
      </c>
      <c r="E1461" s="17" t="s">
        <v>221</v>
      </c>
      <c r="F1461" s="17" t="s">
        <v>37</v>
      </c>
      <c r="G1461" s="27" t="s">
        <v>265</v>
      </c>
      <c r="H1461" s="17" t="s">
        <v>160</v>
      </c>
      <c r="I1461" s="17" t="s">
        <v>17</v>
      </c>
      <c r="J1461" s="17" t="s">
        <v>240</v>
      </c>
      <c r="K1461" s="17"/>
      <c r="L1461" s="66">
        <v>0</v>
      </c>
      <c r="M1461" s="66">
        <v>0</v>
      </c>
      <c r="N1461" s="66">
        <v>0</v>
      </c>
      <c r="O1461" s="66">
        <v>3143.46</v>
      </c>
      <c r="P1461" s="66">
        <v>1047.82</v>
      </c>
      <c r="Q1461" s="66">
        <v>0</v>
      </c>
      <c r="R1461" s="18"/>
      <c r="Z1461" s="62"/>
      <c r="AA1461" s="62"/>
      <c r="AB1461" s="62"/>
      <c r="AC1461" s="62"/>
      <c r="AD1461" s="62"/>
      <c r="AE1461" s="62"/>
    </row>
    <row r="1462" spans="1:31" ht="15.75" x14ac:dyDescent="0.25">
      <c r="A1462" s="17" t="s">
        <v>11</v>
      </c>
      <c r="B1462" s="17" t="s">
        <v>156</v>
      </c>
      <c r="C1462" s="17" t="s">
        <v>240</v>
      </c>
      <c r="D1462" s="19" t="s">
        <v>240</v>
      </c>
      <c r="E1462" s="17" t="s">
        <v>221</v>
      </c>
      <c r="F1462" s="17" t="s">
        <v>37</v>
      </c>
      <c r="G1462" s="27" t="s">
        <v>265</v>
      </c>
      <c r="H1462" s="17" t="s">
        <v>161</v>
      </c>
      <c r="I1462" s="17" t="s">
        <v>17</v>
      </c>
      <c r="J1462" s="17" t="s">
        <v>240</v>
      </c>
      <c r="K1462" s="17"/>
      <c r="L1462" s="66">
        <v>0</v>
      </c>
      <c r="M1462" s="66">
        <v>0</v>
      </c>
      <c r="N1462" s="66">
        <v>0</v>
      </c>
      <c r="O1462" s="66">
        <v>3146.5950000000003</v>
      </c>
      <c r="P1462" s="66">
        <v>1048.865</v>
      </c>
      <c r="Q1462" s="66">
        <v>0</v>
      </c>
      <c r="R1462" s="18"/>
      <c r="Z1462" s="62"/>
      <c r="AA1462" s="62"/>
      <c r="AB1462" s="62"/>
      <c r="AC1462" s="62"/>
      <c r="AD1462" s="62"/>
      <c r="AE1462" s="62"/>
    </row>
    <row r="1463" spans="1:31" ht="15.75" x14ac:dyDescent="0.25">
      <c r="A1463" s="17" t="s">
        <v>11</v>
      </c>
      <c r="B1463" s="17" t="s">
        <v>156</v>
      </c>
      <c r="C1463" s="17" t="s">
        <v>240</v>
      </c>
      <c r="D1463" s="19" t="s">
        <v>240</v>
      </c>
      <c r="E1463" s="17" t="s">
        <v>221</v>
      </c>
      <c r="F1463" s="17" t="s">
        <v>37</v>
      </c>
      <c r="G1463" s="27" t="s">
        <v>265</v>
      </c>
      <c r="H1463" s="17" t="s">
        <v>75</v>
      </c>
      <c r="I1463" s="17" t="s">
        <v>17</v>
      </c>
      <c r="J1463" s="17" t="s">
        <v>240</v>
      </c>
      <c r="K1463" s="17"/>
      <c r="L1463" s="66">
        <v>0</v>
      </c>
      <c r="M1463" s="66">
        <v>0</v>
      </c>
      <c r="N1463" s="66">
        <v>0</v>
      </c>
      <c r="O1463" s="66">
        <v>2.6167499999999996E-2</v>
      </c>
      <c r="P1463" s="66">
        <v>8.7224999999999994E-3</v>
      </c>
      <c r="Q1463" s="66">
        <v>0</v>
      </c>
      <c r="R1463" s="18"/>
      <c r="Z1463" s="62"/>
      <c r="AA1463" s="62"/>
      <c r="AB1463" s="62"/>
      <c r="AC1463" s="62"/>
      <c r="AD1463" s="62"/>
      <c r="AE1463" s="62"/>
    </row>
    <row r="1464" spans="1:31" ht="15.75" x14ac:dyDescent="0.25">
      <c r="A1464" s="17" t="s">
        <v>11</v>
      </c>
      <c r="B1464" s="17" t="s">
        <v>156</v>
      </c>
      <c r="C1464" s="17" t="s">
        <v>240</v>
      </c>
      <c r="D1464" s="19" t="s">
        <v>240</v>
      </c>
      <c r="E1464" s="17" t="s">
        <v>221</v>
      </c>
      <c r="F1464" s="17" t="s">
        <v>231</v>
      </c>
      <c r="G1464" s="27" t="s">
        <v>265</v>
      </c>
      <c r="H1464" s="17" t="s">
        <v>32</v>
      </c>
      <c r="I1464" s="17" t="s">
        <v>17</v>
      </c>
      <c r="J1464" s="17" t="s">
        <v>240</v>
      </c>
      <c r="K1464" s="17"/>
      <c r="L1464" s="66">
        <v>0.38601475000000002</v>
      </c>
      <c r="M1464" s="66">
        <v>0.76902775000000001</v>
      </c>
      <c r="N1464" s="66">
        <v>0.78319050000000001</v>
      </c>
      <c r="O1464" s="66">
        <v>0.3204825</v>
      </c>
      <c r="P1464" s="66">
        <v>0.62606850000000003</v>
      </c>
      <c r="Q1464" s="66">
        <v>0.71607474999999998</v>
      </c>
      <c r="R1464" s="18"/>
      <c r="Z1464" s="62"/>
      <c r="AA1464" s="62"/>
      <c r="AB1464" s="62"/>
      <c r="AC1464" s="62"/>
      <c r="AD1464" s="62"/>
      <c r="AE1464" s="62"/>
    </row>
    <row r="1465" spans="1:31" ht="15.75" x14ac:dyDescent="0.25">
      <c r="A1465" s="17" t="s">
        <v>11</v>
      </c>
      <c r="B1465" s="17" t="s">
        <v>156</v>
      </c>
      <c r="C1465" s="17" t="s">
        <v>240</v>
      </c>
      <c r="D1465" s="19" t="s">
        <v>240</v>
      </c>
      <c r="E1465" s="17" t="s">
        <v>221</v>
      </c>
      <c r="F1465" s="17" t="s">
        <v>231</v>
      </c>
      <c r="G1465" s="27" t="s">
        <v>265</v>
      </c>
      <c r="H1465" s="17" t="s">
        <v>16</v>
      </c>
      <c r="I1465" s="17" t="s">
        <v>17</v>
      </c>
      <c r="J1465" s="17" t="s">
        <v>240</v>
      </c>
      <c r="K1465" s="17"/>
      <c r="L1465" s="66">
        <v>12545.497500000001</v>
      </c>
      <c r="M1465" s="66">
        <v>24993.45</v>
      </c>
      <c r="N1465" s="66">
        <v>25453.7</v>
      </c>
      <c r="O1465" s="66">
        <v>10415.677500000002</v>
      </c>
      <c r="P1465" s="66">
        <v>20347.242499999997</v>
      </c>
      <c r="Q1465" s="66">
        <v>23272.450000000004</v>
      </c>
      <c r="R1465" s="18"/>
      <c r="Z1465" s="62"/>
      <c r="AA1465" s="62"/>
      <c r="AB1465" s="62"/>
      <c r="AC1465" s="62"/>
      <c r="AD1465" s="62"/>
      <c r="AE1465" s="62"/>
    </row>
    <row r="1466" spans="1:31" ht="15.75" x14ac:dyDescent="0.25">
      <c r="A1466" s="17" t="s">
        <v>11</v>
      </c>
      <c r="B1466" s="17" t="s">
        <v>156</v>
      </c>
      <c r="C1466" s="17" t="s">
        <v>240</v>
      </c>
      <c r="D1466" s="19" t="s">
        <v>240</v>
      </c>
      <c r="E1466" s="17" t="s">
        <v>221</v>
      </c>
      <c r="F1466" s="17" t="s">
        <v>231</v>
      </c>
      <c r="G1466" s="27" t="s">
        <v>265</v>
      </c>
      <c r="H1466" s="17" t="s">
        <v>160</v>
      </c>
      <c r="I1466" s="17" t="s">
        <v>17</v>
      </c>
      <c r="J1466" s="17" t="s">
        <v>240</v>
      </c>
      <c r="K1466" s="17"/>
      <c r="L1466" s="66">
        <v>12568.275000000001</v>
      </c>
      <c r="M1466" s="66">
        <v>25038.75</v>
      </c>
      <c r="N1466" s="66">
        <v>25499.924999999999</v>
      </c>
      <c r="O1466" s="66">
        <v>10434.595000000001</v>
      </c>
      <c r="P1466" s="66">
        <v>20384.165000000005</v>
      </c>
      <c r="Q1466" s="66">
        <v>23314.65</v>
      </c>
      <c r="R1466" s="18"/>
      <c r="Z1466" s="62"/>
      <c r="AA1466" s="62"/>
      <c r="AB1466" s="62"/>
      <c r="AC1466" s="62"/>
      <c r="AD1466" s="62"/>
      <c r="AE1466" s="62"/>
    </row>
    <row r="1467" spans="1:31" ht="15.75" x14ac:dyDescent="0.25">
      <c r="A1467" s="17" t="s">
        <v>11</v>
      </c>
      <c r="B1467" s="17" t="s">
        <v>156</v>
      </c>
      <c r="C1467" s="17" t="s">
        <v>240</v>
      </c>
      <c r="D1467" s="19" t="s">
        <v>240</v>
      </c>
      <c r="E1467" s="17" t="s">
        <v>221</v>
      </c>
      <c r="F1467" s="17" t="s">
        <v>231</v>
      </c>
      <c r="G1467" s="27" t="s">
        <v>265</v>
      </c>
      <c r="H1467" s="17" t="s">
        <v>161</v>
      </c>
      <c r="I1467" s="17" t="s">
        <v>17</v>
      </c>
      <c r="J1467" s="17" t="s">
        <v>240</v>
      </c>
      <c r="K1467" s="17"/>
      <c r="L1467" s="66">
        <v>12577.555</v>
      </c>
      <c r="M1467" s="66">
        <v>25057.224999999999</v>
      </c>
      <c r="N1467" s="66">
        <v>25518.725000000002</v>
      </c>
      <c r="O1467" s="66">
        <v>10442.287499999999</v>
      </c>
      <c r="P1467" s="66">
        <v>20399.237499999996</v>
      </c>
      <c r="Q1467" s="66">
        <v>23331.925000000003</v>
      </c>
      <c r="R1467" s="18"/>
      <c r="Z1467" s="62"/>
      <c r="AA1467" s="62"/>
      <c r="AB1467" s="62"/>
      <c r="AC1467" s="62"/>
      <c r="AD1467" s="62"/>
      <c r="AE1467" s="62"/>
    </row>
    <row r="1468" spans="1:31" ht="15.75" x14ac:dyDescent="0.25">
      <c r="A1468" s="17" t="s">
        <v>11</v>
      </c>
      <c r="B1468" s="17" t="s">
        <v>156</v>
      </c>
      <c r="C1468" s="17" t="s">
        <v>240</v>
      </c>
      <c r="D1468" s="19" t="s">
        <v>240</v>
      </c>
      <c r="E1468" s="17" t="s">
        <v>221</v>
      </c>
      <c r="F1468" s="17" t="s">
        <v>231</v>
      </c>
      <c r="G1468" s="27" t="s">
        <v>265</v>
      </c>
      <c r="H1468" s="17" t="s">
        <v>75</v>
      </c>
      <c r="I1468" s="17" t="s">
        <v>17</v>
      </c>
      <c r="J1468" s="17" t="s">
        <v>240</v>
      </c>
      <c r="K1468" s="17"/>
      <c r="L1468" s="66">
        <v>7.7203249999999987E-2</v>
      </c>
      <c r="M1468" s="66">
        <v>0.15380574999999999</v>
      </c>
      <c r="N1468" s="66">
        <v>0.156638</v>
      </c>
      <c r="O1468" s="66">
        <v>6.4096750000000008E-2</v>
      </c>
      <c r="P1468" s="66">
        <v>0.12521425</v>
      </c>
      <c r="Q1468" s="66">
        <v>0.14321525000000002</v>
      </c>
      <c r="R1468" s="18"/>
      <c r="Z1468" s="62"/>
      <c r="AA1468" s="62"/>
      <c r="AB1468" s="62"/>
      <c r="AC1468" s="62"/>
      <c r="AD1468" s="62"/>
      <c r="AE1468" s="62"/>
    </row>
    <row r="1469" spans="1:31" ht="15.75" x14ac:dyDescent="0.25">
      <c r="A1469" s="17" t="s">
        <v>11</v>
      </c>
      <c r="B1469" s="17" t="s">
        <v>156</v>
      </c>
      <c r="C1469" s="17" t="s">
        <v>240</v>
      </c>
      <c r="D1469" s="19" t="s">
        <v>240</v>
      </c>
      <c r="E1469" s="17" t="s">
        <v>221</v>
      </c>
      <c r="F1469" s="17" t="s">
        <v>232</v>
      </c>
      <c r="G1469" s="27" t="s">
        <v>265</v>
      </c>
      <c r="H1469" s="17" t="s">
        <v>32</v>
      </c>
      <c r="I1469" s="17" t="s">
        <v>17</v>
      </c>
      <c r="J1469" s="17" t="s">
        <v>240</v>
      </c>
      <c r="K1469" s="17"/>
      <c r="L1469" s="66">
        <v>3.9109749999999999E-2</v>
      </c>
      <c r="M1469" s="66">
        <v>7.1822250000000004E-2</v>
      </c>
      <c r="N1469" s="66">
        <v>0.20797874999999999</v>
      </c>
      <c r="O1469" s="66">
        <v>0.22671150000000001</v>
      </c>
      <c r="P1469" s="66">
        <v>0.11204325</v>
      </c>
      <c r="Q1469" s="66">
        <v>1.9134249999999998E-2</v>
      </c>
      <c r="R1469" s="18"/>
      <c r="Z1469" s="62"/>
      <c r="AA1469" s="62"/>
      <c r="AB1469" s="62"/>
      <c r="AC1469" s="62"/>
      <c r="AD1469" s="62"/>
      <c r="AE1469" s="62"/>
    </row>
    <row r="1470" spans="1:31" ht="15.75" x14ac:dyDescent="0.25">
      <c r="A1470" s="17" t="s">
        <v>11</v>
      </c>
      <c r="B1470" s="17" t="s">
        <v>156</v>
      </c>
      <c r="C1470" s="17" t="s">
        <v>240</v>
      </c>
      <c r="D1470" s="19" t="s">
        <v>240</v>
      </c>
      <c r="E1470" s="17" t="s">
        <v>221</v>
      </c>
      <c r="F1470" s="17" t="s">
        <v>232</v>
      </c>
      <c r="G1470" s="27" t="s">
        <v>265</v>
      </c>
      <c r="H1470" s="17" t="s">
        <v>16</v>
      </c>
      <c r="I1470" s="17" t="s">
        <v>17</v>
      </c>
      <c r="J1470" s="17" t="s">
        <v>240</v>
      </c>
      <c r="K1470" s="17"/>
      <c r="L1470" s="66">
        <v>1271.0634499999999</v>
      </c>
      <c r="M1470" s="66">
        <v>2334.2224999999999</v>
      </c>
      <c r="N1470" s="66">
        <v>6759.3099999999995</v>
      </c>
      <c r="O1470" s="66">
        <v>7368.1125000000002</v>
      </c>
      <c r="P1470" s="66">
        <v>3641.415</v>
      </c>
      <c r="Q1470" s="66">
        <v>621.86749999999995</v>
      </c>
      <c r="R1470" s="18"/>
      <c r="Z1470" s="62"/>
      <c r="AA1470" s="62"/>
      <c r="AB1470" s="62"/>
      <c r="AC1470" s="62"/>
      <c r="AD1470" s="62"/>
      <c r="AE1470" s="62"/>
    </row>
    <row r="1471" spans="1:31" ht="15.75" x14ac:dyDescent="0.25">
      <c r="A1471" s="17" t="s">
        <v>11</v>
      </c>
      <c r="B1471" s="17" t="s">
        <v>156</v>
      </c>
      <c r="C1471" s="17" t="s">
        <v>240</v>
      </c>
      <c r="D1471" s="19" t="s">
        <v>240</v>
      </c>
      <c r="E1471" s="17" t="s">
        <v>221</v>
      </c>
      <c r="F1471" s="17" t="s">
        <v>232</v>
      </c>
      <c r="G1471" s="27" t="s">
        <v>265</v>
      </c>
      <c r="H1471" s="17" t="s">
        <v>160</v>
      </c>
      <c r="I1471" s="17" t="s">
        <v>17</v>
      </c>
      <c r="J1471" s="17" t="s">
        <v>240</v>
      </c>
      <c r="K1471" s="17"/>
      <c r="L1471" s="66">
        <v>1273.3731250000001</v>
      </c>
      <c r="M1471" s="66">
        <v>2338.4624999999996</v>
      </c>
      <c r="N1471" s="66">
        <v>6771.5825000000004</v>
      </c>
      <c r="O1471" s="66">
        <v>7381.4924999999994</v>
      </c>
      <c r="P1471" s="66">
        <v>3648.0225</v>
      </c>
      <c r="Q1471" s="66">
        <v>622.995</v>
      </c>
      <c r="R1471" s="18"/>
      <c r="Z1471" s="62"/>
      <c r="AA1471" s="62"/>
      <c r="AB1471" s="62"/>
      <c r="AC1471" s="62"/>
      <c r="AD1471" s="62"/>
      <c r="AE1471" s="62"/>
    </row>
    <row r="1472" spans="1:31" ht="15.75" x14ac:dyDescent="0.25">
      <c r="A1472" s="17" t="s">
        <v>11</v>
      </c>
      <c r="B1472" s="17" t="s">
        <v>156</v>
      </c>
      <c r="C1472" s="17" t="s">
        <v>240</v>
      </c>
      <c r="D1472" s="19" t="s">
        <v>240</v>
      </c>
      <c r="E1472" s="17" t="s">
        <v>221</v>
      </c>
      <c r="F1472" s="17" t="s">
        <v>232</v>
      </c>
      <c r="G1472" s="27" t="s">
        <v>265</v>
      </c>
      <c r="H1472" s="17" t="s">
        <v>161</v>
      </c>
      <c r="I1472" s="17" t="s">
        <v>17</v>
      </c>
      <c r="J1472" s="17" t="s">
        <v>240</v>
      </c>
      <c r="K1472" s="17"/>
      <c r="L1472" s="66">
        <v>1274.3135500000001</v>
      </c>
      <c r="M1472" s="66">
        <v>2340.1850000000004</v>
      </c>
      <c r="N1472" s="66">
        <v>6776.5750000000007</v>
      </c>
      <c r="O1472" s="66">
        <v>7386.93</v>
      </c>
      <c r="P1472" s="66">
        <v>3650.7125000000005</v>
      </c>
      <c r="Q1472" s="66">
        <v>623.45500000000004</v>
      </c>
      <c r="R1472" s="18"/>
      <c r="Z1472" s="62"/>
      <c r="AA1472" s="62"/>
      <c r="AB1472" s="62"/>
      <c r="AC1472" s="62"/>
      <c r="AD1472" s="62"/>
      <c r="AE1472" s="62"/>
    </row>
    <row r="1473" spans="1:31" ht="15.75" x14ac:dyDescent="0.25">
      <c r="A1473" s="17" t="s">
        <v>11</v>
      </c>
      <c r="B1473" s="17" t="s">
        <v>156</v>
      </c>
      <c r="C1473" s="17" t="s">
        <v>240</v>
      </c>
      <c r="D1473" s="19" t="s">
        <v>240</v>
      </c>
      <c r="E1473" s="17" t="s">
        <v>221</v>
      </c>
      <c r="F1473" s="17" t="s">
        <v>232</v>
      </c>
      <c r="G1473" s="27" t="s">
        <v>265</v>
      </c>
      <c r="H1473" s="17" t="s">
        <v>75</v>
      </c>
      <c r="I1473" s="17" t="s">
        <v>17</v>
      </c>
      <c r="J1473" s="17" t="s">
        <v>240</v>
      </c>
      <c r="K1473" s="17"/>
      <c r="L1473" s="66">
        <v>7.8222499999999993E-3</v>
      </c>
      <c r="M1473" s="66">
        <v>1.4364499999999999E-2</v>
      </c>
      <c r="N1473" s="66">
        <v>4.1595750000000001E-2</v>
      </c>
      <c r="O1473" s="66">
        <v>4.5342E-2</v>
      </c>
      <c r="P1473" s="66">
        <v>2.2408999999999998E-2</v>
      </c>
      <c r="Q1473" s="66">
        <v>3.8270000000000001E-3</v>
      </c>
      <c r="R1473" s="18"/>
      <c r="Z1473" s="62"/>
      <c r="AA1473" s="62"/>
      <c r="AB1473" s="62"/>
      <c r="AC1473" s="62"/>
      <c r="AD1473" s="62"/>
      <c r="AE1473" s="62"/>
    </row>
    <row r="1474" spans="1:31" x14ac:dyDescent="0.25">
      <c r="A1474" s="17" t="s">
        <v>11</v>
      </c>
      <c r="B1474" s="17" t="s">
        <v>156</v>
      </c>
      <c r="C1474" s="17" t="s">
        <v>243</v>
      </c>
      <c r="D1474" s="17" t="s">
        <v>243</v>
      </c>
      <c r="E1474" s="17" t="s">
        <v>158</v>
      </c>
      <c r="F1474" s="17" t="s">
        <v>72</v>
      </c>
      <c r="G1474" s="27" t="s">
        <v>265</v>
      </c>
      <c r="H1474" s="17" t="s">
        <v>32</v>
      </c>
      <c r="I1474" s="17" t="s">
        <v>17</v>
      </c>
      <c r="J1474" s="17" t="s">
        <v>319</v>
      </c>
      <c r="K1474" s="17"/>
      <c r="L1474" s="66">
        <v>0</v>
      </c>
      <c r="M1474" s="66">
        <v>0</v>
      </c>
      <c r="N1474" s="66">
        <v>0</v>
      </c>
      <c r="O1474" s="66">
        <v>11.472975</v>
      </c>
      <c r="P1474" s="66">
        <v>16.375050000000002</v>
      </c>
      <c r="Q1474" s="66">
        <v>18.381</v>
      </c>
      <c r="R1474" s="18"/>
      <c r="Z1474" s="62"/>
      <c r="AA1474" s="62"/>
      <c r="AB1474" s="62"/>
      <c r="AC1474" s="62"/>
      <c r="AD1474" s="62"/>
      <c r="AE1474" s="62"/>
    </row>
    <row r="1475" spans="1:31" x14ac:dyDescent="0.25">
      <c r="A1475" s="17" t="s">
        <v>11</v>
      </c>
      <c r="B1475" s="17" t="s">
        <v>156</v>
      </c>
      <c r="C1475" s="17" t="s">
        <v>243</v>
      </c>
      <c r="D1475" s="17" t="s">
        <v>243</v>
      </c>
      <c r="E1475" s="17" t="s">
        <v>158</v>
      </c>
      <c r="F1475" s="17" t="s">
        <v>72</v>
      </c>
      <c r="G1475" s="27" t="s">
        <v>265</v>
      </c>
      <c r="H1475" s="17" t="s">
        <v>16</v>
      </c>
      <c r="I1475" s="17" t="s">
        <v>17</v>
      </c>
      <c r="J1475" s="17" t="s">
        <v>319</v>
      </c>
      <c r="K1475" s="17"/>
      <c r="L1475" s="66">
        <v>0</v>
      </c>
      <c r="M1475" s="66">
        <v>0</v>
      </c>
      <c r="N1475" s="66">
        <v>0</v>
      </c>
      <c r="O1475" s="66">
        <v>643633.5</v>
      </c>
      <c r="P1475" s="66">
        <v>918641.5</v>
      </c>
      <c r="Q1475" s="66">
        <v>1059699</v>
      </c>
      <c r="R1475" s="18"/>
      <c r="Z1475" s="62"/>
      <c r="AA1475" s="62"/>
      <c r="AB1475" s="62"/>
      <c r="AC1475" s="62"/>
      <c r="AD1475" s="62"/>
      <c r="AE1475" s="62"/>
    </row>
    <row r="1476" spans="1:31" x14ac:dyDescent="0.25">
      <c r="A1476" s="17" t="s">
        <v>11</v>
      </c>
      <c r="B1476" s="17" t="s">
        <v>156</v>
      </c>
      <c r="C1476" s="17" t="s">
        <v>243</v>
      </c>
      <c r="D1476" s="17" t="s">
        <v>243</v>
      </c>
      <c r="E1476" s="17" t="s">
        <v>158</v>
      </c>
      <c r="F1476" s="17" t="s">
        <v>72</v>
      </c>
      <c r="G1476" s="27" t="s">
        <v>265</v>
      </c>
      <c r="H1476" s="17" t="s">
        <v>160</v>
      </c>
      <c r="I1476" s="17" t="s">
        <v>17</v>
      </c>
      <c r="J1476" s="17" t="s">
        <v>319</v>
      </c>
      <c r="K1476" s="17"/>
      <c r="L1476" s="66">
        <v>0</v>
      </c>
      <c r="M1476" s="66">
        <v>0</v>
      </c>
      <c r="N1476" s="66">
        <v>0</v>
      </c>
      <c r="O1476" s="66">
        <v>644000.25</v>
      </c>
      <c r="P1476" s="66">
        <v>919165.75</v>
      </c>
      <c r="Q1476" s="66">
        <v>1059833</v>
      </c>
      <c r="R1476" s="18"/>
      <c r="Z1476" s="62"/>
      <c r="AA1476" s="62"/>
      <c r="AB1476" s="62"/>
      <c r="AC1476" s="62"/>
      <c r="AD1476" s="62"/>
      <c r="AE1476" s="62"/>
    </row>
    <row r="1477" spans="1:31" x14ac:dyDescent="0.25">
      <c r="A1477" s="17" t="s">
        <v>11</v>
      </c>
      <c r="B1477" s="17" t="s">
        <v>156</v>
      </c>
      <c r="C1477" s="17" t="s">
        <v>243</v>
      </c>
      <c r="D1477" s="17" t="s">
        <v>243</v>
      </c>
      <c r="E1477" s="17" t="s">
        <v>158</v>
      </c>
      <c r="F1477" s="17" t="s">
        <v>72</v>
      </c>
      <c r="G1477" s="27" t="s">
        <v>265</v>
      </c>
      <c r="H1477" s="17" t="s">
        <v>161</v>
      </c>
      <c r="I1477" s="17" t="s">
        <v>17</v>
      </c>
      <c r="J1477" s="17" t="s">
        <v>319</v>
      </c>
      <c r="K1477" s="17"/>
      <c r="L1477" s="66">
        <v>0</v>
      </c>
      <c r="M1477" s="66">
        <v>0</v>
      </c>
      <c r="N1477" s="66">
        <v>0</v>
      </c>
      <c r="O1477" s="66">
        <v>644229.75</v>
      </c>
      <c r="P1477" s="66">
        <v>919492.75</v>
      </c>
      <c r="Q1477" s="66">
        <v>1059916.5</v>
      </c>
      <c r="R1477" s="18"/>
      <c r="Z1477" s="62"/>
      <c r="AA1477" s="62"/>
      <c r="AB1477" s="62"/>
      <c r="AC1477" s="62"/>
      <c r="AD1477" s="62"/>
      <c r="AE1477" s="62"/>
    </row>
    <row r="1478" spans="1:31" x14ac:dyDescent="0.25">
      <c r="A1478" s="17" t="s">
        <v>11</v>
      </c>
      <c r="B1478" s="17" t="s">
        <v>156</v>
      </c>
      <c r="C1478" s="17" t="s">
        <v>243</v>
      </c>
      <c r="D1478" s="17" t="s">
        <v>243</v>
      </c>
      <c r="E1478" s="17" t="s">
        <v>158</v>
      </c>
      <c r="F1478" s="17" t="s">
        <v>72</v>
      </c>
      <c r="G1478" s="27" t="s">
        <v>265</v>
      </c>
      <c r="H1478" s="17" t="s">
        <v>75</v>
      </c>
      <c r="I1478" s="17" t="s">
        <v>17</v>
      </c>
      <c r="J1478" s="17" t="s">
        <v>319</v>
      </c>
      <c r="K1478" s="17"/>
      <c r="L1478" s="66">
        <v>0</v>
      </c>
      <c r="M1478" s="66">
        <v>0</v>
      </c>
      <c r="N1478" s="66">
        <v>0</v>
      </c>
      <c r="O1478" s="66">
        <v>1.1472975000000001</v>
      </c>
      <c r="P1478" s="66">
        <v>1.637505</v>
      </c>
      <c r="Q1478" s="66">
        <v>1.8380999999999998</v>
      </c>
      <c r="R1478" s="18"/>
      <c r="Z1478" s="62"/>
      <c r="AA1478" s="62"/>
      <c r="AB1478" s="62"/>
      <c r="AC1478" s="62"/>
      <c r="AD1478" s="62"/>
      <c r="AE1478" s="62"/>
    </row>
    <row r="1479" spans="1:31" x14ac:dyDescent="0.25">
      <c r="A1479" s="17" t="s">
        <v>11</v>
      </c>
      <c r="B1479" s="17" t="s">
        <v>156</v>
      </c>
      <c r="C1479" s="17" t="s">
        <v>243</v>
      </c>
      <c r="D1479" s="17" t="s">
        <v>243</v>
      </c>
      <c r="E1479" s="17" t="s">
        <v>162</v>
      </c>
      <c r="F1479" s="17" t="s">
        <v>163</v>
      </c>
      <c r="G1479" s="27" t="s">
        <v>265</v>
      </c>
      <c r="H1479" s="17" t="s">
        <v>32</v>
      </c>
      <c r="I1479" s="17" t="s">
        <v>17</v>
      </c>
      <c r="J1479" s="17" t="s">
        <v>319</v>
      </c>
      <c r="K1479" s="17"/>
      <c r="L1479" s="66">
        <v>0</v>
      </c>
      <c r="M1479" s="66">
        <v>0</v>
      </c>
      <c r="N1479" s="66">
        <v>0</v>
      </c>
      <c r="O1479" s="66">
        <v>0</v>
      </c>
      <c r="P1479" s="66">
        <v>0</v>
      </c>
      <c r="Q1479" s="66">
        <v>0</v>
      </c>
      <c r="R1479" s="18"/>
      <c r="Z1479" s="62"/>
      <c r="AA1479" s="62"/>
      <c r="AB1479" s="62"/>
      <c r="AC1479" s="62"/>
      <c r="AD1479" s="62"/>
      <c r="AE1479" s="62"/>
    </row>
    <row r="1480" spans="1:31" x14ac:dyDescent="0.25">
      <c r="A1480" s="17" t="s">
        <v>11</v>
      </c>
      <c r="B1480" s="17" t="s">
        <v>156</v>
      </c>
      <c r="C1480" s="17" t="s">
        <v>243</v>
      </c>
      <c r="D1480" s="17" t="s">
        <v>243</v>
      </c>
      <c r="E1480" s="17" t="s">
        <v>162</v>
      </c>
      <c r="F1480" s="17" t="s">
        <v>163</v>
      </c>
      <c r="G1480" s="27" t="s">
        <v>265</v>
      </c>
      <c r="H1480" s="17" t="s">
        <v>16</v>
      </c>
      <c r="I1480" s="17" t="s">
        <v>17</v>
      </c>
      <c r="J1480" s="17" t="s">
        <v>319</v>
      </c>
      <c r="K1480" s="17"/>
      <c r="L1480" s="66">
        <v>0</v>
      </c>
      <c r="M1480" s="66">
        <v>0</v>
      </c>
      <c r="N1480" s="66">
        <v>0</v>
      </c>
      <c r="O1480" s="66">
        <v>0</v>
      </c>
      <c r="P1480" s="66">
        <v>0</v>
      </c>
      <c r="Q1480" s="66">
        <v>0</v>
      </c>
      <c r="R1480" s="18"/>
      <c r="Z1480" s="62"/>
      <c r="AA1480" s="62"/>
      <c r="AB1480" s="62"/>
      <c r="AC1480" s="62"/>
      <c r="AD1480" s="62"/>
      <c r="AE1480" s="62"/>
    </row>
    <row r="1481" spans="1:31" x14ac:dyDescent="0.25">
      <c r="A1481" s="17" t="s">
        <v>11</v>
      </c>
      <c r="B1481" s="17" t="s">
        <v>156</v>
      </c>
      <c r="C1481" s="17" t="s">
        <v>243</v>
      </c>
      <c r="D1481" s="17" t="s">
        <v>243</v>
      </c>
      <c r="E1481" s="17" t="s">
        <v>162</v>
      </c>
      <c r="F1481" s="17" t="s">
        <v>163</v>
      </c>
      <c r="G1481" s="27" t="s">
        <v>265</v>
      </c>
      <c r="H1481" s="17" t="s">
        <v>160</v>
      </c>
      <c r="I1481" s="17" t="s">
        <v>17</v>
      </c>
      <c r="J1481" s="17" t="s">
        <v>319</v>
      </c>
      <c r="K1481" s="17"/>
      <c r="L1481" s="66">
        <v>0</v>
      </c>
      <c r="M1481" s="66">
        <v>0</v>
      </c>
      <c r="N1481" s="66">
        <v>0</v>
      </c>
      <c r="O1481" s="66">
        <v>0</v>
      </c>
      <c r="P1481" s="66">
        <v>0</v>
      </c>
      <c r="Q1481" s="66">
        <v>0</v>
      </c>
      <c r="R1481" s="18"/>
      <c r="Z1481" s="62"/>
      <c r="AA1481" s="62"/>
      <c r="AB1481" s="62"/>
      <c r="AC1481" s="62"/>
      <c r="AD1481" s="62"/>
      <c r="AE1481" s="62"/>
    </row>
    <row r="1482" spans="1:31" x14ac:dyDescent="0.25">
      <c r="A1482" s="17" t="s">
        <v>11</v>
      </c>
      <c r="B1482" s="17" t="s">
        <v>156</v>
      </c>
      <c r="C1482" s="17" t="s">
        <v>243</v>
      </c>
      <c r="D1482" s="17" t="s">
        <v>243</v>
      </c>
      <c r="E1482" s="17" t="s">
        <v>162</v>
      </c>
      <c r="F1482" s="17" t="s">
        <v>163</v>
      </c>
      <c r="G1482" s="27" t="s">
        <v>265</v>
      </c>
      <c r="H1482" s="17" t="s">
        <v>161</v>
      </c>
      <c r="I1482" s="17" t="s">
        <v>17</v>
      </c>
      <c r="J1482" s="17" t="s">
        <v>319</v>
      </c>
      <c r="K1482" s="17"/>
      <c r="L1482" s="66">
        <v>0</v>
      </c>
      <c r="M1482" s="66">
        <v>0</v>
      </c>
      <c r="N1482" s="66">
        <v>0</v>
      </c>
      <c r="O1482" s="66">
        <v>0</v>
      </c>
      <c r="P1482" s="66">
        <v>0</v>
      </c>
      <c r="Q1482" s="66">
        <v>0</v>
      </c>
      <c r="R1482" s="18"/>
      <c r="Z1482" s="62"/>
      <c r="AA1482" s="62"/>
      <c r="AB1482" s="62"/>
      <c r="AC1482" s="62"/>
      <c r="AD1482" s="62"/>
      <c r="AE1482" s="62"/>
    </row>
    <row r="1483" spans="1:31" x14ac:dyDescent="0.25">
      <c r="A1483" s="17" t="s">
        <v>11</v>
      </c>
      <c r="B1483" s="17" t="s">
        <v>156</v>
      </c>
      <c r="C1483" s="17" t="s">
        <v>243</v>
      </c>
      <c r="D1483" s="17" t="s">
        <v>243</v>
      </c>
      <c r="E1483" s="17" t="s">
        <v>162</v>
      </c>
      <c r="F1483" s="17" t="s">
        <v>163</v>
      </c>
      <c r="G1483" s="27" t="s">
        <v>265</v>
      </c>
      <c r="H1483" s="17" t="s">
        <v>75</v>
      </c>
      <c r="I1483" s="17" t="s">
        <v>17</v>
      </c>
      <c r="J1483" s="17" t="s">
        <v>319</v>
      </c>
      <c r="K1483" s="17"/>
      <c r="L1483" s="66">
        <v>0</v>
      </c>
      <c r="M1483" s="66">
        <v>0</v>
      </c>
      <c r="N1483" s="66">
        <v>0</v>
      </c>
      <c r="O1483" s="66">
        <v>0</v>
      </c>
      <c r="P1483" s="66">
        <v>0</v>
      </c>
      <c r="Q1483" s="66">
        <v>0</v>
      </c>
      <c r="R1483" s="18"/>
      <c r="Z1483" s="62"/>
      <c r="AA1483" s="62"/>
      <c r="AB1483" s="62"/>
      <c r="AC1483" s="62"/>
      <c r="AD1483" s="62"/>
      <c r="AE1483" s="62"/>
    </row>
    <row r="1484" spans="1:31" x14ac:dyDescent="0.25">
      <c r="A1484" s="17" t="s">
        <v>11</v>
      </c>
      <c r="B1484" s="17" t="s">
        <v>156</v>
      </c>
      <c r="C1484" s="17" t="s">
        <v>243</v>
      </c>
      <c r="D1484" s="17" t="s">
        <v>243</v>
      </c>
      <c r="E1484" s="17" t="s">
        <v>162</v>
      </c>
      <c r="F1484" s="17" t="s">
        <v>164</v>
      </c>
      <c r="G1484" s="27" t="s">
        <v>265</v>
      </c>
      <c r="H1484" s="17" t="s">
        <v>32</v>
      </c>
      <c r="I1484" s="17" t="s">
        <v>17</v>
      </c>
      <c r="J1484" s="17" t="s">
        <v>319</v>
      </c>
      <c r="K1484" s="17"/>
      <c r="L1484" s="66">
        <v>1.215E-4</v>
      </c>
      <c r="M1484" s="66">
        <v>8.8200000000000003E-5</v>
      </c>
      <c r="N1484" s="66">
        <v>3.4399999999999996E-5</v>
      </c>
      <c r="O1484" s="66">
        <v>1.4599999999999999E-5</v>
      </c>
      <c r="P1484" s="66">
        <v>5.77E-5</v>
      </c>
      <c r="Q1484" s="66">
        <v>5.1025000000000007E-4</v>
      </c>
      <c r="R1484" s="18"/>
      <c r="Z1484" s="62"/>
      <c r="AA1484" s="62"/>
      <c r="AB1484" s="62"/>
      <c r="AC1484" s="62"/>
      <c r="AD1484" s="62"/>
      <c r="AE1484" s="62"/>
    </row>
    <row r="1485" spans="1:31" x14ac:dyDescent="0.25">
      <c r="A1485" s="17" t="s">
        <v>11</v>
      </c>
      <c r="B1485" s="17" t="s">
        <v>156</v>
      </c>
      <c r="C1485" s="17" t="s">
        <v>243</v>
      </c>
      <c r="D1485" s="17" t="s">
        <v>243</v>
      </c>
      <c r="E1485" s="17" t="s">
        <v>162</v>
      </c>
      <c r="F1485" s="17" t="s">
        <v>164</v>
      </c>
      <c r="G1485" s="27" t="s">
        <v>265</v>
      </c>
      <c r="H1485" s="17" t="s">
        <v>16</v>
      </c>
      <c r="I1485" s="17" t="s">
        <v>17</v>
      </c>
      <c r="J1485" s="17" t="s">
        <v>319</v>
      </c>
      <c r="K1485" s="17"/>
      <c r="L1485" s="66">
        <v>6.7889074999999997</v>
      </c>
      <c r="M1485" s="66">
        <v>4.93764425</v>
      </c>
      <c r="N1485" s="66">
        <v>1.9367172500000001</v>
      </c>
      <c r="O1485" s="66">
        <v>0.82362075000000012</v>
      </c>
      <c r="P1485" s="66">
        <v>3.2316877500000003</v>
      </c>
      <c r="Q1485" s="66">
        <v>28.640047500000001</v>
      </c>
      <c r="R1485" s="18"/>
      <c r="Z1485" s="62"/>
      <c r="AA1485" s="62"/>
      <c r="AB1485" s="62"/>
      <c r="AC1485" s="62"/>
      <c r="AD1485" s="62"/>
      <c r="AE1485" s="62"/>
    </row>
    <row r="1486" spans="1:31" x14ac:dyDescent="0.25">
      <c r="A1486" s="17" t="s">
        <v>11</v>
      </c>
      <c r="B1486" s="17" t="s">
        <v>156</v>
      </c>
      <c r="C1486" s="17" t="s">
        <v>243</v>
      </c>
      <c r="D1486" s="17" t="s">
        <v>243</v>
      </c>
      <c r="E1486" s="17" t="s">
        <v>162</v>
      </c>
      <c r="F1486" s="17" t="s">
        <v>164</v>
      </c>
      <c r="G1486" s="27" t="s">
        <v>265</v>
      </c>
      <c r="H1486" s="17" t="s">
        <v>160</v>
      </c>
      <c r="I1486" s="17" t="s">
        <v>17</v>
      </c>
      <c r="J1486" s="17" t="s">
        <v>319</v>
      </c>
      <c r="K1486" s="17"/>
      <c r="L1486" s="66">
        <v>6.7927774999999997</v>
      </c>
      <c r="M1486" s="66">
        <v>4.9404567500000001</v>
      </c>
      <c r="N1486" s="66">
        <v>1.93782725</v>
      </c>
      <c r="O1486" s="66">
        <v>0.82409249999999989</v>
      </c>
      <c r="P1486" s="66">
        <v>3.2335374999999997</v>
      </c>
      <c r="Q1486" s="66">
        <v>28.656382499999999</v>
      </c>
      <c r="R1486" s="18"/>
      <c r="Z1486" s="62"/>
      <c r="AA1486" s="62"/>
      <c r="AB1486" s="62"/>
      <c r="AC1486" s="62"/>
      <c r="AD1486" s="62"/>
      <c r="AE1486" s="62"/>
    </row>
    <row r="1487" spans="1:31" x14ac:dyDescent="0.25">
      <c r="A1487" s="17" t="s">
        <v>11</v>
      </c>
      <c r="B1487" s="17" t="s">
        <v>156</v>
      </c>
      <c r="C1487" s="17" t="s">
        <v>243</v>
      </c>
      <c r="D1487" s="17" t="s">
        <v>243</v>
      </c>
      <c r="E1487" s="17" t="s">
        <v>162</v>
      </c>
      <c r="F1487" s="17" t="s">
        <v>164</v>
      </c>
      <c r="G1487" s="27" t="s">
        <v>265</v>
      </c>
      <c r="H1487" s="17" t="s">
        <v>161</v>
      </c>
      <c r="I1487" s="17" t="s">
        <v>17</v>
      </c>
      <c r="J1487" s="17" t="s">
        <v>319</v>
      </c>
      <c r="K1487" s="17"/>
      <c r="L1487" s="66">
        <v>6.7952024999999994</v>
      </c>
      <c r="M1487" s="66">
        <v>4.9422189999999997</v>
      </c>
      <c r="N1487" s="66">
        <v>1.9385155000000001</v>
      </c>
      <c r="O1487" s="66">
        <v>0.82438524999999996</v>
      </c>
      <c r="P1487" s="66">
        <v>3.2346842499999999</v>
      </c>
      <c r="Q1487" s="66">
        <v>28.666645000000003</v>
      </c>
      <c r="R1487" s="18"/>
      <c r="Z1487" s="62"/>
      <c r="AA1487" s="62"/>
      <c r="AB1487" s="62"/>
      <c r="AC1487" s="62"/>
      <c r="AD1487" s="62"/>
      <c r="AE1487" s="62"/>
    </row>
    <row r="1488" spans="1:31" x14ac:dyDescent="0.25">
      <c r="A1488" s="17" t="s">
        <v>11</v>
      </c>
      <c r="B1488" s="17" t="s">
        <v>156</v>
      </c>
      <c r="C1488" s="17" t="s">
        <v>243</v>
      </c>
      <c r="D1488" s="17" t="s">
        <v>243</v>
      </c>
      <c r="E1488" s="17" t="s">
        <v>162</v>
      </c>
      <c r="F1488" s="17" t="s">
        <v>164</v>
      </c>
      <c r="G1488" s="27" t="s">
        <v>265</v>
      </c>
      <c r="H1488" s="17" t="s">
        <v>75</v>
      </c>
      <c r="I1488" s="17" t="s">
        <v>17</v>
      </c>
      <c r="J1488" s="17" t="s">
        <v>319</v>
      </c>
      <c r="K1488" s="17"/>
      <c r="L1488" s="66">
        <v>1.2150000000000001E-5</v>
      </c>
      <c r="M1488" s="66">
        <v>8.8200000000000003E-6</v>
      </c>
      <c r="N1488" s="66">
        <v>3.4400000000000001E-6</v>
      </c>
      <c r="O1488" s="66">
        <v>1.46E-6</v>
      </c>
      <c r="P1488" s="66">
        <v>5.7699999999999998E-6</v>
      </c>
      <c r="Q1488" s="66">
        <v>5.1325000000000001E-5</v>
      </c>
      <c r="R1488" s="18"/>
      <c r="Z1488" s="62"/>
      <c r="AA1488" s="62"/>
      <c r="AB1488" s="62"/>
      <c r="AC1488" s="62"/>
      <c r="AD1488" s="62"/>
      <c r="AE1488" s="62"/>
    </row>
    <row r="1489" spans="1:31" x14ac:dyDescent="0.25">
      <c r="A1489" s="17" t="s">
        <v>11</v>
      </c>
      <c r="B1489" s="17" t="s">
        <v>156</v>
      </c>
      <c r="C1489" s="17" t="s">
        <v>243</v>
      </c>
      <c r="D1489" s="17" t="s">
        <v>243</v>
      </c>
      <c r="E1489" s="17" t="s">
        <v>162</v>
      </c>
      <c r="F1489" s="17" t="s">
        <v>166</v>
      </c>
      <c r="G1489" s="27" t="s">
        <v>265</v>
      </c>
      <c r="H1489" s="17" t="s">
        <v>32</v>
      </c>
      <c r="I1489" s="17" t="s">
        <v>17</v>
      </c>
      <c r="J1489" s="17" t="s">
        <v>319</v>
      </c>
      <c r="K1489" s="17"/>
      <c r="L1489" s="66">
        <v>0</v>
      </c>
      <c r="M1489" s="66">
        <v>0</v>
      </c>
      <c r="N1489" s="66">
        <v>0</v>
      </c>
      <c r="O1489" s="66">
        <v>0</v>
      </c>
      <c r="P1489" s="66">
        <v>0</v>
      </c>
      <c r="Q1489" s="66">
        <v>7.7625749999999993E-2</v>
      </c>
      <c r="R1489" s="18"/>
      <c r="Z1489" s="62"/>
      <c r="AA1489" s="62"/>
      <c r="AB1489" s="62"/>
      <c r="AC1489" s="62"/>
      <c r="AD1489" s="62"/>
      <c r="AE1489" s="62"/>
    </row>
    <row r="1490" spans="1:31" x14ac:dyDescent="0.25">
      <c r="A1490" s="17" t="s">
        <v>11</v>
      </c>
      <c r="B1490" s="17" t="s">
        <v>156</v>
      </c>
      <c r="C1490" s="17" t="s">
        <v>243</v>
      </c>
      <c r="D1490" s="17" t="s">
        <v>243</v>
      </c>
      <c r="E1490" s="17" t="s">
        <v>162</v>
      </c>
      <c r="F1490" s="17" t="s">
        <v>166</v>
      </c>
      <c r="G1490" s="27" t="s">
        <v>265</v>
      </c>
      <c r="H1490" s="17" t="s">
        <v>16</v>
      </c>
      <c r="I1490" s="17" t="s">
        <v>17</v>
      </c>
      <c r="J1490" s="17" t="s">
        <v>319</v>
      </c>
      <c r="K1490" s="17"/>
      <c r="L1490" s="66">
        <v>0</v>
      </c>
      <c r="M1490" s="66">
        <v>0</v>
      </c>
      <c r="N1490" s="66">
        <v>0</v>
      </c>
      <c r="O1490" s="66">
        <v>0</v>
      </c>
      <c r="P1490" s="66">
        <v>0</v>
      </c>
      <c r="Q1490" s="66">
        <v>3469.8825000000002</v>
      </c>
      <c r="R1490" s="18"/>
      <c r="Z1490" s="62"/>
      <c r="AA1490" s="62"/>
      <c r="AB1490" s="62"/>
      <c r="AC1490" s="62"/>
      <c r="AD1490" s="62"/>
      <c r="AE1490" s="62"/>
    </row>
    <row r="1491" spans="1:31" x14ac:dyDescent="0.25">
      <c r="A1491" s="17" t="s">
        <v>11</v>
      </c>
      <c r="B1491" s="17" t="s">
        <v>156</v>
      </c>
      <c r="C1491" s="17" t="s">
        <v>243</v>
      </c>
      <c r="D1491" s="17" t="s">
        <v>243</v>
      </c>
      <c r="E1491" s="17" t="s">
        <v>162</v>
      </c>
      <c r="F1491" s="17" t="s">
        <v>166</v>
      </c>
      <c r="G1491" s="27" t="s">
        <v>265</v>
      </c>
      <c r="H1491" s="17" t="s">
        <v>160</v>
      </c>
      <c r="I1491" s="17" t="s">
        <v>17</v>
      </c>
      <c r="J1491" s="17" t="s">
        <v>319</v>
      </c>
      <c r="K1491" s="17"/>
      <c r="L1491" s="66">
        <v>0</v>
      </c>
      <c r="M1491" s="66">
        <v>0</v>
      </c>
      <c r="N1491" s="66">
        <v>0</v>
      </c>
      <c r="O1491" s="66">
        <v>0</v>
      </c>
      <c r="P1491" s="66">
        <v>0</v>
      </c>
      <c r="Q1491" s="66">
        <v>3472.3649999999998</v>
      </c>
      <c r="R1491" s="18"/>
      <c r="Z1491" s="62"/>
      <c r="AA1491" s="62"/>
      <c r="AB1491" s="62"/>
      <c r="AC1491" s="62"/>
      <c r="AD1491" s="62"/>
      <c r="AE1491" s="62"/>
    </row>
    <row r="1492" spans="1:31" x14ac:dyDescent="0.25">
      <c r="A1492" s="17" t="s">
        <v>11</v>
      </c>
      <c r="B1492" s="17" t="s">
        <v>156</v>
      </c>
      <c r="C1492" s="17" t="s">
        <v>243</v>
      </c>
      <c r="D1492" s="17" t="s">
        <v>243</v>
      </c>
      <c r="E1492" s="17" t="s">
        <v>162</v>
      </c>
      <c r="F1492" s="17" t="s">
        <v>166</v>
      </c>
      <c r="G1492" s="27" t="s">
        <v>265</v>
      </c>
      <c r="H1492" s="17" t="s">
        <v>161</v>
      </c>
      <c r="I1492" s="17" t="s">
        <v>17</v>
      </c>
      <c r="J1492" s="17" t="s">
        <v>319</v>
      </c>
      <c r="K1492" s="17"/>
      <c r="L1492" s="66">
        <v>0</v>
      </c>
      <c r="M1492" s="66">
        <v>0</v>
      </c>
      <c r="N1492" s="66">
        <v>0</v>
      </c>
      <c r="O1492" s="66">
        <v>0</v>
      </c>
      <c r="P1492" s="66">
        <v>0</v>
      </c>
      <c r="Q1492" s="66">
        <v>3473.9175000000005</v>
      </c>
      <c r="R1492" s="18"/>
      <c r="Z1492" s="62"/>
      <c r="AA1492" s="62"/>
      <c r="AB1492" s="62"/>
      <c r="AC1492" s="62"/>
      <c r="AD1492" s="62"/>
      <c r="AE1492" s="62"/>
    </row>
    <row r="1493" spans="1:31" x14ac:dyDescent="0.25">
      <c r="A1493" s="17" t="s">
        <v>11</v>
      </c>
      <c r="B1493" s="17" t="s">
        <v>156</v>
      </c>
      <c r="C1493" s="17" t="s">
        <v>243</v>
      </c>
      <c r="D1493" s="17" t="s">
        <v>243</v>
      </c>
      <c r="E1493" s="17" t="s">
        <v>162</v>
      </c>
      <c r="F1493" s="17" t="s">
        <v>166</v>
      </c>
      <c r="G1493" s="27" t="s">
        <v>265</v>
      </c>
      <c r="H1493" s="17" t="s">
        <v>75</v>
      </c>
      <c r="I1493" s="17" t="s">
        <v>17</v>
      </c>
      <c r="J1493" s="17" t="s">
        <v>319</v>
      </c>
      <c r="K1493" s="17"/>
      <c r="L1493" s="66">
        <v>0</v>
      </c>
      <c r="M1493" s="66">
        <v>0</v>
      </c>
      <c r="N1493" s="66">
        <v>0</v>
      </c>
      <c r="O1493" s="66">
        <v>0</v>
      </c>
      <c r="P1493" s="66">
        <v>0</v>
      </c>
      <c r="Q1493" s="66">
        <v>7.7625000000000003E-3</v>
      </c>
      <c r="R1493" s="18"/>
      <c r="Z1493" s="62"/>
      <c r="AA1493" s="62"/>
      <c r="AB1493" s="62"/>
      <c r="AC1493" s="62"/>
      <c r="AD1493" s="62"/>
      <c r="AE1493" s="62"/>
    </row>
    <row r="1494" spans="1:31" x14ac:dyDescent="0.25">
      <c r="A1494" s="17" t="s">
        <v>11</v>
      </c>
      <c r="B1494" s="17" t="s">
        <v>156</v>
      </c>
      <c r="C1494" s="17" t="s">
        <v>243</v>
      </c>
      <c r="D1494" s="17" t="s">
        <v>243</v>
      </c>
      <c r="E1494" s="17" t="s">
        <v>162</v>
      </c>
      <c r="F1494" s="17" t="s">
        <v>168</v>
      </c>
      <c r="G1494" s="27" t="s">
        <v>265</v>
      </c>
      <c r="H1494" s="17" t="s">
        <v>32</v>
      </c>
      <c r="I1494" s="17" t="s">
        <v>17</v>
      </c>
      <c r="J1494" s="17" t="s">
        <v>319</v>
      </c>
      <c r="K1494" s="17"/>
      <c r="L1494" s="66">
        <v>7.5475500000000001E-2</v>
      </c>
      <c r="M1494" s="66">
        <v>2.51585E-2</v>
      </c>
      <c r="N1494" s="66">
        <v>0</v>
      </c>
      <c r="O1494" s="66">
        <v>1.8352500000000001E-3</v>
      </c>
      <c r="P1494" s="66">
        <v>6.1174999999999999E-4</v>
      </c>
      <c r="Q1494" s="66">
        <v>0</v>
      </c>
      <c r="R1494" s="18"/>
      <c r="Z1494" s="62"/>
      <c r="AA1494" s="62"/>
      <c r="AB1494" s="62"/>
      <c r="AC1494" s="62"/>
      <c r="AD1494" s="62"/>
      <c r="AE1494" s="62"/>
    </row>
    <row r="1495" spans="1:31" x14ac:dyDescent="0.25">
      <c r="A1495" s="17" t="s">
        <v>11</v>
      </c>
      <c r="B1495" s="17" t="s">
        <v>156</v>
      </c>
      <c r="C1495" s="17" t="s">
        <v>243</v>
      </c>
      <c r="D1495" s="17" t="s">
        <v>243</v>
      </c>
      <c r="E1495" s="17" t="s">
        <v>162</v>
      </c>
      <c r="F1495" s="17" t="s">
        <v>168</v>
      </c>
      <c r="G1495" s="27" t="s">
        <v>265</v>
      </c>
      <c r="H1495" s="17" t="s">
        <v>16</v>
      </c>
      <c r="I1495" s="17" t="s">
        <v>17</v>
      </c>
      <c r="J1495" s="17" t="s">
        <v>319</v>
      </c>
      <c r="K1495" s="17"/>
      <c r="L1495" s="66">
        <v>4762.4925000000003</v>
      </c>
      <c r="M1495" s="66">
        <v>1587.4974999999999</v>
      </c>
      <c r="N1495" s="66">
        <v>0</v>
      </c>
      <c r="O1495" s="66">
        <v>115.82775000000001</v>
      </c>
      <c r="P1495" s="66">
        <v>38.609250000000003</v>
      </c>
      <c r="Q1495" s="66">
        <v>0</v>
      </c>
      <c r="R1495" s="18"/>
      <c r="Z1495" s="62"/>
      <c r="AA1495" s="62"/>
      <c r="AB1495" s="62"/>
      <c r="AC1495" s="62"/>
      <c r="AD1495" s="62"/>
      <c r="AE1495" s="62"/>
    </row>
    <row r="1496" spans="1:31" x14ac:dyDescent="0.25">
      <c r="A1496" s="17" t="s">
        <v>11</v>
      </c>
      <c r="B1496" s="17" t="s">
        <v>156</v>
      </c>
      <c r="C1496" s="17" t="s">
        <v>243</v>
      </c>
      <c r="D1496" s="17" t="s">
        <v>243</v>
      </c>
      <c r="E1496" s="17" t="s">
        <v>162</v>
      </c>
      <c r="F1496" s="17" t="s">
        <v>168</v>
      </c>
      <c r="G1496" s="27" t="s">
        <v>265</v>
      </c>
      <c r="H1496" s="17" t="s">
        <v>160</v>
      </c>
      <c r="I1496" s="17" t="s">
        <v>17</v>
      </c>
      <c r="J1496" s="17" t="s">
        <v>319</v>
      </c>
      <c r="K1496" s="17"/>
      <c r="L1496" s="66">
        <v>4764.9075000000003</v>
      </c>
      <c r="M1496" s="66">
        <v>1588.3025</v>
      </c>
      <c r="N1496" s="66">
        <v>0</v>
      </c>
      <c r="O1496" s="66">
        <v>115.88624999999999</v>
      </c>
      <c r="P1496" s="66">
        <v>38.628749999999997</v>
      </c>
      <c r="Q1496" s="66">
        <v>0</v>
      </c>
      <c r="R1496" s="18"/>
      <c r="Z1496" s="62"/>
      <c r="AA1496" s="62"/>
      <c r="AB1496" s="62"/>
      <c r="AC1496" s="62"/>
      <c r="AD1496" s="62"/>
      <c r="AE1496" s="62"/>
    </row>
    <row r="1497" spans="1:31" x14ac:dyDescent="0.25">
      <c r="A1497" s="17" t="s">
        <v>11</v>
      </c>
      <c r="B1497" s="17" t="s">
        <v>156</v>
      </c>
      <c r="C1497" s="17" t="s">
        <v>243</v>
      </c>
      <c r="D1497" s="17" t="s">
        <v>243</v>
      </c>
      <c r="E1497" s="17" t="s">
        <v>162</v>
      </c>
      <c r="F1497" s="17" t="s">
        <v>168</v>
      </c>
      <c r="G1497" s="27" t="s">
        <v>265</v>
      </c>
      <c r="H1497" s="17" t="s">
        <v>161</v>
      </c>
      <c r="I1497" s="17" t="s">
        <v>17</v>
      </c>
      <c r="J1497" s="17" t="s">
        <v>319</v>
      </c>
      <c r="K1497" s="17"/>
      <c r="L1497" s="66">
        <v>4766.4224999999997</v>
      </c>
      <c r="M1497" s="66">
        <v>1588.8074999999999</v>
      </c>
      <c r="N1497" s="66">
        <v>0</v>
      </c>
      <c r="O1497" s="66">
        <v>115.923</v>
      </c>
      <c r="P1497" s="66">
        <v>38.640999999999998</v>
      </c>
      <c r="Q1497" s="66">
        <v>0</v>
      </c>
      <c r="R1497" s="18"/>
      <c r="Z1497" s="62"/>
      <c r="AA1497" s="62"/>
      <c r="AB1497" s="62"/>
      <c r="AC1497" s="62"/>
      <c r="AD1497" s="62"/>
      <c r="AE1497" s="62"/>
    </row>
    <row r="1498" spans="1:31" x14ac:dyDescent="0.25">
      <c r="A1498" s="17" t="s">
        <v>11</v>
      </c>
      <c r="B1498" s="17" t="s">
        <v>156</v>
      </c>
      <c r="C1498" s="17" t="s">
        <v>243</v>
      </c>
      <c r="D1498" s="17" t="s">
        <v>243</v>
      </c>
      <c r="E1498" s="17" t="s">
        <v>162</v>
      </c>
      <c r="F1498" s="17" t="s">
        <v>168</v>
      </c>
      <c r="G1498" s="27" t="s">
        <v>265</v>
      </c>
      <c r="H1498" s="17" t="s">
        <v>75</v>
      </c>
      <c r="I1498" s="17" t="s">
        <v>17</v>
      </c>
      <c r="J1498" s="17" t="s">
        <v>319</v>
      </c>
      <c r="K1498" s="17"/>
      <c r="L1498" s="66">
        <v>7.5472500000000001E-3</v>
      </c>
      <c r="M1498" s="66">
        <v>2.5157500000000002E-3</v>
      </c>
      <c r="N1498" s="66">
        <v>0</v>
      </c>
      <c r="O1498" s="66">
        <v>1.8374999999999999E-4</v>
      </c>
      <c r="P1498" s="66">
        <v>6.1249999999999998E-5</v>
      </c>
      <c r="Q1498" s="66">
        <v>0</v>
      </c>
      <c r="R1498" s="18"/>
      <c r="Z1498" s="62"/>
      <c r="AA1498" s="62"/>
      <c r="AB1498" s="62"/>
      <c r="AC1498" s="62"/>
      <c r="AD1498" s="62"/>
      <c r="AE1498" s="62"/>
    </row>
    <row r="1499" spans="1:31" x14ac:dyDescent="0.25">
      <c r="A1499" s="17" t="s">
        <v>11</v>
      </c>
      <c r="B1499" s="17" t="s">
        <v>156</v>
      </c>
      <c r="C1499" s="17" t="s">
        <v>243</v>
      </c>
      <c r="D1499" s="17" t="s">
        <v>243</v>
      </c>
      <c r="E1499" s="17" t="s">
        <v>162</v>
      </c>
      <c r="F1499" s="17" t="s">
        <v>238</v>
      </c>
      <c r="G1499" s="27" t="s">
        <v>265</v>
      </c>
      <c r="H1499" s="17" t="s">
        <v>32</v>
      </c>
      <c r="I1499" s="17" t="s">
        <v>17</v>
      </c>
      <c r="J1499" s="17" t="s">
        <v>319</v>
      </c>
      <c r="K1499" s="17"/>
      <c r="L1499" s="66">
        <v>0</v>
      </c>
      <c r="M1499" s="66">
        <v>0</v>
      </c>
      <c r="N1499" s="66">
        <v>0</v>
      </c>
      <c r="O1499" s="66">
        <v>0</v>
      </c>
      <c r="P1499" s="66">
        <v>1.3603500000000001E-2</v>
      </c>
      <c r="Q1499" s="66">
        <v>4.5345000000000003E-3</v>
      </c>
      <c r="R1499" s="18"/>
      <c r="Z1499" s="62"/>
      <c r="AA1499" s="62"/>
      <c r="AB1499" s="62"/>
      <c r="AC1499" s="62"/>
      <c r="AD1499" s="62"/>
      <c r="AE1499" s="62"/>
    </row>
    <row r="1500" spans="1:31" x14ac:dyDescent="0.25">
      <c r="A1500" s="17" t="s">
        <v>11</v>
      </c>
      <c r="B1500" s="17" t="s">
        <v>156</v>
      </c>
      <c r="C1500" s="17" t="s">
        <v>243</v>
      </c>
      <c r="D1500" s="17" t="s">
        <v>243</v>
      </c>
      <c r="E1500" s="17" t="s">
        <v>162</v>
      </c>
      <c r="F1500" s="17" t="s">
        <v>238</v>
      </c>
      <c r="G1500" s="27" t="s">
        <v>265</v>
      </c>
      <c r="H1500" s="17" t="s">
        <v>16</v>
      </c>
      <c r="I1500" s="17" t="s">
        <v>17</v>
      </c>
      <c r="J1500" s="17" t="s">
        <v>319</v>
      </c>
      <c r="K1500" s="17"/>
      <c r="L1500" s="66">
        <v>0</v>
      </c>
      <c r="M1500" s="66">
        <v>0</v>
      </c>
      <c r="N1500" s="66">
        <v>0</v>
      </c>
      <c r="O1500" s="66">
        <v>0</v>
      </c>
      <c r="P1500" s="66">
        <v>608.0625</v>
      </c>
      <c r="Q1500" s="66">
        <v>202.6875</v>
      </c>
      <c r="R1500" s="18"/>
      <c r="Z1500" s="62"/>
      <c r="AA1500" s="62"/>
      <c r="AB1500" s="62"/>
      <c r="AC1500" s="62"/>
      <c r="AD1500" s="62"/>
      <c r="AE1500" s="62"/>
    </row>
    <row r="1501" spans="1:31" x14ac:dyDescent="0.25">
      <c r="A1501" s="17" t="s">
        <v>11</v>
      </c>
      <c r="B1501" s="17" t="s">
        <v>156</v>
      </c>
      <c r="C1501" s="17" t="s">
        <v>243</v>
      </c>
      <c r="D1501" s="17" t="s">
        <v>243</v>
      </c>
      <c r="E1501" s="17" t="s">
        <v>162</v>
      </c>
      <c r="F1501" s="17" t="s">
        <v>238</v>
      </c>
      <c r="G1501" s="27" t="s">
        <v>265</v>
      </c>
      <c r="H1501" s="17" t="s">
        <v>160</v>
      </c>
      <c r="I1501" s="17" t="s">
        <v>17</v>
      </c>
      <c r="J1501" s="17" t="s">
        <v>319</v>
      </c>
      <c r="K1501" s="17"/>
      <c r="L1501" s="66">
        <v>0</v>
      </c>
      <c r="M1501" s="66">
        <v>0</v>
      </c>
      <c r="N1501" s="66">
        <v>0</v>
      </c>
      <c r="O1501" s="66">
        <v>0</v>
      </c>
      <c r="P1501" s="66">
        <v>608.49750000000006</v>
      </c>
      <c r="Q1501" s="66">
        <v>202.83250000000001</v>
      </c>
      <c r="R1501" s="18"/>
      <c r="Z1501" s="62"/>
      <c r="AA1501" s="62"/>
      <c r="AB1501" s="62"/>
      <c r="AC1501" s="62"/>
      <c r="AD1501" s="62"/>
      <c r="AE1501" s="62"/>
    </row>
    <row r="1502" spans="1:31" x14ac:dyDescent="0.25">
      <c r="A1502" s="17" t="s">
        <v>11</v>
      </c>
      <c r="B1502" s="17" t="s">
        <v>156</v>
      </c>
      <c r="C1502" s="17" t="s">
        <v>243</v>
      </c>
      <c r="D1502" s="17" t="s">
        <v>243</v>
      </c>
      <c r="E1502" s="17" t="s">
        <v>162</v>
      </c>
      <c r="F1502" s="17" t="s">
        <v>238</v>
      </c>
      <c r="G1502" s="27" t="s">
        <v>265</v>
      </c>
      <c r="H1502" s="17" t="s">
        <v>161</v>
      </c>
      <c r="I1502" s="17" t="s">
        <v>17</v>
      </c>
      <c r="J1502" s="17" t="s">
        <v>319</v>
      </c>
      <c r="K1502" s="17"/>
      <c r="L1502" s="66">
        <v>0</v>
      </c>
      <c r="M1502" s="66">
        <v>0</v>
      </c>
      <c r="N1502" s="66">
        <v>0</v>
      </c>
      <c r="O1502" s="66">
        <v>0</v>
      </c>
      <c r="P1502" s="66">
        <v>608.76974999999993</v>
      </c>
      <c r="Q1502" s="66">
        <v>202.92325</v>
      </c>
      <c r="R1502" s="18"/>
      <c r="Z1502" s="62"/>
      <c r="AA1502" s="62"/>
      <c r="AB1502" s="62"/>
      <c r="AC1502" s="62"/>
      <c r="AD1502" s="62"/>
      <c r="AE1502" s="62"/>
    </row>
    <row r="1503" spans="1:31" x14ac:dyDescent="0.25">
      <c r="A1503" s="17" t="s">
        <v>11</v>
      </c>
      <c r="B1503" s="17" t="s">
        <v>156</v>
      </c>
      <c r="C1503" s="17" t="s">
        <v>243</v>
      </c>
      <c r="D1503" s="17" t="s">
        <v>243</v>
      </c>
      <c r="E1503" s="17" t="s">
        <v>162</v>
      </c>
      <c r="F1503" s="17" t="s">
        <v>238</v>
      </c>
      <c r="G1503" s="27" t="s">
        <v>265</v>
      </c>
      <c r="H1503" s="17" t="s">
        <v>75</v>
      </c>
      <c r="I1503" s="17" t="s">
        <v>17</v>
      </c>
      <c r="J1503" s="17" t="s">
        <v>319</v>
      </c>
      <c r="K1503" s="17"/>
      <c r="L1503" s="66">
        <v>0</v>
      </c>
      <c r="M1503" s="66">
        <v>0</v>
      </c>
      <c r="N1503" s="66">
        <v>0</v>
      </c>
      <c r="O1503" s="66">
        <v>0</v>
      </c>
      <c r="P1503" s="66">
        <v>1.3605000000000002E-3</v>
      </c>
      <c r="Q1503" s="66">
        <v>4.5350000000000002E-4</v>
      </c>
      <c r="R1503" s="18"/>
      <c r="Z1503" s="62"/>
      <c r="AA1503" s="62"/>
      <c r="AB1503" s="62"/>
      <c r="AC1503" s="62"/>
      <c r="AD1503" s="62"/>
      <c r="AE1503" s="62"/>
    </row>
    <row r="1504" spans="1:31" x14ac:dyDescent="0.25">
      <c r="A1504" s="17" t="s">
        <v>11</v>
      </c>
      <c r="B1504" s="17" t="s">
        <v>156</v>
      </c>
      <c r="C1504" s="17" t="s">
        <v>243</v>
      </c>
      <c r="D1504" s="17" t="s">
        <v>243</v>
      </c>
      <c r="E1504" s="17" t="s">
        <v>162</v>
      </c>
      <c r="F1504" s="17" t="s">
        <v>159</v>
      </c>
      <c r="G1504" s="27" t="s">
        <v>265</v>
      </c>
      <c r="H1504" s="17" t="s">
        <v>32</v>
      </c>
      <c r="I1504" s="17" t="s">
        <v>17</v>
      </c>
      <c r="J1504" s="17" t="s">
        <v>319</v>
      </c>
      <c r="K1504" s="17"/>
      <c r="L1504" s="66">
        <v>1.1195E-4</v>
      </c>
      <c r="M1504" s="66">
        <v>6.894525E-2</v>
      </c>
      <c r="N1504" s="66">
        <v>3.4999500000000003E-2</v>
      </c>
      <c r="O1504" s="66">
        <v>1.004675E-2</v>
      </c>
      <c r="P1504" s="66">
        <v>4.3379999999999998E-3</v>
      </c>
      <c r="Q1504" s="66">
        <v>0.14249675000000001</v>
      </c>
      <c r="R1504" s="18"/>
      <c r="Z1504" s="62"/>
      <c r="AA1504" s="62"/>
      <c r="AB1504" s="62"/>
      <c r="AC1504" s="62"/>
      <c r="AD1504" s="62"/>
      <c r="AE1504" s="62"/>
    </row>
    <row r="1505" spans="1:31" x14ac:dyDescent="0.25">
      <c r="A1505" s="17" t="s">
        <v>11</v>
      </c>
      <c r="B1505" s="17" t="s">
        <v>156</v>
      </c>
      <c r="C1505" s="17" t="s">
        <v>243</v>
      </c>
      <c r="D1505" s="17" t="s">
        <v>243</v>
      </c>
      <c r="E1505" s="17" t="s">
        <v>162</v>
      </c>
      <c r="F1505" s="17" t="s">
        <v>159</v>
      </c>
      <c r="G1505" s="27" t="s">
        <v>265</v>
      </c>
      <c r="H1505" s="17" t="s">
        <v>16</v>
      </c>
      <c r="I1505" s="17" t="s">
        <v>17</v>
      </c>
      <c r="J1505" s="17" t="s">
        <v>319</v>
      </c>
      <c r="K1505" s="17"/>
      <c r="L1505" s="66">
        <v>7.0616787500000004</v>
      </c>
      <c r="M1505" s="66">
        <v>4350.4579050000002</v>
      </c>
      <c r="N1505" s="66">
        <v>2208.5052500000002</v>
      </c>
      <c r="O1505" s="66">
        <v>633.96524999999997</v>
      </c>
      <c r="P1505" s="66">
        <v>273.71050000000002</v>
      </c>
      <c r="Q1505" s="66">
        <v>8991.5370000000003</v>
      </c>
      <c r="R1505" s="18"/>
      <c r="Z1505" s="62"/>
      <c r="AA1505" s="62"/>
      <c r="AB1505" s="62"/>
      <c r="AC1505" s="62"/>
      <c r="AD1505" s="62"/>
      <c r="AE1505" s="62"/>
    </row>
    <row r="1506" spans="1:31" x14ac:dyDescent="0.25">
      <c r="A1506" s="17" t="s">
        <v>11</v>
      </c>
      <c r="B1506" s="17" t="s">
        <v>156</v>
      </c>
      <c r="C1506" s="17" t="s">
        <v>243</v>
      </c>
      <c r="D1506" s="17" t="s">
        <v>243</v>
      </c>
      <c r="E1506" s="17" t="s">
        <v>162</v>
      </c>
      <c r="F1506" s="17" t="s">
        <v>159</v>
      </c>
      <c r="G1506" s="27" t="s">
        <v>265</v>
      </c>
      <c r="H1506" s="17" t="s">
        <v>160</v>
      </c>
      <c r="I1506" s="17" t="s">
        <v>17</v>
      </c>
      <c r="J1506" s="17" t="s">
        <v>319</v>
      </c>
      <c r="K1506" s="17"/>
      <c r="L1506" s="66">
        <v>7.0652585000000006</v>
      </c>
      <c r="M1506" s="66">
        <v>4352.6640800000005</v>
      </c>
      <c r="N1506" s="66">
        <v>2209.6257500000002</v>
      </c>
      <c r="O1506" s="66">
        <v>634.28649999999993</v>
      </c>
      <c r="P1506" s="66">
        <v>273.84899999999999</v>
      </c>
      <c r="Q1506" s="66">
        <v>8996.1367500000015</v>
      </c>
      <c r="R1506" s="18"/>
      <c r="Z1506" s="62"/>
      <c r="AA1506" s="62"/>
      <c r="AB1506" s="62"/>
      <c r="AC1506" s="62"/>
      <c r="AD1506" s="62"/>
      <c r="AE1506" s="62"/>
    </row>
    <row r="1507" spans="1:31" x14ac:dyDescent="0.25">
      <c r="A1507" s="17" t="s">
        <v>11</v>
      </c>
      <c r="B1507" s="17" t="s">
        <v>156</v>
      </c>
      <c r="C1507" s="17" t="s">
        <v>243</v>
      </c>
      <c r="D1507" s="17" t="s">
        <v>243</v>
      </c>
      <c r="E1507" s="17" t="s">
        <v>162</v>
      </c>
      <c r="F1507" s="17" t="s">
        <v>159</v>
      </c>
      <c r="G1507" s="27" t="s">
        <v>265</v>
      </c>
      <c r="H1507" s="17" t="s">
        <v>161</v>
      </c>
      <c r="I1507" s="17" t="s">
        <v>17</v>
      </c>
      <c r="J1507" s="17" t="s">
        <v>319</v>
      </c>
      <c r="K1507" s="17"/>
      <c r="L1507" s="66">
        <v>7.0674977500000002</v>
      </c>
      <c r="M1507" s="66">
        <v>4354.0448150000002</v>
      </c>
      <c r="N1507" s="66">
        <v>2210.3265000000001</v>
      </c>
      <c r="O1507" s="66">
        <v>634.48749999999995</v>
      </c>
      <c r="P1507" s="66">
        <v>273.93574999999998</v>
      </c>
      <c r="Q1507" s="66">
        <v>8998.9272499999988</v>
      </c>
      <c r="R1507" s="18"/>
      <c r="Z1507" s="62"/>
      <c r="AA1507" s="62"/>
      <c r="AB1507" s="62"/>
      <c r="AC1507" s="62"/>
      <c r="AD1507" s="62"/>
      <c r="AE1507" s="62"/>
    </row>
    <row r="1508" spans="1:31" x14ac:dyDescent="0.25">
      <c r="A1508" s="17" t="s">
        <v>11</v>
      </c>
      <c r="B1508" s="17" t="s">
        <v>156</v>
      </c>
      <c r="C1508" s="17" t="s">
        <v>243</v>
      </c>
      <c r="D1508" s="17" t="s">
        <v>243</v>
      </c>
      <c r="E1508" s="17" t="s">
        <v>162</v>
      </c>
      <c r="F1508" s="17" t="s">
        <v>159</v>
      </c>
      <c r="G1508" s="27" t="s">
        <v>265</v>
      </c>
      <c r="H1508" s="17" t="s">
        <v>75</v>
      </c>
      <c r="I1508" s="17" t="s">
        <v>17</v>
      </c>
      <c r="J1508" s="17" t="s">
        <v>319</v>
      </c>
      <c r="K1508" s="17"/>
      <c r="L1508" s="66">
        <v>1.1420000000000001E-5</v>
      </c>
      <c r="M1508" s="66">
        <v>6.8947499999999998E-3</v>
      </c>
      <c r="N1508" s="66">
        <v>3.50075E-3</v>
      </c>
      <c r="O1508" s="66">
        <v>1.005E-3</v>
      </c>
      <c r="P1508" s="66">
        <v>4.3375E-4</v>
      </c>
      <c r="Q1508" s="66">
        <v>1.42495E-2</v>
      </c>
      <c r="R1508" s="18"/>
      <c r="Z1508" s="62"/>
      <c r="AA1508" s="62"/>
      <c r="AB1508" s="62"/>
      <c r="AC1508" s="62"/>
      <c r="AD1508" s="62"/>
      <c r="AE1508" s="62"/>
    </row>
    <row r="1509" spans="1:31" x14ac:dyDescent="0.25">
      <c r="A1509" s="17" t="s">
        <v>11</v>
      </c>
      <c r="B1509" s="17" t="s">
        <v>156</v>
      </c>
      <c r="C1509" s="17" t="s">
        <v>243</v>
      </c>
      <c r="D1509" s="17" t="s">
        <v>243</v>
      </c>
      <c r="E1509" s="17" t="s">
        <v>39</v>
      </c>
      <c r="F1509" s="17" t="s">
        <v>169</v>
      </c>
      <c r="G1509" s="27" t="s">
        <v>265</v>
      </c>
      <c r="H1509" s="17" t="s">
        <v>32</v>
      </c>
      <c r="I1509" s="17" t="s">
        <v>17</v>
      </c>
      <c r="J1509" s="17" t="s">
        <v>319</v>
      </c>
      <c r="K1509" s="17"/>
      <c r="L1509" s="66">
        <v>0</v>
      </c>
      <c r="M1509" s="66">
        <v>0</v>
      </c>
      <c r="N1509" s="66">
        <v>2.7217499999999998E-3</v>
      </c>
      <c r="O1509" s="66">
        <v>9.0724999999999996E-4</v>
      </c>
      <c r="P1509" s="66">
        <v>0</v>
      </c>
      <c r="Q1509" s="66">
        <v>3.7912499999999995E-3</v>
      </c>
      <c r="R1509" s="18"/>
      <c r="Z1509" s="62"/>
      <c r="AA1509" s="62"/>
      <c r="AB1509" s="62"/>
      <c r="AC1509" s="62"/>
      <c r="AD1509" s="62"/>
      <c r="AE1509" s="62"/>
    </row>
    <row r="1510" spans="1:31" x14ac:dyDescent="0.25">
      <c r="A1510" s="17" t="s">
        <v>11</v>
      </c>
      <c r="B1510" s="17" t="s">
        <v>156</v>
      </c>
      <c r="C1510" s="17" t="s">
        <v>243</v>
      </c>
      <c r="D1510" s="17" t="s">
        <v>243</v>
      </c>
      <c r="E1510" s="17" t="s">
        <v>39</v>
      </c>
      <c r="F1510" s="17" t="s">
        <v>169</v>
      </c>
      <c r="G1510" s="27" t="s">
        <v>265</v>
      </c>
      <c r="H1510" s="17" t="s">
        <v>16</v>
      </c>
      <c r="I1510" s="17" t="s">
        <v>17</v>
      </c>
      <c r="J1510" s="17" t="s">
        <v>319</v>
      </c>
      <c r="K1510" s="17"/>
      <c r="L1510" s="66">
        <v>0</v>
      </c>
      <c r="M1510" s="66">
        <v>0</v>
      </c>
      <c r="N1510" s="66">
        <v>267.54525000000001</v>
      </c>
      <c r="O1510" s="66">
        <v>89.181749999999994</v>
      </c>
      <c r="P1510" s="66">
        <v>0</v>
      </c>
      <c r="Q1510" s="66">
        <v>363.21974999999998</v>
      </c>
      <c r="R1510" s="18"/>
      <c r="Z1510" s="62"/>
      <c r="AA1510" s="62"/>
      <c r="AB1510" s="62"/>
      <c r="AC1510" s="62"/>
      <c r="AD1510" s="62"/>
      <c r="AE1510" s="62"/>
    </row>
    <row r="1511" spans="1:31" x14ac:dyDescent="0.25">
      <c r="A1511" s="17" t="s">
        <v>11</v>
      </c>
      <c r="B1511" s="17" t="s">
        <v>156</v>
      </c>
      <c r="C1511" s="17" t="s">
        <v>243</v>
      </c>
      <c r="D1511" s="17" t="s">
        <v>243</v>
      </c>
      <c r="E1511" s="17" t="s">
        <v>39</v>
      </c>
      <c r="F1511" s="17" t="s">
        <v>169</v>
      </c>
      <c r="G1511" s="27" t="s">
        <v>265</v>
      </c>
      <c r="H1511" s="17" t="s">
        <v>160</v>
      </c>
      <c r="I1511" s="17" t="s">
        <v>17</v>
      </c>
      <c r="J1511" s="17" t="s">
        <v>319</v>
      </c>
      <c r="K1511" s="17"/>
      <c r="L1511" s="66">
        <v>0</v>
      </c>
      <c r="M1511" s="66">
        <v>0</v>
      </c>
      <c r="N1511" s="66">
        <v>268.66050000000001</v>
      </c>
      <c r="O1511" s="66">
        <v>89.5535</v>
      </c>
      <c r="P1511" s="66">
        <v>0</v>
      </c>
      <c r="Q1511" s="66">
        <v>364.77449999999999</v>
      </c>
      <c r="R1511" s="18"/>
      <c r="Z1511" s="62"/>
      <c r="AA1511" s="62"/>
      <c r="AB1511" s="62"/>
      <c r="AC1511" s="62"/>
      <c r="AD1511" s="62"/>
      <c r="AE1511" s="62"/>
    </row>
    <row r="1512" spans="1:31" x14ac:dyDescent="0.25">
      <c r="A1512" s="17" t="s">
        <v>11</v>
      </c>
      <c r="B1512" s="17" t="s">
        <v>156</v>
      </c>
      <c r="C1512" s="17" t="s">
        <v>243</v>
      </c>
      <c r="D1512" s="17" t="s">
        <v>243</v>
      </c>
      <c r="E1512" s="17" t="s">
        <v>39</v>
      </c>
      <c r="F1512" s="17" t="s">
        <v>169</v>
      </c>
      <c r="G1512" s="27" t="s">
        <v>265</v>
      </c>
      <c r="H1512" s="17" t="s">
        <v>161</v>
      </c>
      <c r="I1512" s="17" t="s">
        <v>17</v>
      </c>
      <c r="J1512" s="17" t="s">
        <v>319</v>
      </c>
      <c r="K1512" s="17"/>
      <c r="L1512" s="66">
        <v>0</v>
      </c>
      <c r="M1512" s="66">
        <v>0</v>
      </c>
      <c r="N1512" s="66">
        <v>268.86750000000001</v>
      </c>
      <c r="O1512" s="66">
        <v>89.622500000000002</v>
      </c>
      <c r="P1512" s="66">
        <v>0</v>
      </c>
      <c r="Q1512" s="66">
        <v>365.0625</v>
      </c>
      <c r="R1512" s="18"/>
      <c r="Z1512" s="62"/>
      <c r="AA1512" s="62"/>
      <c r="AB1512" s="62"/>
      <c r="AC1512" s="62"/>
      <c r="AD1512" s="62"/>
      <c r="AE1512" s="62"/>
    </row>
    <row r="1513" spans="1:31" x14ac:dyDescent="0.25">
      <c r="A1513" s="17" t="s">
        <v>11</v>
      </c>
      <c r="B1513" s="17" t="s">
        <v>156</v>
      </c>
      <c r="C1513" s="17" t="s">
        <v>243</v>
      </c>
      <c r="D1513" s="17" t="s">
        <v>243</v>
      </c>
      <c r="E1513" s="17" t="s">
        <v>39</v>
      </c>
      <c r="F1513" s="17" t="s">
        <v>169</v>
      </c>
      <c r="G1513" s="27" t="s">
        <v>265</v>
      </c>
      <c r="H1513" s="17" t="s">
        <v>75</v>
      </c>
      <c r="I1513" s="17" t="s">
        <v>17</v>
      </c>
      <c r="J1513" s="17" t="s">
        <v>319</v>
      </c>
      <c r="K1513" s="17"/>
      <c r="L1513" s="66">
        <v>0</v>
      </c>
      <c r="M1513" s="66">
        <v>0</v>
      </c>
      <c r="N1513" s="66">
        <v>4.0822499999999999E-3</v>
      </c>
      <c r="O1513" s="66">
        <v>1.36075E-3</v>
      </c>
      <c r="P1513" s="66">
        <v>0</v>
      </c>
      <c r="Q1513" s="66">
        <v>5.6865000000000006E-3</v>
      </c>
      <c r="R1513" s="18"/>
      <c r="Z1513" s="62"/>
      <c r="AA1513" s="62"/>
      <c r="AB1513" s="62"/>
      <c r="AC1513" s="62"/>
      <c r="AD1513" s="62"/>
      <c r="AE1513" s="62"/>
    </row>
    <row r="1514" spans="1:31" x14ac:dyDescent="0.25">
      <c r="A1514" s="17" t="s">
        <v>11</v>
      </c>
      <c r="B1514" s="17" t="s">
        <v>156</v>
      </c>
      <c r="C1514" s="17" t="s">
        <v>243</v>
      </c>
      <c r="D1514" s="17" t="s">
        <v>243</v>
      </c>
      <c r="E1514" s="17" t="s">
        <v>39</v>
      </c>
      <c r="F1514" s="17" t="s">
        <v>170</v>
      </c>
      <c r="G1514" s="27" t="s">
        <v>265</v>
      </c>
      <c r="H1514" s="17" t="s">
        <v>32</v>
      </c>
      <c r="I1514" s="17" t="s">
        <v>17</v>
      </c>
      <c r="J1514" s="17" t="s">
        <v>319</v>
      </c>
      <c r="K1514" s="17"/>
      <c r="L1514" s="66">
        <v>1.21E-4</v>
      </c>
      <c r="M1514" s="66">
        <v>0.220107</v>
      </c>
      <c r="N1514" s="66">
        <v>7.3369000000000004E-2</v>
      </c>
      <c r="O1514" s="66">
        <v>0</v>
      </c>
      <c r="P1514" s="66">
        <v>0</v>
      </c>
      <c r="Q1514" s="66">
        <v>0</v>
      </c>
      <c r="R1514" s="18"/>
      <c r="Z1514" s="62"/>
      <c r="AA1514" s="62"/>
      <c r="AB1514" s="62"/>
      <c r="AC1514" s="62"/>
      <c r="AD1514" s="62"/>
      <c r="AE1514" s="62"/>
    </row>
    <row r="1515" spans="1:31" x14ac:dyDescent="0.25">
      <c r="A1515" s="17" t="s">
        <v>11</v>
      </c>
      <c r="B1515" s="17" t="s">
        <v>156</v>
      </c>
      <c r="C1515" s="17" t="s">
        <v>243</v>
      </c>
      <c r="D1515" s="17" t="s">
        <v>243</v>
      </c>
      <c r="E1515" s="17" t="s">
        <v>39</v>
      </c>
      <c r="F1515" s="17" t="s">
        <v>170</v>
      </c>
      <c r="G1515" s="27" t="s">
        <v>265</v>
      </c>
      <c r="H1515" s="17" t="s">
        <v>16</v>
      </c>
      <c r="I1515" s="17" t="s">
        <v>17</v>
      </c>
      <c r="J1515" s="17" t="s">
        <v>319</v>
      </c>
      <c r="K1515" s="17"/>
      <c r="L1515" s="66">
        <v>11.602349999999999</v>
      </c>
      <c r="M1515" s="66">
        <v>21636.525000000001</v>
      </c>
      <c r="N1515" s="66">
        <v>7212.1750000000002</v>
      </c>
      <c r="O1515" s="66">
        <v>0</v>
      </c>
      <c r="P1515" s="66">
        <v>0</v>
      </c>
      <c r="Q1515" s="66">
        <v>0</v>
      </c>
      <c r="R1515" s="18"/>
      <c r="Z1515" s="62"/>
      <c r="AA1515" s="62"/>
      <c r="AB1515" s="62"/>
      <c r="AC1515" s="62"/>
      <c r="AD1515" s="62"/>
      <c r="AE1515" s="62"/>
    </row>
    <row r="1516" spans="1:31" x14ac:dyDescent="0.25">
      <c r="A1516" s="17" t="s">
        <v>11</v>
      </c>
      <c r="B1516" s="17" t="s">
        <v>156</v>
      </c>
      <c r="C1516" s="17" t="s">
        <v>243</v>
      </c>
      <c r="D1516" s="17" t="s">
        <v>243</v>
      </c>
      <c r="E1516" s="17" t="s">
        <v>39</v>
      </c>
      <c r="F1516" s="17" t="s">
        <v>170</v>
      </c>
      <c r="G1516" s="27" t="s">
        <v>265</v>
      </c>
      <c r="H1516" s="17" t="s">
        <v>160</v>
      </c>
      <c r="I1516" s="17" t="s">
        <v>17</v>
      </c>
      <c r="J1516" s="17" t="s">
        <v>319</v>
      </c>
      <c r="K1516" s="17"/>
      <c r="L1516" s="66">
        <v>11.651999999999999</v>
      </c>
      <c r="M1516" s="66">
        <v>21726.75</v>
      </c>
      <c r="N1516" s="66">
        <v>7242.25</v>
      </c>
      <c r="O1516" s="66">
        <v>0</v>
      </c>
      <c r="P1516" s="66">
        <v>0</v>
      </c>
      <c r="Q1516" s="66">
        <v>0</v>
      </c>
      <c r="R1516" s="18"/>
      <c r="Z1516" s="62"/>
      <c r="AA1516" s="62"/>
      <c r="AB1516" s="62"/>
      <c r="AC1516" s="62"/>
      <c r="AD1516" s="62"/>
      <c r="AE1516" s="62"/>
    </row>
    <row r="1517" spans="1:31" x14ac:dyDescent="0.25">
      <c r="A1517" s="17" t="s">
        <v>11</v>
      </c>
      <c r="B1517" s="17" t="s">
        <v>156</v>
      </c>
      <c r="C1517" s="17" t="s">
        <v>243</v>
      </c>
      <c r="D1517" s="17" t="s">
        <v>243</v>
      </c>
      <c r="E1517" s="17" t="s">
        <v>39</v>
      </c>
      <c r="F1517" s="17" t="s">
        <v>170</v>
      </c>
      <c r="G1517" s="27" t="s">
        <v>265</v>
      </c>
      <c r="H1517" s="17" t="s">
        <v>161</v>
      </c>
      <c r="I1517" s="17" t="s">
        <v>17</v>
      </c>
      <c r="J1517" s="17" t="s">
        <v>319</v>
      </c>
      <c r="K1517" s="17"/>
      <c r="L1517" s="66">
        <v>11.661199999999999</v>
      </c>
      <c r="M1517" s="66">
        <v>21743.474999999999</v>
      </c>
      <c r="N1517" s="66">
        <v>7247.8249999999998</v>
      </c>
      <c r="O1517" s="66">
        <v>0</v>
      </c>
      <c r="P1517" s="66">
        <v>0</v>
      </c>
      <c r="Q1517" s="66">
        <v>0</v>
      </c>
      <c r="R1517" s="18"/>
      <c r="Z1517" s="62"/>
      <c r="AA1517" s="62"/>
      <c r="AB1517" s="62"/>
      <c r="AC1517" s="62"/>
      <c r="AD1517" s="62"/>
      <c r="AE1517" s="62"/>
    </row>
    <row r="1518" spans="1:31" x14ac:dyDescent="0.25">
      <c r="A1518" s="17" t="s">
        <v>11</v>
      </c>
      <c r="B1518" s="17" t="s">
        <v>156</v>
      </c>
      <c r="C1518" s="17" t="s">
        <v>243</v>
      </c>
      <c r="D1518" s="17" t="s">
        <v>243</v>
      </c>
      <c r="E1518" s="17" t="s">
        <v>39</v>
      </c>
      <c r="F1518" s="17" t="s">
        <v>170</v>
      </c>
      <c r="G1518" s="27" t="s">
        <v>265</v>
      </c>
      <c r="H1518" s="17" t="s">
        <v>75</v>
      </c>
      <c r="I1518" s="17" t="s">
        <v>17</v>
      </c>
      <c r="J1518" s="17" t="s">
        <v>319</v>
      </c>
      <c r="K1518" s="17"/>
      <c r="L1518" s="66">
        <v>1.8175E-4</v>
      </c>
      <c r="M1518" s="66">
        <v>0.33015975000000003</v>
      </c>
      <c r="N1518" s="66">
        <v>0.11005325000000001</v>
      </c>
      <c r="O1518" s="66">
        <v>0</v>
      </c>
      <c r="P1518" s="66">
        <v>0</v>
      </c>
      <c r="Q1518" s="66">
        <v>0</v>
      </c>
      <c r="R1518" s="18"/>
      <c r="Z1518" s="62"/>
      <c r="AA1518" s="62"/>
      <c r="AB1518" s="62"/>
      <c r="AC1518" s="62"/>
      <c r="AD1518" s="62"/>
      <c r="AE1518" s="62"/>
    </row>
    <row r="1519" spans="1:31" x14ac:dyDescent="0.25">
      <c r="A1519" s="17" t="s">
        <v>11</v>
      </c>
      <c r="B1519" s="17" t="s">
        <v>156</v>
      </c>
      <c r="C1519" s="17" t="s">
        <v>243</v>
      </c>
      <c r="D1519" s="17" t="s">
        <v>243</v>
      </c>
      <c r="E1519" s="17" t="s">
        <v>39</v>
      </c>
      <c r="F1519" s="17" t="s">
        <v>171</v>
      </c>
      <c r="G1519" s="27" t="s">
        <v>265</v>
      </c>
      <c r="H1519" s="17" t="s">
        <v>32</v>
      </c>
      <c r="I1519" s="17" t="s">
        <v>17</v>
      </c>
      <c r="J1519" s="17" t="s">
        <v>319</v>
      </c>
      <c r="K1519" s="17"/>
      <c r="L1519" s="66">
        <v>5.5225000000000001E-4</v>
      </c>
      <c r="M1519" s="66">
        <v>0</v>
      </c>
      <c r="N1519" s="66">
        <v>0</v>
      </c>
      <c r="O1519" s="66">
        <v>0</v>
      </c>
      <c r="P1519" s="66">
        <v>1.0679999999999999E-3</v>
      </c>
      <c r="Q1519" s="66">
        <v>5.5924999999999996E-4</v>
      </c>
      <c r="R1519" s="18"/>
      <c r="Z1519" s="62"/>
      <c r="AA1519" s="62"/>
      <c r="AB1519" s="62"/>
      <c r="AC1519" s="62"/>
      <c r="AD1519" s="62"/>
      <c r="AE1519" s="62"/>
    </row>
    <row r="1520" spans="1:31" x14ac:dyDescent="0.25">
      <c r="A1520" s="17" t="s">
        <v>11</v>
      </c>
      <c r="B1520" s="17" t="s">
        <v>156</v>
      </c>
      <c r="C1520" s="17" t="s">
        <v>243</v>
      </c>
      <c r="D1520" s="17" t="s">
        <v>243</v>
      </c>
      <c r="E1520" s="17" t="s">
        <v>39</v>
      </c>
      <c r="F1520" s="17" t="s">
        <v>171</v>
      </c>
      <c r="G1520" s="27" t="s">
        <v>265</v>
      </c>
      <c r="H1520" s="17" t="s">
        <v>16</v>
      </c>
      <c r="I1520" s="17" t="s">
        <v>17</v>
      </c>
      <c r="J1520" s="17" t="s">
        <v>319</v>
      </c>
      <c r="K1520" s="17"/>
      <c r="L1520" s="66">
        <v>58.828749999999999</v>
      </c>
      <c r="M1520" s="66">
        <v>0</v>
      </c>
      <c r="N1520" s="66">
        <v>0</v>
      </c>
      <c r="O1520" s="66">
        <v>0</v>
      </c>
      <c r="P1520" s="66">
        <v>113.78625</v>
      </c>
      <c r="Q1520" s="66">
        <v>59.602474999999998</v>
      </c>
      <c r="R1520" s="18"/>
      <c r="Z1520" s="62"/>
      <c r="AA1520" s="62"/>
      <c r="AB1520" s="62"/>
      <c r="AC1520" s="62"/>
      <c r="AD1520" s="62"/>
      <c r="AE1520" s="62"/>
    </row>
    <row r="1521" spans="1:31" x14ac:dyDescent="0.25">
      <c r="A1521" s="17" t="s">
        <v>11</v>
      </c>
      <c r="B1521" s="17" t="s">
        <v>156</v>
      </c>
      <c r="C1521" s="17" t="s">
        <v>243</v>
      </c>
      <c r="D1521" s="17" t="s">
        <v>243</v>
      </c>
      <c r="E1521" s="17" t="s">
        <v>39</v>
      </c>
      <c r="F1521" s="17" t="s">
        <v>171</v>
      </c>
      <c r="G1521" s="27" t="s">
        <v>265</v>
      </c>
      <c r="H1521" s="17" t="s">
        <v>160</v>
      </c>
      <c r="I1521" s="17" t="s">
        <v>17</v>
      </c>
      <c r="J1521" s="17" t="s">
        <v>319</v>
      </c>
      <c r="K1521" s="17"/>
      <c r="L1521" s="66">
        <v>59.055250000000001</v>
      </c>
      <c r="M1521" s="66">
        <v>0</v>
      </c>
      <c r="N1521" s="66">
        <v>0</v>
      </c>
      <c r="O1521" s="66">
        <v>0</v>
      </c>
      <c r="P1521" s="66">
        <v>114.22425000000001</v>
      </c>
      <c r="Q1521" s="66">
        <v>59.831874999999997</v>
      </c>
      <c r="R1521" s="18"/>
      <c r="Z1521" s="62"/>
      <c r="AA1521" s="62"/>
      <c r="AB1521" s="62"/>
      <c r="AC1521" s="62"/>
      <c r="AD1521" s="62"/>
      <c r="AE1521" s="62"/>
    </row>
    <row r="1522" spans="1:31" x14ac:dyDescent="0.25">
      <c r="A1522" s="17" t="s">
        <v>11</v>
      </c>
      <c r="B1522" s="17" t="s">
        <v>156</v>
      </c>
      <c r="C1522" s="17" t="s">
        <v>243</v>
      </c>
      <c r="D1522" s="17" t="s">
        <v>243</v>
      </c>
      <c r="E1522" s="17" t="s">
        <v>39</v>
      </c>
      <c r="F1522" s="17" t="s">
        <v>171</v>
      </c>
      <c r="G1522" s="27" t="s">
        <v>265</v>
      </c>
      <c r="H1522" s="17" t="s">
        <v>161</v>
      </c>
      <c r="I1522" s="17" t="s">
        <v>17</v>
      </c>
      <c r="J1522" s="17" t="s">
        <v>319</v>
      </c>
      <c r="K1522" s="17"/>
      <c r="L1522" s="66">
        <v>59.097000000000001</v>
      </c>
      <c r="M1522" s="66">
        <v>0</v>
      </c>
      <c r="N1522" s="66">
        <v>0</v>
      </c>
      <c r="O1522" s="66">
        <v>0</v>
      </c>
      <c r="P1522" s="66">
        <v>114.30525</v>
      </c>
      <c r="Q1522" s="66">
        <v>59.874324999999999</v>
      </c>
      <c r="R1522" s="18"/>
      <c r="Z1522" s="62"/>
      <c r="AA1522" s="62"/>
      <c r="AB1522" s="62"/>
      <c r="AC1522" s="62"/>
      <c r="AD1522" s="62"/>
      <c r="AE1522" s="62"/>
    </row>
    <row r="1523" spans="1:31" x14ac:dyDescent="0.25">
      <c r="A1523" s="17" t="s">
        <v>11</v>
      </c>
      <c r="B1523" s="17" t="s">
        <v>156</v>
      </c>
      <c r="C1523" s="17" t="s">
        <v>243</v>
      </c>
      <c r="D1523" s="17" t="s">
        <v>243</v>
      </c>
      <c r="E1523" s="17" t="s">
        <v>39</v>
      </c>
      <c r="F1523" s="17" t="s">
        <v>171</v>
      </c>
      <c r="G1523" s="27" t="s">
        <v>265</v>
      </c>
      <c r="H1523" s="17" t="s">
        <v>75</v>
      </c>
      <c r="I1523" s="17" t="s">
        <v>17</v>
      </c>
      <c r="J1523" s="17" t="s">
        <v>319</v>
      </c>
      <c r="K1523" s="17"/>
      <c r="L1523" s="66">
        <v>8.2850000000000003E-4</v>
      </c>
      <c r="M1523" s="66">
        <v>0</v>
      </c>
      <c r="N1523" s="66">
        <v>0</v>
      </c>
      <c r="O1523" s="66">
        <v>0</v>
      </c>
      <c r="P1523" s="66">
        <v>1.60275E-3</v>
      </c>
      <c r="Q1523" s="66">
        <v>8.3949999999999997E-4</v>
      </c>
      <c r="R1523" s="18"/>
      <c r="Z1523" s="62"/>
      <c r="AA1523" s="62"/>
      <c r="AB1523" s="62"/>
      <c r="AC1523" s="62"/>
      <c r="AD1523" s="62"/>
      <c r="AE1523" s="62"/>
    </row>
    <row r="1524" spans="1:31" x14ac:dyDescent="0.25">
      <c r="A1524" s="17" t="s">
        <v>11</v>
      </c>
      <c r="B1524" s="17" t="s">
        <v>156</v>
      </c>
      <c r="C1524" s="17" t="s">
        <v>243</v>
      </c>
      <c r="D1524" s="17" t="s">
        <v>243</v>
      </c>
      <c r="E1524" s="17" t="s">
        <v>39</v>
      </c>
      <c r="F1524" s="17" t="s">
        <v>39</v>
      </c>
      <c r="G1524" s="27" t="s">
        <v>265</v>
      </c>
      <c r="H1524" s="17" t="s">
        <v>32</v>
      </c>
      <c r="I1524" s="17" t="s">
        <v>17</v>
      </c>
      <c r="J1524" s="17" t="s">
        <v>319</v>
      </c>
      <c r="K1524" s="17"/>
      <c r="L1524" s="66">
        <v>0.72105600000000003</v>
      </c>
      <c r="M1524" s="66">
        <v>0.24035200000000001</v>
      </c>
      <c r="N1524" s="66">
        <v>0.46901549999999997</v>
      </c>
      <c r="O1524" s="66">
        <v>1.5343089999999999</v>
      </c>
      <c r="P1524" s="66">
        <v>3.2807559999999998</v>
      </c>
      <c r="Q1524" s="66">
        <v>3.6727050000000001</v>
      </c>
      <c r="R1524" s="18"/>
      <c r="Z1524" s="62"/>
      <c r="AA1524" s="62"/>
      <c r="AB1524" s="62"/>
      <c r="AC1524" s="62"/>
      <c r="AD1524" s="62"/>
      <c r="AE1524" s="62"/>
    </row>
    <row r="1525" spans="1:31" x14ac:dyDescent="0.25">
      <c r="A1525" s="17" t="s">
        <v>11</v>
      </c>
      <c r="B1525" s="17" t="s">
        <v>156</v>
      </c>
      <c r="C1525" s="17" t="s">
        <v>243</v>
      </c>
      <c r="D1525" s="17" t="s">
        <v>243</v>
      </c>
      <c r="E1525" s="17" t="s">
        <v>39</v>
      </c>
      <c r="F1525" s="17" t="s">
        <v>39</v>
      </c>
      <c r="G1525" s="27" t="s">
        <v>265</v>
      </c>
      <c r="H1525" s="17" t="s">
        <v>16</v>
      </c>
      <c r="I1525" s="17" t="s">
        <v>17</v>
      </c>
      <c r="J1525" s="17" t="s">
        <v>319</v>
      </c>
      <c r="K1525" s="17"/>
      <c r="L1525" s="66">
        <v>68221.13175</v>
      </c>
      <c r="M1525" s="66">
        <v>22740.377250000001</v>
      </c>
      <c r="N1525" s="66">
        <v>44936.324999999997</v>
      </c>
      <c r="O1525" s="66">
        <v>145773.22500000001</v>
      </c>
      <c r="P1525" s="66">
        <v>313919.90000000002</v>
      </c>
      <c r="Q1525" s="66">
        <v>351882</v>
      </c>
      <c r="R1525" s="18"/>
      <c r="Z1525" s="62"/>
      <c r="AA1525" s="62"/>
      <c r="AB1525" s="62"/>
      <c r="AC1525" s="62"/>
      <c r="AD1525" s="62"/>
      <c r="AE1525" s="62"/>
    </row>
    <row r="1526" spans="1:31" x14ac:dyDescent="0.25">
      <c r="A1526" s="17" t="s">
        <v>11</v>
      </c>
      <c r="B1526" s="17" t="s">
        <v>156</v>
      </c>
      <c r="C1526" s="17" t="s">
        <v>243</v>
      </c>
      <c r="D1526" s="17" t="s">
        <v>243</v>
      </c>
      <c r="E1526" s="17" t="s">
        <v>39</v>
      </c>
      <c r="F1526" s="17" t="s">
        <v>39</v>
      </c>
      <c r="G1526" s="27" t="s">
        <v>265</v>
      </c>
      <c r="H1526" s="17" t="s">
        <v>160</v>
      </c>
      <c r="I1526" s="17" t="s">
        <v>17</v>
      </c>
      <c r="J1526" s="17" t="s">
        <v>319</v>
      </c>
      <c r="K1526" s="17"/>
      <c r="L1526" s="66">
        <v>68516.764500000005</v>
      </c>
      <c r="M1526" s="66">
        <v>22838.9215</v>
      </c>
      <c r="N1526" s="66">
        <v>45128.625</v>
      </c>
      <c r="O1526" s="66">
        <v>146401.92499999999</v>
      </c>
      <c r="P1526" s="66">
        <v>315264.59999999998</v>
      </c>
      <c r="Q1526" s="66">
        <v>353387.25</v>
      </c>
      <c r="R1526" s="18"/>
      <c r="Z1526" s="62"/>
      <c r="AA1526" s="62"/>
      <c r="AB1526" s="62"/>
      <c r="AC1526" s="62"/>
      <c r="AD1526" s="62"/>
      <c r="AE1526" s="62"/>
    </row>
    <row r="1527" spans="1:31" x14ac:dyDescent="0.25">
      <c r="A1527" s="17" t="s">
        <v>11</v>
      </c>
      <c r="B1527" s="17" t="s">
        <v>156</v>
      </c>
      <c r="C1527" s="17" t="s">
        <v>243</v>
      </c>
      <c r="D1527" s="17" t="s">
        <v>243</v>
      </c>
      <c r="E1527" s="17" t="s">
        <v>39</v>
      </c>
      <c r="F1527" s="17" t="s">
        <v>39</v>
      </c>
      <c r="G1527" s="27" t="s">
        <v>265</v>
      </c>
      <c r="H1527" s="17" t="s">
        <v>161</v>
      </c>
      <c r="I1527" s="17" t="s">
        <v>17</v>
      </c>
      <c r="J1527" s="17" t="s">
        <v>319</v>
      </c>
      <c r="K1527" s="17"/>
      <c r="L1527" s="66">
        <v>68571.570749999999</v>
      </c>
      <c r="M1527" s="66">
        <v>22857.19025</v>
      </c>
      <c r="N1527" s="66">
        <v>45164.324999999997</v>
      </c>
      <c r="O1527" s="66">
        <v>146518.6</v>
      </c>
      <c r="P1527" s="66">
        <v>315514.02500000002</v>
      </c>
      <c r="Q1527" s="66">
        <v>353666.5</v>
      </c>
      <c r="R1527" s="18"/>
      <c r="Z1527" s="62"/>
      <c r="AA1527" s="62"/>
      <c r="AB1527" s="62"/>
      <c r="AC1527" s="62"/>
      <c r="AD1527" s="62"/>
      <c r="AE1527" s="62"/>
    </row>
    <row r="1528" spans="1:31" x14ac:dyDescent="0.25">
      <c r="A1528" s="17" t="s">
        <v>11</v>
      </c>
      <c r="B1528" s="17" t="s">
        <v>156</v>
      </c>
      <c r="C1528" s="17" t="s">
        <v>243</v>
      </c>
      <c r="D1528" s="17" t="s">
        <v>243</v>
      </c>
      <c r="E1528" s="17" t="s">
        <v>39</v>
      </c>
      <c r="F1528" s="17" t="s">
        <v>39</v>
      </c>
      <c r="G1528" s="27" t="s">
        <v>265</v>
      </c>
      <c r="H1528" s="17" t="s">
        <v>75</v>
      </c>
      <c r="I1528" s="17" t="s">
        <v>17</v>
      </c>
      <c r="J1528" s="17" t="s">
        <v>319</v>
      </c>
      <c r="K1528" s="17"/>
      <c r="L1528" s="66">
        <v>1.0815840000000001</v>
      </c>
      <c r="M1528" s="66">
        <v>0.36052800000000002</v>
      </c>
      <c r="N1528" s="66">
        <v>0.70352250000000005</v>
      </c>
      <c r="O1528" s="66">
        <v>2.3014669999999997</v>
      </c>
      <c r="P1528" s="66">
        <v>4.9211390000000002</v>
      </c>
      <c r="Q1528" s="66">
        <v>5.509055</v>
      </c>
      <c r="R1528" s="18"/>
      <c r="Z1528" s="62"/>
      <c r="AA1528" s="62"/>
      <c r="AB1528" s="62"/>
      <c r="AC1528" s="62"/>
      <c r="AD1528" s="62"/>
      <c r="AE1528" s="62"/>
    </row>
    <row r="1529" spans="1:31" x14ac:dyDescent="0.25">
      <c r="A1529" s="17" t="s">
        <v>11</v>
      </c>
      <c r="B1529" s="17" t="s">
        <v>156</v>
      </c>
      <c r="C1529" s="17" t="s">
        <v>243</v>
      </c>
      <c r="D1529" s="17" t="s">
        <v>243</v>
      </c>
      <c r="E1529" s="17" t="s">
        <v>39</v>
      </c>
      <c r="F1529" s="17" t="s">
        <v>173</v>
      </c>
      <c r="G1529" s="27" t="s">
        <v>265</v>
      </c>
      <c r="H1529" s="17" t="s">
        <v>32</v>
      </c>
      <c r="I1529" s="17" t="s">
        <v>17</v>
      </c>
      <c r="J1529" s="17" t="s">
        <v>319</v>
      </c>
      <c r="K1529" s="17"/>
      <c r="L1529" s="66">
        <v>0</v>
      </c>
      <c r="M1529" s="66">
        <v>0</v>
      </c>
      <c r="N1529" s="66">
        <v>0</v>
      </c>
      <c r="O1529" s="66">
        <v>0</v>
      </c>
      <c r="P1529" s="66">
        <v>0</v>
      </c>
      <c r="Q1529" s="66">
        <v>0.10882725000000001</v>
      </c>
      <c r="R1529" s="18"/>
      <c r="Z1529" s="62"/>
      <c r="AA1529" s="62"/>
      <c r="AB1529" s="62"/>
      <c r="AC1529" s="62"/>
      <c r="AD1529" s="62"/>
      <c r="AE1529" s="62"/>
    </row>
    <row r="1530" spans="1:31" x14ac:dyDescent="0.25">
      <c r="A1530" s="17" t="s">
        <v>11</v>
      </c>
      <c r="B1530" s="17" t="s">
        <v>156</v>
      </c>
      <c r="C1530" s="17" t="s">
        <v>243</v>
      </c>
      <c r="D1530" s="17" t="s">
        <v>243</v>
      </c>
      <c r="E1530" s="17" t="s">
        <v>39</v>
      </c>
      <c r="F1530" s="17" t="s">
        <v>173</v>
      </c>
      <c r="G1530" s="27" t="s">
        <v>265</v>
      </c>
      <c r="H1530" s="17" t="s">
        <v>16</v>
      </c>
      <c r="I1530" s="17" t="s">
        <v>17</v>
      </c>
      <c r="J1530" s="17" t="s">
        <v>319</v>
      </c>
      <c r="K1530" s="17"/>
      <c r="L1530" s="66">
        <v>0</v>
      </c>
      <c r="M1530" s="66">
        <v>0</v>
      </c>
      <c r="N1530" s="66">
        <v>0</v>
      </c>
      <c r="O1530" s="66">
        <v>0</v>
      </c>
      <c r="P1530" s="66">
        <v>0</v>
      </c>
      <c r="Q1530" s="66">
        <v>11591.174999999999</v>
      </c>
      <c r="R1530" s="18"/>
      <c r="Z1530" s="62"/>
      <c r="AA1530" s="62"/>
      <c r="AB1530" s="62"/>
      <c r="AC1530" s="62"/>
      <c r="AD1530" s="62"/>
      <c r="AE1530" s="62"/>
    </row>
    <row r="1531" spans="1:31" x14ac:dyDescent="0.25">
      <c r="A1531" s="17" t="s">
        <v>11</v>
      </c>
      <c r="B1531" s="17" t="s">
        <v>156</v>
      </c>
      <c r="C1531" s="17" t="s">
        <v>243</v>
      </c>
      <c r="D1531" s="17" t="s">
        <v>243</v>
      </c>
      <c r="E1531" s="17" t="s">
        <v>39</v>
      </c>
      <c r="F1531" s="17" t="s">
        <v>173</v>
      </c>
      <c r="G1531" s="27" t="s">
        <v>265</v>
      </c>
      <c r="H1531" s="17" t="s">
        <v>160</v>
      </c>
      <c r="I1531" s="17" t="s">
        <v>17</v>
      </c>
      <c r="J1531" s="17" t="s">
        <v>319</v>
      </c>
      <c r="K1531" s="17"/>
      <c r="L1531" s="66">
        <v>0</v>
      </c>
      <c r="M1531" s="66">
        <v>0</v>
      </c>
      <c r="N1531" s="66">
        <v>0</v>
      </c>
      <c r="O1531" s="66">
        <v>0</v>
      </c>
      <c r="P1531" s="66">
        <v>0</v>
      </c>
      <c r="Q1531" s="66">
        <v>11635.8</v>
      </c>
      <c r="R1531" s="18"/>
      <c r="Z1531" s="62"/>
      <c r="AA1531" s="62"/>
      <c r="AB1531" s="62"/>
      <c r="AC1531" s="62"/>
      <c r="AD1531" s="62"/>
      <c r="AE1531" s="62"/>
    </row>
    <row r="1532" spans="1:31" x14ac:dyDescent="0.25">
      <c r="A1532" s="17" t="s">
        <v>11</v>
      </c>
      <c r="B1532" s="17" t="s">
        <v>156</v>
      </c>
      <c r="C1532" s="17" t="s">
        <v>243</v>
      </c>
      <c r="D1532" s="17" t="s">
        <v>243</v>
      </c>
      <c r="E1532" s="17" t="s">
        <v>39</v>
      </c>
      <c r="F1532" s="17" t="s">
        <v>173</v>
      </c>
      <c r="G1532" s="27" t="s">
        <v>265</v>
      </c>
      <c r="H1532" s="17" t="s">
        <v>161</v>
      </c>
      <c r="I1532" s="17" t="s">
        <v>17</v>
      </c>
      <c r="J1532" s="17" t="s">
        <v>319</v>
      </c>
      <c r="K1532" s="17"/>
      <c r="L1532" s="66">
        <v>0</v>
      </c>
      <c r="M1532" s="66">
        <v>0</v>
      </c>
      <c r="N1532" s="66">
        <v>0</v>
      </c>
      <c r="O1532" s="66">
        <v>0</v>
      </c>
      <c r="P1532" s="66">
        <v>0</v>
      </c>
      <c r="Q1532" s="66">
        <v>11644.05</v>
      </c>
      <c r="R1532" s="18"/>
      <c r="Z1532" s="62"/>
      <c r="AA1532" s="62"/>
      <c r="AB1532" s="62"/>
      <c r="AC1532" s="62"/>
      <c r="AD1532" s="62"/>
      <c r="AE1532" s="62"/>
    </row>
    <row r="1533" spans="1:31" x14ac:dyDescent="0.25">
      <c r="A1533" s="17" t="s">
        <v>11</v>
      </c>
      <c r="B1533" s="17" t="s">
        <v>156</v>
      </c>
      <c r="C1533" s="17" t="s">
        <v>243</v>
      </c>
      <c r="D1533" s="17" t="s">
        <v>243</v>
      </c>
      <c r="E1533" s="17" t="s">
        <v>39</v>
      </c>
      <c r="F1533" s="17" t="s">
        <v>173</v>
      </c>
      <c r="G1533" s="27" t="s">
        <v>265</v>
      </c>
      <c r="H1533" s="17" t="s">
        <v>75</v>
      </c>
      <c r="I1533" s="17" t="s">
        <v>17</v>
      </c>
      <c r="J1533" s="17" t="s">
        <v>319</v>
      </c>
      <c r="K1533" s="17"/>
      <c r="L1533" s="66">
        <v>0</v>
      </c>
      <c r="M1533" s="66">
        <v>0</v>
      </c>
      <c r="N1533" s="66">
        <v>0</v>
      </c>
      <c r="O1533" s="66">
        <v>0</v>
      </c>
      <c r="P1533" s="66">
        <v>0</v>
      </c>
      <c r="Q1533" s="66">
        <v>0.16324049999999998</v>
      </c>
      <c r="R1533" s="18"/>
      <c r="Z1533" s="62"/>
      <c r="AA1533" s="62"/>
      <c r="AB1533" s="62"/>
      <c r="AC1533" s="62"/>
      <c r="AD1533" s="62"/>
      <c r="AE1533" s="62"/>
    </row>
    <row r="1534" spans="1:31" x14ac:dyDescent="0.25">
      <c r="A1534" s="17" t="s">
        <v>11</v>
      </c>
      <c r="B1534" s="17" t="s">
        <v>156</v>
      </c>
      <c r="C1534" s="17" t="s">
        <v>243</v>
      </c>
      <c r="D1534" s="17" t="s">
        <v>243</v>
      </c>
      <c r="E1534" s="17" t="s">
        <v>39</v>
      </c>
      <c r="F1534" s="17" t="s">
        <v>174</v>
      </c>
      <c r="G1534" s="27" t="s">
        <v>265</v>
      </c>
      <c r="H1534" s="17" t="s">
        <v>32</v>
      </c>
      <c r="I1534" s="17" t="s">
        <v>17</v>
      </c>
      <c r="J1534" s="17" t="s">
        <v>319</v>
      </c>
      <c r="K1534" s="17"/>
      <c r="L1534" s="66">
        <v>0</v>
      </c>
      <c r="M1534" s="66">
        <v>0</v>
      </c>
      <c r="N1534" s="66">
        <v>0</v>
      </c>
      <c r="O1534" s="66">
        <v>0</v>
      </c>
      <c r="P1534" s="66">
        <v>0</v>
      </c>
      <c r="Q1534" s="66">
        <v>4.3671975000000005</v>
      </c>
      <c r="R1534" s="18"/>
      <c r="Z1534" s="62"/>
      <c r="AA1534" s="62"/>
      <c r="AB1534" s="62"/>
      <c r="AC1534" s="62"/>
      <c r="AD1534" s="62"/>
      <c r="AE1534" s="62"/>
    </row>
    <row r="1535" spans="1:31" x14ac:dyDescent="0.25">
      <c r="A1535" s="17" t="s">
        <v>11</v>
      </c>
      <c r="B1535" s="17" t="s">
        <v>156</v>
      </c>
      <c r="C1535" s="17" t="s">
        <v>243</v>
      </c>
      <c r="D1535" s="17" t="s">
        <v>243</v>
      </c>
      <c r="E1535" s="17" t="s">
        <v>39</v>
      </c>
      <c r="F1535" s="17" t="s">
        <v>174</v>
      </c>
      <c r="G1535" s="27" t="s">
        <v>265</v>
      </c>
      <c r="H1535" s="17" t="s">
        <v>16</v>
      </c>
      <c r="I1535" s="17" t="s">
        <v>17</v>
      </c>
      <c r="J1535" s="17" t="s">
        <v>319</v>
      </c>
      <c r="K1535" s="17"/>
      <c r="L1535" s="66">
        <v>0</v>
      </c>
      <c r="M1535" s="66">
        <v>0</v>
      </c>
      <c r="N1535" s="66">
        <v>0</v>
      </c>
      <c r="O1535" s="66">
        <v>0</v>
      </c>
      <c r="P1535" s="66">
        <v>0</v>
      </c>
      <c r="Q1535" s="66">
        <v>418420.5</v>
      </c>
      <c r="R1535" s="18"/>
      <c r="Z1535" s="62"/>
      <c r="AA1535" s="62"/>
      <c r="AB1535" s="62"/>
      <c r="AC1535" s="62"/>
      <c r="AD1535" s="62"/>
      <c r="AE1535" s="62"/>
    </row>
    <row r="1536" spans="1:31" x14ac:dyDescent="0.25">
      <c r="A1536" s="17" t="s">
        <v>11</v>
      </c>
      <c r="B1536" s="17" t="s">
        <v>156</v>
      </c>
      <c r="C1536" s="17" t="s">
        <v>243</v>
      </c>
      <c r="D1536" s="17" t="s">
        <v>243</v>
      </c>
      <c r="E1536" s="17" t="s">
        <v>39</v>
      </c>
      <c r="F1536" s="17" t="s">
        <v>174</v>
      </c>
      <c r="G1536" s="27" t="s">
        <v>265</v>
      </c>
      <c r="H1536" s="17" t="s">
        <v>160</v>
      </c>
      <c r="I1536" s="17" t="s">
        <v>17</v>
      </c>
      <c r="J1536" s="17" t="s">
        <v>319</v>
      </c>
      <c r="K1536" s="17"/>
      <c r="L1536" s="66">
        <v>0</v>
      </c>
      <c r="M1536" s="66">
        <v>0</v>
      </c>
      <c r="N1536" s="66">
        <v>0</v>
      </c>
      <c r="O1536" s="66">
        <v>0</v>
      </c>
      <c r="P1536" s="66">
        <v>0</v>
      </c>
      <c r="Q1536" s="66">
        <v>420211.5</v>
      </c>
      <c r="R1536" s="18"/>
      <c r="Z1536" s="62"/>
      <c r="AA1536" s="62"/>
      <c r="AB1536" s="62"/>
      <c r="AC1536" s="62"/>
      <c r="AD1536" s="62"/>
      <c r="AE1536" s="62"/>
    </row>
    <row r="1537" spans="1:31" x14ac:dyDescent="0.25">
      <c r="A1537" s="17" t="s">
        <v>11</v>
      </c>
      <c r="B1537" s="17" t="s">
        <v>156</v>
      </c>
      <c r="C1537" s="17" t="s">
        <v>243</v>
      </c>
      <c r="D1537" s="17" t="s">
        <v>243</v>
      </c>
      <c r="E1537" s="17" t="s">
        <v>39</v>
      </c>
      <c r="F1537" s="17" t="s">
        <v>174</v>
      </c>
      <c r="G1537" s="27" t="s">
        <v>265</v>
      </c>
      <c r="H1537" s="17" t="s">
        <v>161</v>
      </c>
      <c r="I1537" s="17" t="s">
        <v>17</v>
      </c>
      <c r="J1537" s="17" t="s">
        <v>319</v>
      </c>
      <c r="K1537" s="17"/>
      <c r="L1537" s="66">
        <v>0</v>
      </c>
      <c r="M1537" s="66">
        <v>0</v>
      </c>
      <c r="N1537" s="66">
        <v>0</v>
      </c>
      <c r="O1537" s="66">
        <v>0</v>
      </c>
      <c r="P1537" s="66">
        <v>0</v>
      </c>
      <c r="Q1537" s="66">
        <v>420543</v>
      </c>
      <c r="R1537" s="18"/>
      <c r="Z1537" s="62"/>
      <c r="AA1537" s="62"/>
      <c r="AB1537" s="62"/>
      <c r="AC1537" s="62"/>
      <c r="AD1537" s="62"/>
      <c r="AE1537" s="62"/>
    </row>
    <row r="1538" spans="1:31" x14ac:dyDescent="0.25">
      <c r="A1538" s="17" t="s">
        <v>11</v>
      </c>
      <c r="B1538" s="17" t="s">
        <v>156</v>
      </c>
      <c r="C1538" s="17" t="s">
        <v>243</v>
      </c>
      <c r="D1538" s="17" t="s">
        <v>243</v>
      </c>
      <c r="E1538" s="17" t="s">
        <v>39</v>
      </c>
      <c r="F1538" s="17" t="s">
        <v>174</v>
      </c>
      <c r="G1538" s="27" t="s">
        <v>265</v>
      </c>
      <c r="H1538" s="17" t="s">
        <v>75</v>
      </c>
      <c r="I1538" s="17" t="s">
        <v>17</v>
      </c>
      <c r="J1538" s="17" t="s">
        <v>319</v>
      </c>
      <c r="K1538" s="17"/>
      <c r="L1538" s="66">
        <v>0</v>
      </c>
      <c r="M1538" s="66">
        <v>0</v>
      </c>
      <c r="N1538" s="66">
        <v>0</v>
      </c>
      <c r="O1538" s="66">
        <v>0</v>
      </c>
      <c r="P1538" s="66">
        <v>0</v>
      </c>
      <c r="Q1538" s="66">
        <v>6.5507925</v>
      </c>
      <c r="R1538" s="18"/>
      <c r="Z1538" s="62"/>
      <c r="AA1538" s="62"/>
      <c r="AB1538" s="62"/>
      <c r="AC1538" s="62"/>
      <c r="AD1538" s="62"/>
      <c r="AE1538" s="62"/>
    </row>
    <row r="1539" spans="1:31" x14ac:dyDescent="0.25">
      <c r="A1539" s="17" t="s">
        <v>11</v>
      </c>
      <c r="B1539" s="17" t="s">
        <v>156</v>
      </c>
      <c r="C1539" s="17" t="s">
        <v>243</v>
      </c>
      <c r="D1539" s="17" t="s">
        <v>243</v>
      </c>
      <c r="E1539" s="17" t="s">
        <v>39</v>
      </c>
      <c r="F1539" s="17" t="s">
        <v>175</v>
      </c>
      <c r="G1539" s="27" t="s">
        <v>265</v>
      </c>
      <c r="H1539" s="17" t="s">
        <v>32</v>
      </c>
      <c r="I1539" s="17" t="s">
        <v>17</v>
      </c>
      <c r="J1539" s="17" t="s">
        <v>319</v>
      </c>
      <c r="K1539" s="17"/>
      <c r="L1539" s="66">
        <v>0</v>
      </c>
      <c r="M1539" s="66">
        <v>0</v>
      </c>
      <c r="N1539" s="66">
        <v>0</v>
      </c>
      <c r="O1539" s="66">
        <v>0</v>
      </c>
      <c r="P1539" s="66">
        <v>0</v>
      </c>
      <c r="Q1539" s="66">
        <v>3.2238825000000002</v>
      </c>
      <c r="R1539" s="18"/>
      <c r="Z1539" s="62"/>
      <c r="AA1539" s="62"/>
      <c r="AB1539" s="62"/>
      <c r="AC1539" s="62"/>
      <c r="AD1539" s="62"/>
      <c r="AE1539" s="62"/>
    </row>
    <row r="1540" spans="1:31" x14ac:dyDescent="0.25">
      <c r="A1540" s="17" t="s">
        <v>11</v>
      </c>
      <c r="B1540" s="17" t="s">
        <v>156</v>
      </c>
      <c r="C1540" s="17" t="s">
        <v>243</v>
      </c>
      <c r="D1540" s="17" t="s">
        <v>243</v>
      </c>
      <c r="E1540" s="17" t="s">
        <v>39</v>
      </c>
      <c r="F1540" s="17" t="s">
        <v>175</v>
      </c>
      <c r="G1540" s="27" t="s">
        <v>265</v>
      </c>
      <c r="H1540" s="17" t="s">
        <v>16</v>
      </c>
      <c r="I1540" s="17" t="s">
        <v>17</v>
      </c>
      <c r="J1540" s="17" t="s">
        <v>319</v>
      </c>
      <c r="K1540" s="17"/>
      <c r="L1540" s="66">
        <v>0</v>
      </c>
      <c r="M1540" s="66">
        <v>0</v>
      </c>
      <c r="N1540" s="66">
        <v>0</v>
      </c>
      <c r="O1540" s="66">
        <v>0</v>
      </c>
      <c r="P1540" s="66">
        <v>0</v>
      </c>
      <c r="Q1540" s="66">
        <v>301788</v>
      </c>
      <c r="R1540" s="18"/>
      <c r="Z1540" s="62"/>
      <c r="AA1540" s="62"/>
      <c r="AB1540" s="62"/>
      <c r="AC1540" s="62"/>
      <c r="AD1540" s="62"/>
      <c r="AE1540" s="62"/>
    </row>
    <row r="1541" spans="1:31" x14ac:dyDescent="0.25">
      <c r="A1541" s="17" t="s">
        <v>11</v>
      </c>
      <c r="B1541" s="17" t="s">
        <v>156</v>
      </c>
      <c r="C1541" s="17" t="s">
        <v>243</v>
      </c>
      <c r="D1541" s="17" t="s">
        <v>243</v>
      </c>
      <c r="E1541" s="17" t="s">
        <v>39</v>
      </c>
      <c r="F1541" s="17" t="s">
        <v>175</v>
      </c>
      <c r="G1541" s="27" t="s">
        <v>265</v>
      </c>
      <c r="H1541" s="17" t="s">
        <v>160</v>
      </c>
      <c r="I1541" s="17" t="s">
        <v>17</v>
      </c>
      <c r="J1541" s="17" t="s">
        <v>319</v>
      </c>
      <c r="K1541" s="17"/>
      <c r="L1541" s="66">
        <v>0</v>
      </c>
      <c r="M1541" s="66">
        <v>0</v>
      </c>
      <c r="N1541" s="66">
        <v>0</v>
      </c>
      <c r="O1541" s="66">
        <v>0</v>
      </c>
      <c r="P1541" s="66">
        <v>0</v>
      </c>
      <c r="Q1541" s="66">
        <v>303109.5</v>
      </c>
      <c r="R1541" s="18"/>
      <c r="Z1541" s="62"/>
      <c r="AA1541" s="62"/>
      <c r="AB1541" s="62"/>
      <c r="AC1541" s="62"/>
      <c r="AD1541" s="62"/>
      <c r="AE1541" s="62"/>
    </row>
    <row r="1542" spans="1:31" x14ac:dyDescent="0.25">
      <c r="A1542" s="17" t="s">
        <v>11</v>
      </c>
      <c r="B1542" s="17" t="s">
        <v>156</v>
      </c>
      <c r="C1542" s="17" t="s">
        <v>243</v>
      </c>
      <c r="D1542" s="17" t="s">
        <v>243</v>
      </c>
      <c r="E1542" s="17" t="s">
        <v>39</v>
      </c>
      <c r="F1542" s="17" t="s">
        <v>175</v>
      </c>
      <c r="G1542" s="27" t="s">
        <v>265</v>
      </c>
      <c r="H1542" s="17" t="s">
        <v>161</v>
      </c>
      <c r="I1542" s="17" t="s">
        <v>17</v>
      </c>
      <c r="J1542" s="17" t="s">
        <v>319</v>
      </c>
      <c r="K1542" s="17"/>
      <c r="L1542" s="66">
        <v>0</v>
      </c>
      <c r="M1542" s="66">
        <v>0</v>
      </c>
      <c r="N1542" s="66">
        <v>0</v>
      </c>
      <c r="O1542" s="66">
        <v>0</v>
      </c>
      <c r="P1542" s="66">
        <v>0</v>
      </c>
      <c r="Q1542" s="66">
        <v>303354.75</v>
      </c>
      <c r="R1542" s="18"/>
      <c r="Z1542" s="62"/>
      <c r="AA1542" s="62"/>
      <c r="AB1542" s="62"/>
      <c r="AC1542" s="62"/>
      <c r="AD1542" s="62"/>
      <c r="AE1542" s="62"/>
    </row>
    <row r="1543" spans="1:31" x14ac:dyDescent="0.25">
      <c r="A1543" s="17" t="s">
        <v>11</v>
      </c>
      <c r="B1543" s="17" t="s">
        <v>156</v>
      </c>
      <c r="C1543" s="17" t="s">
        <v>243</v>
      </c>
      <c r="D1543" s="17" t="s">
        <v>243</v>
      </c>
      <c r="E1543" s="17" t="s">
        <v>39</v>
      </c>
      <c r="F1543" s="17" t="s">
        <v>175</v>
      </c>
      <c r="G1543" s="27" t="s">
        <v>265</v>
      </c>
      <c r="H1543" s="17" t="s">
        <v>75</v>
      </c>
      <c r="I1543" s="17" t="s">
        <v>17</v>
      </c>
      <c r="J1543" s="17" t="s">
        <v>319</v>
      </c>
      <c r="K1543" s="17"/>
      <c r="L1543" s="66">
        <v>0</v>
      </c>
      <c r="M1543" s="66">
        <v>0</v>
      </c>
      <c r="N1543" s="66">
        <v>0</v>
      </c>
      <c r="O1543" s="66">
        <v>0</v>
      </c>
      <c r="P1543" s="66">
        <v>0</v>
      </c>
      <c r="Q1543" s="66">
        <v>4.8358275000000006</v>
      </c>
      <c r="R1543" s="18"/>
      <c r="Z1543" s="62"/>
      <c r="AA1543" s="62"/>
      <c r="AB1543" s="62"/>
      <c r="AC1543" s="62"/>
      <c r="AD1543" s="62"/>
      <c r="AE1543" s="62"/>
    </row>
    <row r="1544" spans="1:31" x14ac:dyDescent="0.25">
      <c r="A1544" s="17" t="s">
        <v>11</v>
      </c>
      <c r="B1544" s="17" t="s">
        <v>156</v>
      </c>
      <c r="C1544" s="17" t="s">
        <v>243</v>
      </c>
      <c r="D1544" s="17" t="s">
        <v>243</v>
      </c>
      <c r="E1544" s="17" t="s">
        <v>39</v>
      </c>
      <c r="F1544" s="17" t="s">
        <v>176</v>
      </c>
      <c r="G1544" s="27" t="s">
        <v>265</v>
      </c>
      <c r="H1544" s="17" t="s">
        <v>32</v>
      </c>
      <c r="I1544" s="17" t="s">
        <v>17</v>
      </c>
      <c r="J1544" s="17" t="s">
        <v>319</v>
      </c>
      <c r="K1544" s="17"/>
      <c r="L1544" s="66">
        <v>1.59625E-3</v>
      </c>
      <c r="M1544" s="66">
        <v>5.3050000000000005E-4</v>
      </c>
      <c r="N1544" s="66">
        <v>0</v>
      </c>
      <c r="O1544" s="66">
        <v>0</v>
      </c>
      <c r="P1544" s="66">
        <v>0</v>
      </c>
      <c r="Q1544" s="66">
        <v>0</v>
      </c>
      <c r="R1544" s="18"/>
      <c r="Z1544" s="62"/>
      <c r="AA1544" s="62"/>
      <c r="AB1544" s="62"/>
      <c r="AC1544" s="62"/>
      <c r="AD1544" s="62"/>
      <c r="AE1544" s="62"/>
    </row>
    <row r="1545" spans="1:31" x14ac:dyDescent="0.25">
      <c r="A1545" s="17" t="s">
        <v>11</v>
      </c>
      <c r="B1545" s="17" t="s">
        <v>156</v>
      </c>
      <c r="C1545" s="17" t="s">
        <v>243</v>
      </c>
      <c r="D1545" s="17" t="s">
        <v>243</v>
      </c>
      <c r="E1545" s="17" t="s">
        <v>39</v>
      </c>
      <c r="F1545" s="17" t="s">
        <v>176</v>
      </c>
      <c r="G1545" s="27" t="s">
        <v>265</v>
      </c>
      <c r="H1545" s="17" t="s">
        <v>16</v>
      </c>
      <c r="I1545" s="17" t="s">
        <v>17</v>
      </c>
      <c r="J1545" s="17" t="s">
        <v>319</v>
      </c>
      <c r="K1545" s="17"/>
      <c r="L1545" s="66">
        <v>170.03554</v>
      </c>
      <c r="M1545" s="66">
        <v>56.506500000000003</v>
      </c>
      <c r="N1545" s="66">
        <v>0</v>
      </c>
      <c r="O1545" s="66">
        <v>0</v>
      </c>
      <c r="P1545" s="66">
        <v>0</v>
      </c>
      <c r="Q1545" s="66">
        <v>0</v>
      </c>
      <c r="R1545" s="18"/>
      <c r="Z1545" s="62"/>
      <c r="AA1545" s="62"/>
      <c r="AB1545" s="62"/>
      <c r="AC1545" s="62"/>
      <c r="AD1545" s="62"/>
      <c r="AE1545" s="62"/>
    </row>
    <row r="1546" spans="1:31" x14ac:dyDescent="0.25">
      <c r="A1546" s="17" t="s">
        <v>11</v>
      </c>
      <c r="B1546" s="17" t="s">
        <v>156</v>
      </c>
      <c r="C1546" s="17" t="s">
        <v>243</v>
      </c>
      <c r="D1546" s="17" t="s">
        <v>243</v>
      </c>
      <c r="E1546" s="17" t="s">
        <v>39</v>
      </c>
      <c r="F1546" s="17" t="s">
        <v>176</v>
      </c>
      <c r="G1546" s="27" t="s">
        <v>265</v>
      </c>
      <c r="H1546" s="17" t="s">
        <v>160</v>
      </c>
      <c r="I1546" s="17" t="s">
        <v>17</v>
      </c>
      <c r="J1546" s="17" t="s">
        <v>319</v>
      </c>
      <c r="K1546" s="17"/>
      <c r="L1546" s="66">
        <v>170.69003000000001</v>
      </c>
      <c r="M1546" s="66">
        <v>56.723999999999997</v>
      </c>
      <c r="N1546" s="66">
        <v>0</v>
      </c>
      <c r="O1546" s="66">
        <v>0</v>
      </c>
      <c r="P1546" s="66">
        <v>0</v>
      </c>
      <c r="Q1546" s="66">
        <v>0</v>
      </c>
      <c r="R1546" s="18"/>
      <c r="Z1546" s="62"/>
      <c r="AA1546" s="62"/>
      <c r="AB1546" s="62"/>
      <c r="AC1546" s="62"/>
      <c r="AD1546" s="62"/>
      <c r="AE1546" s="62"/>
    </row>
    <row r="1547" spans="1:31" x14ac:dyDescent="0.25">
      <c r="A1547" s="17" t="s">
        <v>11</v>
      </c>
      <c r="B1547" s="17" t="s">
        <v>156</v>
      </c>
      <c r="C1547" s="17" t="s">
        <v>243</v>
      </c>
      <c r="D1547" s="17" t="s">
        <v>243</v>
      </c>
      <c r="E1547" s="17" t="s">
        <v>39</v>
      </c>
      <c r="F1547" s="17" t="s">
        <v>176</v>
      </c>
      <c r="G1547" s="27" t="s">
        <v>265</v>
      </c>
      <c r="H1547" s="17" t="s">
        <v>161</v>
      </c>
      <c r="I1547" s="17" t="s">
        <v>17</v>
      </c>
      <c r="J1547" s="17" t="s">
        <v>319</v>
      </c>
      <c r="K1547" s="17"/>
      <c r="L1547" s="66">
        <v>170.81114499999998</v>
      </c>
      <c r="M1547" s="66">
        <v>56.764249999999997</v>
      </c>
      <c r="N1547" s="66">
        <v>0</v>
      </c>
      <c r="O1547" s="66">
        <v>0</v>
      </c>
      <c r="P1547" s="66">
        <v>0</v>
      </c>
      <c r="Q1547" s="66">
        <v>0</v>
      </c>
      <c r="R1547" s="18"/>
      <c r="Z1547" s="62"/>
      <c r="AA1547" s="62"/>
      <c r="AB1547" s="62"/>
      <c r="AC1547" s="62"/>
      <c r="AD1547" s="62"/>
      <c r="AE1547" s="62"/>
    </row>
    <row r="1548" spans="1:31" x14ac:dyDescent="0.25">
      <c r="A1548" s="17" t="s">
        <v>11</v>
      </c>
      <c r="B1548" s="17" t="s">
        <v>156</v>
      </c>
      <c r="C1548" s="17" t="s">
        <v>243</v>
      </c>
      <c r="D1548" s="17" t="s">
        <v>243</v>
      </c>
      <c r="E1548" s="17" t="s">
        <v>39</v>
      </c>
      <c r="F1548" s="17" t="s">
        <v>176</v>
      </c>
      <c r="G1548" s="27" t="s">
        <v>265</v>
      </c>
      <c r="H1548" s="17" t="s">
        <v>75</v>
      </c>
      <c r="I1548" s="17" t="s">
        <v>17</v>
      </c>
      <c r="J1548" s="17" t="s">
        <v>319</v>
      </c>
      <c r="K1548" s="17"/>
      <c r="L1548" s="66">
        <v>2.3944999999999999E-3</v>
      </c>
      <c r="M1548" s="66">
        <v>7.9575000000000002E-4</v>
      </c>
      <c r="N1548" s="66">
        <v>0</v>
      </c>
      <c r="O1548" s="66">
        <v>0</v>
      </c>
      <c r="P1548" s="66">
        <v>0</v>
      </c>
      <c r="Q1548" s="66">
        <v>0</v>
      </c>
      <c r="R1548" s="18"/>
      <c r="Z1548" s="62"/>
      <c r="AA1548" s="62"/>
      <c r="AB1548" s="62"/>
      <c r="AC1548" s="62"/>
      <c r="AD1548" s="62"/>
      <c r="AE1548" s="62"/>
    </row>
    <row r="1549" spans="1:31" x14ac:dyDescent="0.25">
      <c r="A1549" s="17" t="s">
        <v>11</v>
      </c>
      <c r="B1549" s="17" t="s">
        <v>156</v>
      </c>
      <c r="C1549" s="17" t="s">
        <v>243</v>
      </c>
      <c r="D1549" s="17" t="s">
        <v>243</v>
      </c>
      <c r="E1549" s="17" t="s">
        <v>180</v>
      </c>
      <c r="F1549" s="17" t="s">
        <v>239</v>
      </c>
      <c r="G1549" s="27" t="s">
        <v>265</v>
      </c>
      <c r="H1549" s="17" t="s">
        <v>32</v>
      </c>
      <c r="I1549" s="17" t="s">
        <v>17</v>
      </c>
      <c r="J1549" s="17" t="s">
        <v>319</v>
      </c>
      <c r="K1549" s="17"/>
      <c r="L1549" s="66">
        <v>5.1532750000000002E-2</v>
      </c>
      <c r="M1549" s="66">
        <v>0</v>
      </c>
      <c r="N1549" s="66">
        <v>0</v>
      </c>
      <c r="O1549" s="66">
        <v>0</v>
      </c>
      <c r="P1549" s="66">
        <v>0</v>
      </c>
      <c r="Q1549" s="66">
        <v>0</v>
      </c>
      <c r="R1549" s="18"/>
      <c r="Z1549" s="62"/>
      <c r="AA1549" s="62"/>
      <c r="AB1549" s="62"/>
      <c r="AC1549" s="62"/>
      <c r="AD1549" s="62"/>
      <c r="AE1549" s="62"/>
    </row>
    <row r="1550" spans="1:31" x14ac:dyDescent="0.25">
      <c r="A1550" s="17" t="s">
        <v>11</v>
      </c>
      <c r="B1550" s="17" t="s">
        <v>156</v>
      </c>
      <c r="C1550" s="17" t="s">
        <v>243</v>
      </c>
      <c r="D1550" s="17" t="s">
        <v>243</v>
      </c>
      <c r="E1550" s="17" t="s">
        <v>180</v>
      </c>
      <c r="F1550" s="17" t="s">
        <v>239</v>
      </c>
      <c r="G1550" s="27" t="s">
        <v>265</v>
      </c>
      <c r="H1550" s="17" t="s">
        <v>16</v>
      </c>
      <c r="I1550" s="17" t="s">
        <v>17</v>
      </c>
      <c r="J1550" s="17" t="s">
        <v>319</v>
      </c>
      <c r="K1550" s="17"/>
      <c r="L1550" s="66">
        <v>5517.1</v>
      </c>
      <c r="M1550" s="66">
        <v>0</v>
      </c>
      <c r="N1550" s="66">
        <v>0</v>
      </c>
      <c r="O1550" s="66">
        <v>0</v>
      </c>
      <c r="P1550" s="66">
        <v>0</v>
      </c>
      <c r="Q1550" s="66">
        <v>0</v>
      </c>
      <c r="R1550" s="18"/>
      <c r="Z1550" s="62"/>
      <c r="AA1550" s="62"/>
      <c r="AB1550" s="62"/>
      <c r="AC1550" s="62"/>
      <c r="AD1550" s="62"/>
      <c r="AE1550" s="62"/>
    </row>
    <row r="1551" spans="1:31" x14ac:dyDescent="0.25">
      <c r="A1551" s="17" t="s">
        <v>11</v>
      </c>
      <c r="B1551" s="17" t="s">
        <v>156</v>
      </c>
      <c r="C1551" s="17" t="s">
        <v>243</v>
      </c>
      <c r="D1551" s="17" t="s">
        <v>243</v>
      </c>
      <c r="E1551" s="17" t="s">
        <v>180</v>
      </c>
      <c r="F1551" s="17" t="s">
        <v>239</v>
      </c>
      <c r="G1551" s="27" t="s">
        <v>265</v>
      </c>
      <c r="H1551" s="17" t="s">
        <v>160</v>
      </c>
      <c r="I1551" s="17" t="s">
        <v>17</v>
      </c>
      <c r="J1551" s="17" t="s">
        <v>319</v>
      </c>
      <c r="K1551" s="17"/>
      <c r="L1551" s="66">
        <v>5538.2250000000004</v>
      </c>
      <c r="M1551" s="66">
        <v>0</v>
      </c>
      <c r="N1551" s="66">
        <v>0</v>
      </c>
      <c r="O1551" s="66">
        <v>0</v>
      </c>
      <c r="P1551" s="66">
        <v>0</v>
      </c>
      <c r="Q1551" s="66">
        <v>0</v>
      </c>
      <c r="R1551" s="18"/>
      <c r="Z1551" s="62"/>
      <c r="AA1551" s="62"/>
      <c r="AB1551" s="62"/>
      <c r="AC1551" s="62"/>
      <c r="AD1551" s="62"/>
      <c r="AE1551" s="62"/>
    </row>
    <row r="1552" spans="1:31" x14ac:dyDescent="0.25">
      <c r="A1552" s="17" t="s">
        <v>11</v>
      </c>
      <c r="B1552" s="17" t="s">
        <v>156</v>
      </c>
      <c r="C1552" s="17" t="s">
        <v>243</v>
      </c>
      <c r="D1552" s="17" t="s">
        <v>243</v>
      </c>
      <c r="E1552" s="17" t="s">
        <v>180</v>
      </c>
      <c r="F1552" s="17" t="s">
        <v>239</v>
      </c>
      <c r="G1552" s="27" t="s">
        <v>265</v>
      </c>
      <c r="H1552" s="17" t="s">
        <v>161</v>
      </c>
      <c r="I1552" s="17" t="s">
        <v>17</v>
      </c>
      <c r="J1552" s="17" t="s">
        <v>319</v>
      </c>
      <c r="K1552" s="17"/>
      <c r="L1552" s="66">
        <v>5542.15</v>
      </c>
      <c r="M1552" s="66">
        <v>0</v>
      </c>
      <c r="N1552" s="66">
        <v>0</v>
      </c>
      <c r="O1552" s="66">
        <v>0</v>
      </c>
      <c r="P1552" s="66">
        <v>0</v>
      </c>
      <c r="Q1552" s="66">
        <v>0</v>
      </c>
      <c r="R1552" s="18"/>
      <c r="Z1552" s="62"/>
      <c r="AA1552" s="62"/>
      <c r="AB1552" s="62"/>
      <c r="AC1552" s="62"/>
      <c r="AD1552" s="62"/>
      <c r="AE1552" s="62"/>
    </row>
    <row r="1553" spans="1:31" x14ac:dyDescent="0.25">
      <c r="A1553" s="17" t="s">
        <v>11</v>
      </c>
      <c r="B1553" s="17" t="s">
        <v>156</v>
      </c>
      <c r="C1553" s="17" t="s">
        <v>243</v>
      </c>
      <c r="D1553" s="17" t="s">
        <v>243</v>
      </c>
      <c r="E1553" s="17" t="s">
        <v>180</v>
      </c>
      <c r="F1553" s="17" t="s">
        <v>239</v>
      </c>
      <c r="G1553" s="27" t="s">
        <v>265</v>
      </c>
      <c r="H1553" s="17" t="s">
        <v>75</v>
      </c>
      <c r="I1553" s="17" t="s">
        <v>17</v>
      </c>
      <c r="J1553" s="17" t="s">
        <v>319</v>
      </c>
      <c r="K1553" s="17"/>
      <c r="L1553" s="66">
        <v>7.729925E-2</v>
      </c>
      <c r="M1553" s="66">
        <v>0</v>
      </c>
      <c r="N1553" s="66">
        <v>0</v>
      </c>
      <c r="O1553" s="66">
        <v>0</v>
      </c>
      <c r="P1553" s="66">
        <v>0</v>
      </c>
      <c r="Q1553" s="66">
        <v>0</v>
      </c>
      <c r="R1553" s="18"/>
      <c r="Z1553" s="62"/>
      <c r="AA1553" s="62"/>
      <c r="AB1553" s="62"/>
      <c r="AC1553" s="62"/>
      <c r="AD1553" s="62"/>
      <c r="AE1553" s="62"/>
    </row>
    <row r="1554" spans="1:31" x14ac:dyDescent="0.25">
      <c r="A1554" s="17" t="s">
        <v>11</v>
      </c>
      <c r="B1554" s="17" t="s">
        <v>156</v>
      </c>
      <c r="C1554" s="17" t="s">
        <v>243</v>
      </c>
      <c r="D1554" s="17" t="s">
        <v>243</v>
      </c>
      <c r="E1554" s="17" t="s">
        <v>180</v>
      </c>
      <c r="F1554" s="17" t="s">
        <v>182</v>
      </c>
      <c r="G1554" s="27" t="s">
        <v>265</v>
      </c>
      <c r="H1554" s="17" t="s">
        <v>32</v>
      </c>
      <c r="I1554" s="17" t="s">
        <v>17</v>
      </c>
      <c r="J1554" s="17" t="s">
        <v>319</v>
      </c>
      <c r="K1554" s="17"/>
      <c r="L1554" s="66">
        <v>9.7875000000000002E-4</v>
      </c>
      <c r="M1554" s="66">
        <v>0</v>
      </c>
      <c r="N1554" s="66">
        <v>0</v>
      </c>
      <c r="O1554" s="66">
        <v>1.8472499999999999E-3</v>
      </c>
      <c r="P1554" s="66">
        <v>6.1574999999999998E-4</v>
      </c>
      <c r="Q1554" s="66">
        <v>0</v>
      </c>
      <c r="R1554" s="18"/>
      <c r="Z1554" s="62"/>
      <c r="AA1554" s="62"/>
      <c r="AB1554" s="62"/>
      <c r="AC1554" s="62"/>
      <c r="AD1554" s="62"/>
      <c r="AE1554" s="62"/>
    </row>
    <row r="1555" spans="1:31" x14ac:dyDescent="0.25">
      <c r="A1555" s="17" t="s">
        <v>11</v>
      </c>
      <c r="B1555" s="17" t="s">
        <v>156</v>
      </c>
      <c r="C1555" s="17" t="s">
        <v>243</v>
      </c>
      <c r="D1555" s="17" t="s">
        <v>243</v>
      </c>
      <c r="E1555" s="17" t="s">
        <v>180</v>
      </c>
      <c r="F1555" s="17" t="s">
        <v>182</v>
      </c>
      <c r="G1555" s="27" t="s">
        <v>265</v>
      </c>
      <c r="H1555" s="17" t="s">
        <v>16</v>
      </c>
      <c r="I1555" s="17" t="s">
        <v>17</v>
      </c>
      <c r="J1555" s="17" t="s">
        <v>319</v>
      </c>
      <c r="K1555" s="17"/>
      <c r="L1555" s="66">
        <v>104.24025</v>
      </c>
      <c r="M1555" s="66">
        <v>0</v>
      </c>
      <c r="N1555" s="66">
        <v>0</v>
      </c>
      <c r="O1555" s="66">
        <v>196.77375000000001</v>
      </c>
      <c r="P1555" s="66">
        <v>65.591250000000002</v>
      </c>
      <c r="Q1555" s="66">
        <v>0</v>
      </c>
      <c r="R1555" s="18"/>
      <c r="Z1555" s="62"/>
      <c r="AA1555" s="62"/>
      <c r="AB1555" s="62"/>
      <c r="AC1555" s="62"/>
      <c r="AD1555" s="62"/>
      <c r="AE1555" s="62"/>
    </row>
    <row r="1556" spans="1:31" x14ac:dyDescent="0.25">
      <c r="A1556" s="17" t="s">
        <v>11</v>
      </c>
      <c r="B1556" s="17" t="s">
        <v>156</v>
      </c>
      <c r="C1556" s="17" t="s">
        <v>243</v>
      </c>
      <c r="D1556" s="17" t="s">
        <v>243</v>
      </c>
      <c r="E1556" s="17" t="s">
        <v>180</v>
      </c>
      <c r="F1556" s="17" t="s">
        <v>182</v>
      </c>
      <c r="G1556" s="27" t="s">
        <v>265</v>
      </c>
      <c r="H1556" s="17" t="s">
        <v>160</v>
      </c>
      <c r="I1556" s="17" t="s">
        <v>17</v>
      </c>
      <c r="J1556" s="17" t="s">
        <v>319</v>
      </c>
      <c r="K1556" s="17"/>
      <c r="L1556" s="66">
        <v>104.64149999999999</v>
      </c>
      <c r="M1556" s="66">
        <v>0</v>
      </c>
      <c r="N1556" s="66">
        <v>0</v>
      </c>
      <c r="O1556" s="66">
        <v>197.53125</v>
      </c>
      <c r="P1556" s="66">
        <v>65.84375</v>
      </c>
      <c r="Q1556" s="66">
        <v>0</v>
      </c>
      <c r="R1556" s="18"/>
      <c r="Z1556" s="62"/>
      <c r="AA1556" s="62"/>
      <c r="AB1556" s="62"/>
      <c r="AC1556" s="62"/>
      <c r="AD1556" s="62"/>
      <c r="AE1556" s="62"/>
    </row>
    <row r="1557" spans="1:31" x14ac:dyDescent="0.25">
      <c r="A1557" s="17" t="s">
        <v>11</v>
      </c>
      <c r="B1557" s="17" t="s">
        <v>156</v>
      </c>
      <c r="C1557" s="17" t="s">
        <v>243</v>
      </c>
      <c r="D1557" s="17" t="s">
        <v>243</v>
      </c>
      <c r="E1557" s="17" t="s">
        <v>180</v>
      </c>
      <c r="F1557" s="17" t="s">
        <v>182</v>
      </c>
      <c r="G1557" s="27" t="s">
        <v>265</v>
      </c>
      <c r="H1557" s="17" t="s">
        <v>161</v>
      </c>
      <c r="I1557" s="17" t="s">
        <v>17</v>
      </c>
      <c r="J1557" s="17" t="s">
        <v>319</v>
      </c>
      <c r="K1557" s="17"/>
      <c r="L1557" s="66">
        <v>104.71599999999999</v>
      </c>
      <c r="M1557" s="66">
        <v>0</v>
      </c>
      <c r="N1557" s="66">
        <v>0</v>
      </c>
      <c r="O1557" s="66">
        <v>197.67224999999999</v>
      </c>
      <c r="P1557" s="66">
        <v>65.890749999999997</v>
      </c>
      <c r="Q1557" s="66">
        <v>0</v>
      </c>
      <c r="R1557" s="18"/>
      <c r="Z1557" s="62"/>
      <c r="AA1557" s="62"/>
      <c r="AB1557" s="62"/>
      <c r="AC1557" s="62"/>
      <c r="AD1557" s="62"/>
      <c r="AE1557" s="62"/>
    </row>
    <row r="1558" spans="1:31" x14ac:dyDescent="0.25">
      <c r="A1558" s="17" t="s">
        <v>11</v>
      </c>
      <c r="B1558" s="17" t="s">
        <v>156</v>
      </c>
      <c r="C1558" s="17" t="s">
        <v>243</v>
      </c>
      <c r="D1558" s="17" t="s">
        <v>243</v>
      </c>
      <c r="E1558" s="17" t="s">
        <v>180</v>
      </c>
      <c r="F1558" s="17" t="s">
        <v>182</v>
      </c>
      <c r="G1558" s="27" t="s">
        <v>265</v>
      </c>
      <c r="H1558" s="17" t="s">
        <v>75</v>
      </c>
      <c r="I1558" s="17" t="s">
        <v>17</v>
      </c>
      <c r="J1558" s="17" t="s">
        <v>319</v>
      </c>
      <c r="K1558" s="17"/>
      <c r="L1558" s="66">
        <v>1.4679999999999999E-3</v>
      </c>
      <c r="M1558" s="66">
        <v>0</v>
      </c>
      <c r="N1558" s="66">
        <v>0</v>
      </c>
      <c r="O1558" s="66">
        <v>2.7712499999999998E-3</v>
      </c>
      <c r="P1558" s="66">
        <v>9.2374999999999998E-4</v>
      </c>
      <c r="Q1558" s="66">
        <v>0</v>
      </c>
      <c r="R1558" s="18"/>
      <c r="Z1558" s="62"/>
      <c r="AA1558" s="62"/>
      <c r="AB1558" s="62"/>
      <c r="AC1558" s="62"/>
      <c r="AD1558" s="62"/>
      <c r="AE1558" s="62"/>
    </row>
    <row r="1559" spans="1:31" x14ac:dyDescent="0.25">
      <c r="A1559" s="17" t="s">
        <v>11</v>
      </c>
      <c r="B1559" s="17" t="s">
        <v>156</v>
      </c>
      <c r="C1559" s="17" t="s">
        <v>243</v>
      </c>
      <c r="D1559" s="17" t="s">
        <v>243</v>
      </c>
      <c r="E1559" s="17" t="s">
        <v>180</v>
      </c>
      <c r="F1559" s="17" t="s">
        <v>183</v>
      </c>
      <c r="G1559" s="27" t="s">
        <v>265</v>
      </c>
      <c r="H1559" s="17" t="s">
        <v>32</v>
      </c>
      <c r="I1559" s="17" t="s">
        <v>17</v>
      </c>
      <c r="J1559" s="17" t="s">
        <v>319</v>
      </c>
      <c r="K1559" s="17"/>
      <c r="L1559" s="66">
        <v>0</v>
      </c>
      <c r="M1559" s="66">
        <v>0</v>
      </c>
      <c r="N1559" s="66">
        <v>0</v>
      </c>
      <c r="O1559" s="66">
        <v>0.355404</v>
      </c>
      <c r="P1559" s="66">
        <v>0.118468</v>
      </c>
      <c r="Q1559" s="66">
        <v>0</v>
      </c>
      <c r="R1559" s="18"/>
      <c r="Z1559" s="62"/>
      <c r="AA1559" s="62"/>
      <c r="AB1559" s="62"/>
      <c r="AC1559" s="62"/>
      <c r="AD1559" s="62"/>
      <c r="AE1559" s="62"/>
    </row>
    <row r="1560" spans="1:31" x14ac:dyDescent="0.25">
      <c r="A1560" s="17" t="s">
        <v>11</v>
      </c>
      <c r="B1560" s="17" t="s">
        <v>156</v>
      </c>
      <c r="C1560" s="17" t="s">
        <v>243</v>
      </c>
      <c r="D1560" s="17" t="s">
        <v>243</v>
      </c>
      <c r="E1560" s="17" t="s">
        <v>180</v>
      </c>
      <c r="F1560" s="17" t="s">
        <v>183</v>
      </c>
      <c r="G1560" s="27" t="s">
        <v>265</v>
      </c>
      <c r="H1560" s="17" t="s">
        <v>16</v>
      </c>
      <c r="I1560" s="17" t="s">
        <v>17</v>
      </c>
      <c r="J1560" s="17" t="s">
        <v>319</v>
      </c>
      <c r="K1560" s="17"/>
      <c r="L1560" s="66">
        <v>0</v>
      </c>
      <c r="M1560" s="66">
        <v>0</v>
      </c>
      <c r="N1560" s="66">
        <v>0</v>
      </c>
      <c r="O1560" s="66">
        <v>28681.125</v>
      </c>
      <c r="P1560" s="66">
        <v>9560.375</v>
      </c>
      <c r="Q1560" s="66">
        <v>0</v>
      </c>
      <c r="R1560" s="18"/>
      <c r="Z1560" s="62"/>
      <c r="AA1560" s="62"/>
      <c r="AB1560" s="62"/>
      <c r="AC1560" s="62"/>
      <c r="AD1560" s="62"/>
      <c r="AE1560" s="62"/>
    </row>
    <row r="1561" spans="1:31" x14ac:dyDescent="0.25">
      <c r="A1561" s="17" t="s">
        <v>11</v>
      </c>
      <c r="B1561" s="17" t="s">
        <v>156</v>
      </c>
      <c r="C1561" s="17" t="s">
        <v>243</v>
      </c>
      <c r="D1561" s="17" t="s">
        <v>243</v>
      </c>
      <c r="E1561" s="17" t="s">
        <v>180</v>
      </c>
      <c r="F1561" s="17" t="s">
        <v>183</v>
      </c>
      <c r="G1561" s="27" t="s">
        <v>265</v>
      </c>
      <c r="H1561" s="17" t="s">
        <v>160</v>
      </c>
      <c r="I1561" s="17" t="s">
        <v>17</v>
      </c>
      <c r="J1561" s="17" t="s">
        <v>319</v>
      </c>
      <c r="K1561" s="17"/>
      <c r="L1561" s="66">
        <v>0</v>
      </c>
      <c r="M1561" s="66">
        <v>0</v>
      </c>
      <c r="N1561" s="66">
        <v>0</v>
      </c>
      <c r="O1561" s="66">
        <v>28826.850000000002</v>
      </c>
      <c r="P1561" s="66">
        <v>9608.9500000000007</v>
      </c>
      <c r="Q1561" s="66">
        <v>0</v>
      </c>
      <c r="R1561" s="18"/>
      <c r="Z1561" s="62"/>
      <c r="AA1561" s="62"/>
      <c r="AB1561" s="62"/>
      <c r="AC1561" s="62"/>
      <c r="AD1561" s="62"/>
      <c r="AE1561" s="62"/>
    </row>
    <row r="1562" spans="1:31" x14ac:dyDescent="0.25">
      <c r="A1562" s="17" t="s">
        <v>11</v>
      </c>
      <c r="B1562" s="17" t="s">
        <v>156</v>
      </c>
      <c r="C1562" s="17" t="s">
        <v>243</v>
      </c>
      <c r="D1562" s="17" t="s">
        <v>243</v>
      </c>
      <c r="E1562" s="17" t="s">
        <v>180</v>
      </c>
      <c r="F1562" s="17" t="s">
        <v>183</v>
      </c>
      <c r="G1562" s="27" t="s">
        <v>265</v>
      </c>
      <c r="H1562" s="17" t="s">
        <v>161</v>
      </c>
      <c r="I1562" s="17" t="s">
        <v>17</v>
      </c>
      <c r="J1562" s="17" t="s">
        <v>319</v>
      </c>
      <c r="K1562" s="17"/>
      <c r="L1562" s="66">
        <v>0</v>
      </c>
      <c r="M1562" s="66">
        <v>0</v>
      </c>
      <c r="N1562" s="66">
        <v>0</v>
      </c>
      <c r="O1562" s="66">
        <v>28853.850000000002</v>
      </c>
      <c r="P1562" s="66">
        <v>9617.9500000000007</v>
      </c>
      <c r="Q1562" s="66">
        <v>0</v>
      </c>
      <c r="R1562" s="18"/>
      <c r="Z1562" s="62"/>
      <c r="AA1562" s="62"/>
      <c r="AB1562" s="62"/>
      <c r="AC1562" s="62"/>
      <c r="AD1562" s="62"/>
      <c r="AE1562" s="62"/>
    </row>
    <row r="1563" spans="1:31" x14ac:dyDescent="0.25">
      <c r="A1563" s="17" t="s">
        <v>11</v>
      </c>
      <c r="B1563" s="17" t="s">
        <v>156</v>
      </c>
      <c r="C1563" s="17" t="s">
        <v>243</v>
      </c>
      <c r="D1563" s="17" t="s">
        <v>243</v>
      </c>
      <c r="E1563" s="17" t="s">
        <v>180</v>
      </c>
      <c r="F1563" s="17" t="s">
        <v>183</v>
      </c>
      <c r="G1563" s="27" t="s">
        <v>265</v>
      </c>
      <c r="H1563" s="17" t="s">
        <v>75</v>
      </c>
      <c r="I1563" s="17" t="s">
        <v>17</v>
      </c>
      <c r="J1563" s="17" t="s">
        <v>319</v>
      </c>
      <c r="K1563" s="17"/>
      <c r="L1563" s="66">
        <v>0</v>
      </c>
      <c r="M1563" s="66">
        <v>0</v>
      </c>
      <c r="N1563" s="66">
        <v>0</v>
      </c>
      <c r="O1563" s="66">
        <v>0.53310599999999997</v>
      </c>
      <c r="P1563" s="66">
        <v>0.177702</v>
      </c>
      <c r="Q1563" s="66">
        <v>0</v>
      </c>
      <c r="R1563" s="18"/>
      <c r="Z1563" s="62"/>
      <c r="AA1563" s="62"/>
      <c r="AB1563" s="62"/>
      <c r="AC1563" s="62"/>
      <c r="AD1563" s="62"/>
      <c r="AE1563" s="62"/>
    </row>
    <row r="1564" spans="1:31" x14ac:dyDescent="0.25">
      <c r="A1564" s="17" t="s">
        <v>11</v>
      </c>
      <c r="B1564" s="17" t="s">
        <v>156</v>
      </c>
      <c r="C1564" s="17" t="s">
        <v>243</v>
      </c>
      <c r="D1564" s="17" t="s">
        <v>243</v>
      </c>
      <c r="E1564" s="17" t="s">
        <v>180</v>
      </c>
      <c r="F1564" s="17" t="s">
        <v>185</v>
      </c>
      <c r="G1564" s="27" t="s">
        <v>265</v>
      </c>
      <c r="H1564" s="17" t="s">
        <v>32</v>
      </c>
      <c r="I1564" s="17" t="s">
        <v>17</v>
      </c>
      <c r="J1564" s="17" t="s">
        <v>319</v>
      </c>
      <c r="K1564" s="17"/>
      <c r="L1564" s="66">
        <v>0.15905975</v>
      </c>
      <c r="M1564" s="66">
        <v>8.3053999999999989E-2</v>
      </c>
      <c r="N1564" s="66">
        <v>1.0481000000000001E-2</v>
      </c>
      <c r="O1564" s="66">
        <v>4.3575000000000003E-2</v>
      </c>
      <c r="P1564" s="66">
        <v>4.5646999999999993E-2</v>
      </c>
      <c r="Q1564" s="66">
        <v>1.0374E-2</v>
      </c>
      <c r="R1564" s="18"/>
      <c r="Z1564" s="62"/>
      <c r="AA1564" s="62"/>
      <c r="AB1564" s="62"/>
      <c r="AC1564" s="62"/>
      <c r="AD1564" s="62"/>
      <c r="AE1564" s="62"/>
    </row>
    <row r="1565" spans="1:31" x14ac:dyDescent="0.25">
      <c r="A1565" s="17" t="s">
        <v>11</v>
      </c>
      <c r="B1565" s="17" t="s">
        <v>156</v>
      </c>
      <c r="C1565" s="17" t="s">
        <v>243</v>
      </c>
      <c r="D1565" s="17" t="s">
        <v>243</v>
      </c>
      <c r="E1565" s="17" t="s">
        <v>180</v>
      </c>
      <c r="F1565" s="17" t="s">
        <v>185</v>
      </c>
      <c r="G1565" s="27" t="s">
        <v>265</v>
      </c>
      <c r="H1565" s="17" t="s">
        <v>16</v>
      </c>
      <c r="I1565" s="17" t="s">
        <v>17</v>
      </c>
      <c r="J1565" s="17" t="s">
        <v>319</v>
      </c>
      <c r="K1565" s="17"/>
      <c r="L1565" s="66">
        <v>12836.102500000001</v>
      </c>
      <c r="M1565" s="66">
        <v>6702.4674999999997</v>
      </c>
      <c r="N1565" s="66">
        <v>845.82249999999999</v>
      </c>
      <c r="O1565" s="66">
        <v>3516.5025000000001</v>
      </c>
      <c r="P1565" s="66">
        <v>3683.7150000000001</v>
      </c>
      <c r="Q1565" s="66">
        <v>837.1825</v>
      </c>
      <c r="R1565" s="18"/>
      <c r="Z1565" s="62"/>
      <c r="AA1565" s="62"/>
      <c r="AB1565" s="62"/>
      <c r="AC1565" s="62"/>
      <c r="AD1565" s="62"/>
      <c r="AE1565" s="62"/>
    </row>
    <row r="1566" spans="1:31" x14ac:dyDescent="0.25">
      <c r="A1566" s="17" t="s">
        <v>11</v>
      </c>
      <c r="B1566" s="17" t="s">
        <v>156</v>
      </c>
      <c r="C1566" s="17" t="s">
        <v>243</v>
      </c>
      <c r="D1566" s="17" t="s">
        <v>243</v>
      </c>
      <c r="E1566" s="17" t="s">
        <v>180</v>
      </c>
      <c r="F1566" s="17" t="s">
        <v>185</v>
      </c>
      <c r="G1566" s="27" t="s">
        <v>265</v>
      </c>
      <c r="H1566" s="17" t="s">
        <v>160</v>
      </c>
      <c r="I1566" s="17" t="s">
        <v>17</v>
      </c>
      <c r="J1566" s="17" t="s">
        <v>319</v>
      </c>
      <c r="K1566" s="17"/>
      <c r="L1566" s="66">
        <v>12901.36</v>
      </c>
      <c r="M1566" s="66">
        <v>6736.5349999999999</v>
      </c>
      <c r="N1566" s="66">
        <v>850.12</v>
      </c>
      <c r="O1566" s="66">
        <v>3534.3674999999998</v>
      </c>
      <c r="P1566" s="66">
        <v>3702.4274999999998</v>
      </c>
      <c r="Q1566" s="66">
        <v>841.43499999999995</v>
      </c>
      <c r="R1566" s="18"/>
      <c r="Z1566" s="62"/>
      <c r="AA1566" s="62"/>
      <c r="AB1566" s="62"/>
      <c r="AC1566" s="62"/>
      <c r="AD1566" s="62"/>
      <c r="AE1566" s="62"/>
    </row>
    <row r="1567" spans="1:31" x14ac:dyDescent="0.25">
      <c r="A1567" s="17" t="s">
        <v>11</v>
      </c>
      <c r="B1567" s="17" t="s">
        <v>156</v>
      </c>
      <c r="C1567" s="17" t="s">
        <v>243</v>
      </c>
      <c r="D1567" s="17" t="s">
        <v>243</v>
      </c>
      <c r="E1567" s="17" t="s">
        <v>180</v>
      </c>
      <c r="F1567" s="17" t="s">
        <v>185</v>
      </c>
      <c r="G1567" s="27" t="s">
        <v>265</v>
      </c>
      <c r="H1567" s="17" t="s">
        <v>161</v>
      </c>
      <c r="I1567" s="17" t="s">
        <v>17</v>
      </c>
      <c r="J1567" s="17" t="s">
        <v>319</v>
      </c>
      <c r="K1567" s="17"/>
      <c r="L1567" s="66">
        <v>12913.4575</v>
      </c>
      <c r="M1567" s="66">
        <v>6742.8450000000003</v>
      </c>
      <c r="N1567" s="66">
        <v>850.91499999999996</v>
      </c>
      <c r="O1567" s="66">
        <v>3537.6824999999999</v>
      </c>
      <c r="P1567" s="66">
        <v>3705.895</v>
      </c>
      <c r="Q1567" s="66">
        <v>842.22249999999997</v>
      </c>
      <c r="R1567" s="18"/>
      <c r="Z1567" s="62"/>
      <c r="AA1567" s="62"/>
      <c r="AB1567" s="62"/>
      <c r="AC1567" s="62"/>
      <c r="AD1567" s="62"/>
      <c r="AE1567" s="62"/>
    </row>
    <row r="1568" spans="1:31" x14ac:dyDescent="0.25">
      <c r="A1568" s="17" t="s">
        <v>11</v>
      </c>
      <c r="B1568" s="17" t="s">
        <v>156</v>
      </c>
      <c r="C1568" s="17" t="s">
        <v>243</v>
      </c>
      <c r="D1568" s="17" t="s">
        <v>243</v>
      </c>
      <c r="E1568" s="17" t="s">
        <v>180</v>
      </c>
      <c r="F1568" s="17" t="s">
        <v>185</v>
      </c>
      <c r="G1568" s="27" t="s">
        <v>265</v>
      </c>
      <c r="H1568" s="17" t="s">
        <v>75</v>
      </c>
      <c r="I1568" s="17" t="s">
        <v>17</v>
      </c>
      <c r="J1568" s="17" t="s">
        <v>319</v>
      </c>
      <c r="K1568" s="17"/>
      <c r="L1568" s="66">
        <v>0.23858974999999999</v>
      </c>
      <c r="M1568" s="66">
        <v>0.124581</v>
      </c>
      <c r="N1568" s="66">
        <v>1.5721499999999999E-2</v>
      </c>
      <c r="O1568" s="66">
        <v>6.5362500000000004E-2</v>
      </c>
      <c r="P1568" s="66">
        <v>6.8470500000000004E-2</v>
      </c>
      <c r="Q1568" s="66">
        <v>1.5561E-2</v>
      </c>
      <c r="R1568" s="18"/>
      <c r="Z1568" s="62"/>
      <c r="AA1568" s="62"/>
      <c r="AB1568" s="62"/>
      <c r="AC1568" s="62"/>
      <c r="AD1568" s="62"/>
      <c r="AE1568" s="62"/>
    </row>
    <row r="1569" spans="1:31" x14ac:dyDescent="0.25">
      <c r="A1569" s="17" t="s">
        <v>11</v>
      </c>
      <c r="B1569" s="17" t="s">
        <v>156</v>
      </c>
      <c r="C1569" s="17" t="s">
        <v>243</v>
      </c>
      <c r="D1569" s="17" t="s">
        <v>243</v>
      </c>
      <c r="E1569" s="17" t="s">
        <v>180</v>
      </c>
      <c r="F1569" s="17" t="s">
        <v>186</v>
      </c>
      <c r="G1569" s="27" t="s">
        <v>265</v>
      </c>
      <c r="H1569" s="17" t="s">
        <v>32</v>
      </c>
      <c r="I1569" s="17" t="s">
        <v>17</v>
      </c>
      <c r="J1569" s="17" t="s">
        <v>319</v>
      </c>
      <c r="K1569" s="17"/>
      <c r="L1569" s="66">
        <v>0</v>
      </c>
      <c r="M1569" s="66">
        <v>0</v>
      </c>
      <c r="N1569" s="66">
        <v>0</v>
      </c>
      <c r="O1569" s="66">
        <v>0</v>
      </c>
      <c r="P1569" s="66">
        <v>0</v>
      </c>
      <c r="Q1569" s="66">
        <v>7.2449999999999997E-3</v>
      </c>
      <c r="R1569" s="18"/>
      <c r="Z1569" s="62"/>
      <c r="AA1569" s="62"/>
      <c r="AB1569" s="62"/>
      <c r="AC1569" s="62"/>
      <c r="AD1569" s="62"/>
      <c r="AE1569" s="62"/>
    </row>
    <row r="1570" spans="1:31" x14ac:dyDescent="0.25">
      <c r="A1570" s="17" t="s">
        <v>11</v>
      </c>
      <c r="B1570" s="17" t="s">
        <v>156</v>
      </c>
      <c r="C1570" s="17" t="s">
        <v>243</v>
      </c>
      <c r="D1570" s="17" t="s">
        <v>243</v>
      </c>
      <c r="E1570" s="17" t="s">
        <v>180</v>
      </c>
      <c r="F1570" s="17" t="s">
        <v>186</v>
      </c>
      <c r="G1570" s="27" t="s">
        <v>265</v>
      </c>
      <c r="H1570" s="17" t="s">
        <v>16</v>
      </c>
      <c r="I1570" s="17" t="s">
        <v>17</v>
      </c>
      <c r="J1570" s="17" t="s">
        <v>319</v>
      </c>
      <c r="K1570" s="17"/>
      <c r="L1570" s="66">
        <v>0</v>
      </c>
      <c r="M1570" s="66">
        <v>0</v>
      </c>
      <c r="N1570" s="66">
        <v>0</v>
      </c>
      <c r="O1570" s="66">
        <v>0</v>
      </c>
      <c r="P1570" s="66">
        <v>0</v>
      </c>
      <c r="Q1570" s="66">
        <v>584.67150000000004</v>
      </c>
      <c r="R1570" s="18"/>
      <c r="Z1570" s="62"/>
      <c r="AA1570" s="62"/>
      <c r="AB1570" s="62"/>
      <c r="AC1570" s="62"/>
      <c r="AD1570" s="62"/>
      <c r="AE1570" s="62"/>
    </row>
    <row r="1571" spans="1:31" x14ac:dyDescent="0.25">
      <c r="A1571" s="17" t="s">
        <v>11</v>
      </c>
      <c r="B1571" s="17" t="s">
        <v>156</v>
      </c>
      <c r="C1571" s="17" t="s">
        <v>243</v>
      </c>
      <c r="D1571" s="17" t="s">
        <v>243</v>
      </c>
      <c r="E1571" s="17" t="s">
        <v>180</v>
      </c>
      <c r="F1571" s="17" t="s">
        <v>186</v>
      </c>
      <c r="G1571" s="27" t="s">
        <v>265</v>
      </c>
      <c r="H1571" s="17" t="s">
        <v>160</v>
      </c>
      <c r="I1571" s="17" t="s">
        <v>17</v>
      </c>
      <c r="J1571" s="17" t="s">
        <v>319</v>
      </c>
      <c r="K1571" s="17"/>
      <c r="L1571" s="66">
        <v>0</v>
      </c>
      <c r="M1571" s="66">
        <v>0</v>
      </c>
      <c r="N1571" s="66">
        <v>0</v>
      </c>
      <c r="O1571" s="66">
        <v>0</v>
      </c>
      <c r="P1571" s="66">
        <v>0</v>
      </c>
      <c r="Q1571" s="66">
        <v>587.64224999999999</v>
      </c>
      <c r="R1571" s="18"/>
      <c r="Z1571" s="62"/>
      <c r="AA1571" s="62"/>
      <c r="AB1571" s="62"/>
      <c r="AC1571" s="62"/>
      <c r="AD1571" s="62"/>
      <c r="AE1571" s="62"/>
    </row>
    <row r="1572" spans="1:31" x14ac:dyDescent="0.25">
      <c r="A1572" s="17" t="s">
        <v>11</v>
      </c>
      <c r="B1572" s="17" t="s">
        <v>156</v>
      </c>
      <c r="C1572" s="17" t="s">
        <v>243</v>
      </c>
      <c r="D1572" s="17" t="s">
        <v>243</v>
      </c>
      <c r="E1572" s="17" t="s">
        <v>180</v>
      </c>
      <c r="F1572" s="17" t="s">
        <v>186</v>
      </c>
      <c r="G1572" s="27" t="s">
        <v>265</v>
      </c>
      <c r="H1572" s="17" t="s">
        <v>161</v>
      </c>
      <c r="I1572" s="17" t="s">
        <v>17</v>
      </c>
      <c r="J1572" s="17" t="s">
        <v>319</v>
      </c>
      <c r="K1572" s="17"/>
      <c r="L1572" s="66">
        <v>0</v>
      </c>
      <c r="M1572" s="66">
        <v>0</v>
      </c>
      <c r="N1572" s="66">
        <v>0</v>
      </c>
      <c r="O1572" s="66">
        <v>0</v>
      </c>
      <c r="P1572" s="66">
        <v>0</v>
      </c>
      <c r="Q1572" s="66">
        <v>588.19274999999993</v>
      </c>
      <c r="R1572" s="18"/>
      <c r="Z1572" s="62"/>
      <c r="AA1572" s="62"/>
      <c r="AB1572" s="62"/>
      <c r="AC1572" s="62"/>
      <c r="AD1572" s="62"/>
      <c r="AE1572" s="62"/>
    </row>
    <row r="1573" spans="1:31" x14ac:dyDescent="0.25">
      <c r="A1573" s="17" t="s">
        <v>11</v>
      </c>
      <c r="B1573" s="17" t="s">
        <v>156</v>
      </c>
      <c r="C1573" s="17" t="s">
        <v>243</v>
      </c>
      <c r="D1573" s="17" t="s">
        <v>243</v>
      </c>
      <c r="E1573" s="17" t="s">
        <v>180</v>
      </c>
      <c r="F1573" s="17" t="s">
        <v>186</v>
      </c>
      <c r="G1573" s="27" t="s">
        <v>265</v>
      </c>
      <c r="H1573" s="17" t="s">
        <v>75</v>
      </c>
      <c r="I1573" s="17" t="s">
        <v>17</v>
      </c>
      <c r="J1573" s="17" t="s">
        <v>319</v>
      </c>
      <c r="K1573" s="17"/>
      <c r="L1573" s="66">
        <v>0</v>
      </c>
      <c r="M1573" s="66">
        <v>0</v>
      </c>
      <c r="N1573" s="66">
        <v>0</v>
      </c>
      <c r="O1573" s="66">
        <v>0</v>
      </c>
      <c r="P1573" s="66">
        <v>0</v>
      </c>
      <c r="Q1573" s="66">
        <v>1.0867499999999999E-2</v>
      </c>
      <c r="R1573" s="18"/>
      <c r="Z1573" s="62"/>
      <c r="AA1573" s="62"/>
      <c r="AB1573" s="62"/>
      <c r="AC1573" s="62"/>
      <c r="AD1573" s="62"/>
      <c r="AE1573" s="62"/>
    </row>
    <row r="1574" spans="1:31" x14ac:dyDescent="0.25">
      <c r="A1574" s="17" t="s">
        <v>11</v>
      </c>
      <c r="B1574" s="17" t="s">
        <v>156</v>
      </c>
      <c r="C1574" s="17" t="s">
        <v>243</v>
      </c>
      <c r="D1574" s="17" t="s">
        <v>243</v>
      </c>
      <c r="E1574" s="17" t="s">
        <v>180</v>
      </c>
      <c r="F1574" s="17" t="s">
        <v>187</v>
      </c>
      <c r="G1574" s="27" t="s">
        <v>265</v>
      </c>
      <c r="H1574" s="17" t="s">
        <v>32</v>
      </c>
      <c r="I1574" s="17" t="s">
        <v>17</v>
      </c>
      <c r="J1574" s="17" t="s">
        <v>319</v>
      </c>
      <c r="K1574" s="17"/>
      <c r="L1574" s="66">
        <v>0</v>
      </c>
      <c r="M1574" s="66">
        <v>0</v>
      </c>
      <c r="N1574" s="66">
        <v>2.655E-4</v>
      </c>
      <c r="O1574" s="66">
        <v>1.8127499999999998E-2</v>
      </c>
      <c r="P1574" s="66">
        <v>2.3506000000000003E-2</v>
      </c>
      <c r="Q1574" s="66">
        <v>4.7642000000000004E-2</v>
      </c>
      <c r="R1574" s="18"/>
      <c r="Z1574" s="62"/>
      <c r="AA1574" s="62"/>
      <c r="AB1574" s="62"/>
      <c r="AC1574" s="62"/>
      <c r="AD1574" s="62"/>
      <c r="AE1574" s="62"/>
    </row>
    <row r="1575" spans="1:31" x14ac:dyDescent="0.25">
      <c r="A1575" s="17" t="s">
        <v>11</v>
      </c>
      <c r="B1575" s="17" t="s">
        <v>156</v>
      </c>
      <c r="C1575" s="17" t="s">
        <v>243</v>
      </c>
      <c r="D1575" s="17" t="s">
        <v>243</v>
      </c>
      <c r="E1575" s="17" t="s">
        <v>180</v>
      </c>
      <c r="F1575" s="17" t="s">
        <v>187</v>
      </c>
      <c r="G1575" s="27" t="s">
        <v>265</v>
      </c>
      <c r="H1575" s="17" t="s">
        <v>16</v>
      </c>
      <c r="I1575" s="17" t="s">
        <v>17</v>
      </c>
      <c r="J1575" s="17" t="s">
        <v>319</v>
      </c>
      <c r="K1575" s="17"/>
      <c r="L1575" s="66">
        <v>0</v>
      </c>
      <c r="M1575" s="66">
        <v>0</v>
      </c>
      <c r="N1575" s="66">
        <v>21.393900000000002</v>
      </c>
      <c r="O1575" s="66">
        <v>1462.8813</v>
      </c>
      <c r="P1575" s="66">
        <v>1896.9375</v>
      </c>
      <c r="Q1575" s="66">
        <v>3844.7074999999995</v>
      </c>
      <c r="R1575" s="18"/>
      <c r="Z1575" s="62"/>
      <c r="AA1575" s="62"/>
      <c r="AB1575" s="62"/>
      <c r="AC1575" s="62"/>
      <c r="AD1575" s="62"/>
      <c r="AE1575" s="62"/>
    </row>
    <row r="1576" spans="1:31" x14ac:dyDescent="0.25">
      <c r="A1576" s="17" t="s">
        <v>11</v>
      </c>
      <c r="B1576" s="17" t="s">
        <v>156</v>
      </c>
      <c r="C1576" s="17" t="s">
        <v>243</v>
      </c>
      <c r="D1576" s="17" t="s">
        <v>243</v>
      </c>
      <c r="E1576" s="17" t="s">
        <v>180</v>
      </c>
      <c r="F1576" s="17" t="s">
        <v>187</v>
      </c>
      <c r="G1576" s="27" t="s">
        <v>265</v>
      </c>
      <c r="H1576" s="17" t="s">
        <v>160</v>
      </c>
      <c r="I1576" s="17" t="s">
        <v>17</v>
      </c>
      <c r="J1576" s="17" t="s">
        <v>319</v>
      </c>
      <c r="K1576" s="17"/>
      <c r="L1576" s="66">
        <v>0</v>
      </c>
      <c r="M1576" s="66">
        <v>0</v>
      </c>
      <c r="N1576" s="66">
        <v>21.502575</v>
      </c>
      <c r="O1576" s="66">
        <v>1470.3072750000001</v>
      </c>
      <c r="P1576" s="66">
        <v>1906.5707500000001</v>
      </c>
      <c r="Q1576" s="66">
        <v>3864.2424999999998</v>
      </c>
      <c r="R1576" s="18"/>
      <c r="Z1576" s="62"/>
      <c r="AA1576" s="62"/>
      <c r="AB1576" s="62"/>
      <c r="AC1576" s="62"/>
      <c r="AD1576" s="62"/>
      <c r="AE1576" s="62"/>
    </row>
    <row r="1577" spans="1:31" x14ac:dyDescent="0.25">
      <c r="A1577" s="17" t="s">
        <v>11</v>
      </c>
      <c r="B1577" s="17" t="s">
        <v>156</v>
      </c>
      <c r="C1577" s="17" t="s">
        <v>243</v>
      </c>
      <c r="D1577" s="17" t="s">
        <v>243</v>
      </c>
      <c r="E1577" s="17" t="s">
        <v>180</v>
      </c>
      <c r="F1577" s="17" t="s">
        <v>187</v>
      </c>
      <c r="G1577" s="27" t="s">
        <v>265</v>
      </c>
      <c r="H1577" s="17" t="s">
        <v>161</v>
      </c>
      <c r="I1577" s="17" t="s">
        <v>17</v>
      </c>
      <c r="J1577" s="17" t="s">
        <v>319</v>
      </c>
      <c r="K1577" s="17"/>
      <c r="L1577" s="66">
        <v>0</v>
      </c>
      <c r="M1577" s="66">
        <v>0</v>
      </c>
      <c r="N1577" s="66">
        <v>21.522749999999998</v>
      </c>
      <c r="O1577" s="66">
        <v>1471.6872499999999</v>
      </c>
      <c r="P1577" s="66">
        <v>1908.356</v>
      </c>
      <c r="Q1577" s="66">
        <v>3867.8650000000002</v>
      </c>
      <c r="R1577" s="18"/>
      <c r="Z1577" s="62"/>
      <c r="AA1577" s="62"/>
      <c r="AB1577" s="62"/>
      <c r="AC1577" s="62"/>
      <c r="AD1577" s="62"/>
      <c r="AE1577" s="62"/>
    </row>
    <row r="1578" spans="1:31" x14ac:dyDescent="0.25">
      <c r="A1578" s="17" t="s">
        <v>11</v>
      </c>
      <c r="B1578" s="17" t="s">
        <v>156</v>
      </c>
      <c r="C1578" s="17" t="s">
        <v>243</v>
      </c>
      <c r="D1578" s="17" t="s">
        <v>243</v>
      </c>
      <c r="E1578" s="17" t="s">
        <v>180</v>
      </c>
      <c r="F1578" s="17" t="s">
        <v>187</v>
      </c>
      <c r="G1578" s="27" t="s">
        <v>265</v>
      </c>
      <c r="H1578" s="17" t="s">
        <v>75</v>
      </c>
      <c r="I1578" s="17" t="s">
        <v>17</v>
      </c>
      <c r="J1578" s="17" t="s">
        <v>319</v>
      </c>
      <c r="K1578" s="17"/>
      <c r="L1578" s="66">
        <v>0</v>
      </c>
      <c r="M1578" s="66">
        <v>0</v>
      </c>
      <c r="N1578" s="66">
        <v>3.9749999999999996E-4</v>
      </c>
      <c r="O1578" s="66">
        <v>2.7191E-2</v>
      </c>
      <c r="P1578" s="66">
        <v>3.5258999999999999E-2</v>
      </c>
      <c r="Q1578" s="66">
        <v>7.1463000000000013E-2</v>
      </c>
      <c r="R1578" s="18"/>
      <c r="Z1578" s="62"/>
      <c r="AA1578" s="62"/>
      <c r="AB1578" s="62"/>
      <c r="AC1578" s="62"/>
      <c r="AD1578" s="62"/>
      <c r="AE1578" s="62"/>
    </row>
    <row r="1579" spans="1:31" x14ac:dyDescent="0.25">
      <c r="A1579" s="17" t="s">
        <v>11</v>
      </c>
      <c r="B1579" s="17" t="s">
        <v>156</v>
      </c>
      <c r="C1579" s="17" t="s">
        <v>243</v>
      </c>
      <c r="D1579" s="17" t="s">
        <v>243</v>
      </c>
      <c r="E1579" s="17" t="s">
        <v>180</v>
      </c>
      <c r="F1579" s="17" t="s">
        <v>188</v>
      </c>
      <c r="G1579" s="27" t="s">
        <v>265</v>
      </c>
      <c r="H1579" s="17" t="s">
        <v>32</v>
      </c>
      <c r="I1579" s="17" t="s">
        <v>17</v>
      </c>
      <c r="J1579" s="17" t="s">
        <v>319</v>
      </c>
      <c r="K1579" s="17"/>
      <c r="L1579" s="66">
        <v>6.6675000000000002E-4</v>
      </c>
      <c r="M1579" s="66">
        <v>9.9129999999999999E-3</v>
      </c>
      <c r="N1579" s="66">
        <v>4.3912500000000002E-3</v>
      </c>
      <c r="O1579" s="66">
        <v>3.6374999999999998E-4</v>
      </c>
      <c r="P1579" s="66">
        <v>0</v>
      </c>
      <c r="Q1579" s="66">
        <v>0</v>
      </c>
      <c r="R1579" s="18"/>
      <c r="Z1579" s="62"/>
      <c r="AA1579" s="62"/>
      <c r="AB1579" s="62"/>
      <c r="AC1579" s="62"/>
      <c r="AD1579" s="62"/>
      <c r="AE1579" s="62"/>
    </row>
    <row r="1580" spans="1:31" x14ac:dyDescent="0.25">
      <c r="A1580" s="17" t="s">
        <v>11</v>
      </c>
      <c r="B1580" s="17" t="s">
        <v>156</v>
      </c>
      <c r="C1580" s="17" t="s">
        <v>243</v>
      </c>
      <c r="D1580" s="17" t="s">
        <v>243</v>
      </c>
      <c r="E1580" s="17" t="s">
        <v>180</v>
      </c>
      <c r="F1580" s="17" t="s">
        <v>188</v>
      </c>
      <c r="G1580" s="27" t="s">
        <v>265</v>
      </c>
      <c r="H1580" s="17" t="s">
        <v>16</v>
      </c>
      <c r="I1580" s="17" t="s">
        <v>17</v>
      </c>
      <c r="J1580" s="17" t="s">
        <v>319</v>
      </c>
      <c r="K1580" s="17"/>
      <c r="L1580" s="66">
        <v>53.830977499999996</v>
      </c>
      <c r="M1580" s="66">
        <v>800.03526749999992</v>
      </c>
      <c r="N1580" s="66">
        <v>354.392425</v>
      </c>
      <c r="O1580" s="66">
        <v>29.355499999999999</v>
      </c>
      <c r="P1580" s="66">
        <v>0</v>
      </c>
      <c r="Q1580" s="66">
        <v>0</v>
      </c>
      <c r="R1580" s="18"/>
      <c r="Z1580" s="62"/>
      <c r="AA1580" s="62"/>
      <c r="AB1580" s="62"/>
      <c r="AC1580" s="62"/>
      <c r="AD1580" s="62"/>
      <c r="AE1580" s="62"/>
    </row>
    <row r="1581" spans="1:31" x14ac:dyDescent="0.25">
      <c r="A1581" s="17" t="s">
        <v>11</v>
      </c>
      <c r="B1581" s="17" t="s">
        <v>156</v>
      </c>
      <c r="C1581" s="17" t="s">
        <v>243</v>
      </c>
      <c r="D1581" s="17" t="s">
        <v>243</v>
      </c>
      <c r="E1581" s="17" t="s">
        <v>180</v>
      </c>
      <c r="F1581" s="17" t="s">
        <v>188</v>
      </c>
      <c r="G1581" s="27" t="s">
        <v>265</v>
      </c>
      <c r="H1581" s="17" t="s">
        <v>160</v>
      </c>
      <c r="I1581" s="17" t="s">
        <v>17</v>
      </c>
      <c r="J1581" s="17" t="s">
        <v>319</v>
      </c>
      <c r="K1581" s="17"/>
      <c r="L1581" s="66">
        <v>54.104587499999994</v>
      </c>
      <c r="M1581" s="66">
        <v>804.09821250000005</v>
      </c>
      <c r="N1581" s="66">
        <v>356.19195000000002</v>
      </c>
      <c r="O1581" s="66">
        <v>29.5045</v>
      </c>
      <c r="P1581" s="66">
        <v>0</v>
      </c>
      <c r="Q1581" s="66">
        <v>0</v>
      </c>
      <c r="R1581" s="18"/>
      <c r="Z1581" s="62"/>
      <c r="AA1581" s="62"/>
      <c r="AB1581" s="62"/>
      <c r="AC1581" s="62"/>
      <c r="AD1581" s="62"/>
      <c r="AE1581" s="62"/>
    </row>
    <row r="1582" spans="1:31" x14ac:dyDescent="0.25">
      <c r="A1582" s="17" t="s">
        <v>11</v>
      </c>
      <c r="B1582" s="17" t="s">
        <v>156</v>
      </c>
      <c r="C1582" s="17" t="s">
        <v>243</v>
      </c>
      <c r="D1582" s="17" t="s">
        <v>243</v>
      </c>
      <c r="E1582" s="17" t="s">
        <v>180</v>
      </c>
      <c r="F1582" s="17" t="s">
        <v>188</v>
      </c>
      <c r="G1582" s="27" t="s">
        <v>265</v>
      </c>
      <c r="H1582" s="17" t="s">
        <v>161</v>
      </c>
      <c r="I1582" s="17" t="s">
        <v>17</v>
      </c>
      <c r="J1582" s="17" t="s">
        <v>319</v>
      </c>
      <c r="K1582" s="17"/>
      <c r="L1582" s="66">
        <v>54.155337499999995</v>
      </c>
      <c r="M1582" s="66">
        <v>804.84943749999991</v>
      </c>
      <c r="N1582" s="66">
        <v>356.52527499999997</v>
      </c>
      <c r="O1582" s="66">
        <v>29.532250000000001</v>
      </c>
      <c r="P1582" s="66">
        <v>0</v>
      </c>
      <c r="Q1582" s="66">
        <v>0</v>
      </c>
      <c r="R1582" s="18"/>
      <c r="Z1582" s="62"/>
      <c r="AA1582" s="62"/>
      <c r="AB1582" s="62"/>
      <c r="AC1582" s="62"/>
      <c r="AD1582" s="62"/>
      <c r="AE1582" s="62"/>
    </row>
    <row r="1583" spans="1:31" x14ac:dyDescent="0.25">
      <c r="A1583" s="17" t="s">
        <v>11</v>
      </c>
      <c r="B1583" s="17" t="s">
        <v>156</v>
      </c>
      <c r="C1583" s="17" t="s">
        <v>243</v>
      </c>
      <c r="D1583" s="17" t="s">
        <v>243</v>
      </c>
      <c r="E1583" s="17" t="s">
        <v>180</v>
      </c>
      <c r="F1583" s="17" t="s">
        <v>188</v>
      </c>
      <c r="G1583" s="27" t="s">
        <v>265</v>
      </c>
      <c r="H1583" s="17" t="s">
        <v>75</v>
      </c>
      <c r="I1583" s="17" t="s">
        <v>17</v>
      </c>
      <c r="J1583" s="17" t="s">
        <v>319</v>
      </c>
      <c r="K1583" s="17"/>
      <c r="L1583" s="66">
        <v>1.0007499999999999E-3</v>
      </c>
      <c r="M1583" s="66">
        <v>1.4871250000000001E-2</v>
      </c>
      <c r="N1583" s="66">
        <v>6.5877499999999999E-3</v>
      </c>
      <c r="O1583" s="66">
        <v>5.4575000000000001E-4</v>
      </c>
      <c r="P1583" s="66">
        <v>0</v>
      </c>
      <c r="Q1583" s="66">
        <v>0</v>
      </c>
      <c r="R1583" s="18"/>
      <c r="Z1583" s="62"/>
      <c r="AA1583" s="62"/>
      <c r="AB1583" s="62"/>
      <c r="AC1583" s="62"/>
      <c r="AD1583" s="62"/>
      <c r="AE1583" s="62"/>
    </row>
    <row r="1584" spans="1:31" x14ac:dyDescent="0.25">
      <c r="A1584" s="17" t="s">
        <v>11</v>
      </c>
      <c r="B1584" s="17" t="s">
        <v>156</v>
      </c>
      <c r="C1584" s="17" t="s">
        <v>243</v>
      </c>
      <c r="D1584" s="17" t="s">
        <v>243</v>
      </c>
      <c r="E1584" s="17" t="s">
        <v>180</v>
      </c>
      <c r="F1584" s="17" t="s">
        <v>190</v>
      </c>
      <c r="G1584" s="27" t="s">
        <v>265</v>
      </c>
      <c r="H1584" s="17" t="s">
        <v>32</v>
      </c>
      <c r="I1584" s="17" t="s">
        <v>17</v>
      </c>
      <c r="J1584" s="17" t="s">
        <v>319</v>
      </c>
      <c r="K1584" s="17"/>
      <c r="L1584" s="66">
        <v>4.0891250000000004E-2</v>
      </c>
      <c r="M1584" s="66">
        <v>4.7800249999999996E-2</v>
      </c>
      <c r="N1584" s="66">
        <v>0.33975574999999997</v>
      </c>
      <c r="O1584" s="66">
        <v>0.11454099999999999</v>
      </c>
      <c r="P1584" s="66">
        <v>9.7964999999999997E-2</v>
      </c>
      <c r="Q1584" s="66">
        <v>3.2024999999999998E-2</v>
      </c>
      <c r="R1584" s="18"/>
      <c r="Z1584" s="62"/>
      <c r="AA1584" s="62"/>
      <c r="AB1584" s="62"/>
      <c r="AC1584" s="62"/>
      <c r="AD1584" s="62"/>
      <c r="AE1584" s="62"/>
    </row>
    <row r="1585" spans="1:31" x14ac:dyDescent="0.25">
      <c r="A1585" s="17" t="s">
        <v>11</v>
      </c>
      <c r="B1585" s="17" t="s">
        <v>156</v>
      </c>
      <c r="C1585" s="17" t="s">
        <v>243</v>
      </c>
      <c r="D1585" s="17" t="s">
        <v>243</v>
      </c>
      <c r="E1585" s="17" t="s">
        <v>180</v>
      </c>
      <c r="F1585" s="17" t="s">
        <v>190</v>
      </c>
      <c r="G1585" s="27" t="s">
        <v>265</v>
      </c>
      <c r="H1585" s="17" t="s">
        <v>16</v>
      </c>
      <c r="I1585" s="17" t="s">
        <v>17</v>
      </c>
      <c r="J1585" s="17" t="s">
        <v>319</v>
      </c>
      <c r="K1585" s="17"/>
      <c r="L1585" s="66">
        <v>3299.9285</v>
      </c>
      <c r="M1585" s="66">
        <v>3857.4944999999998</v>
      </c>
      <c r="N1585" s="66">
        <v>27418.326499999999</v>
      </c>
      <c r="O1585" s="66">
        <v>9243.4694999999992</v>
      </c>
      <c r="P1585" s="66">
        <v>7905.7980000000007</v>
      </c>
      <c r="Q1585" s="66">
        <v>2584.4250000000002</v>
      </c>
      <c r="R1585" s="18"/>
      <c r="Z1585" s="62"/>
      <c r="AA1585" s="62"/>
      <c r="AB1585" s="62"/>
      <c r="AC1585" s="62"/>
      <c r="AD1585" s="62"/>
      <c r="AE1585" s="62"/>
    </row>
    <row r="1586" spans="1:31" x14ac:dyDescent="0.25">
      <c r="A1586" s="17" t="s">
        <v>11</v>
      </c>
      <c r="B1586" s="17" t="s">
        <v>156</v>
      </c>
      <c r="C1586" s="17" t="s">
        <v>243</v>
      </c>
      <c r="D1586" s="17" t="s">
        <v>243</v>
      </c>
      <c r="E1586" s="17" t="s">
        <v>180</v>
      </c>
      <c r="F1586" s="17" t="s">
        <v>190</v>
      </c>
      <c r="G1586" s="27" t="s">
        <v>265</v>
      </c>
      <c r="H1586" s="17" t="s">
        <v>160</v>
      </c>
      <c r="I1586" s="17" t="s">
        <v>17</v>
      </c>
      <c r="J1586" s="17" t="s">
        <v>319</v>
      </c>
      <c r="K1586" s="17"/>
      <c r="L1586" s="66">
        <v>3316.6942499999996</v>
      </c>
      <c r="M1586" s="66">
        <v>3877.0897500000001</v>
      </c>
      <c r="N1586" s="66">
        <v>27557.623500000002</v>
      </c>
      <c r="O1586" s="66">
        <v>9290.4310000000005</v>
      </c>
      <c r="P1586" s="66">
        <v>7945.9480000000003</v>
      </c>
      <c r="Q1586" s="66">
        <v>2597.5500000000002</v>
      </c>
      <c r="R1586" s="18"/>
      <c r="Z1586" s="62"/>
      <c r="AA1586" s="62"/>
      <c r="AB1586" s="62"/>
      <c r="AC1586" s="62"/>
      <c r="AD1586" s="62"/>
      <c r="AE1586" s="62"/>
    </row>
    <row r="1587" spans="1:31" x14ac:dyDescent="0.25">
      <c r="A1587" s="17" t="s">
        <v>11</v>
      </c>
      <c r="B1587" s="17" t="s">
        <v>156</v>
      </c>
      <c r="C1587" s="17" t="s">
        <v>243</v>
      </c>
      <c r="D1587" s="17" t="s">
        <v>243</v>
      </c>
      <c r="E1587" s="17" t="s">
        <v>180</v>
      </c>
      <c r="F1587" s="17" t="s">
        <v>190</v>
      </c>
      <c r="G1587" s="27" t="s">
        <v>265</v>
      </c>
      <c r="H1587" s="17" t="s">
        <v>161</v>
      </c>
      <c r="I1587" s="17" t="s">
        <v>17</v>
      </c>
      <c r="J1587" s="17" t="s">
        <v>319</v>
      </c>
      <c r="K1587" s="17"/>
      <c r="L1587" s="66">
        <v>3319.8029999999999</v>
      </c>
      <c r="M1587" s="66">
        <v>3880.7260000000006</v>
      </c>
      <c r="N1587" s="66">
        <v>27583.405000000002</v>
      </c>
      <c r="O1587" s="66">
        <v>9299.1220000000012</v>
      </c>
      <c r="P1587" s="66">
        <v>7953.3664999999992</v>
      </c>
      <c r="Q1587" s="66">
        <v>2599.9749999999999</v>
      </c>
      <c r="R1587" s="18"/>
      <c r="Z1587" s="62"/>
      <c r="AA1587" s="62"/>
      <c r="AB1587" s="62"/>
      <c r="AC1587" s="62"/>
      <c r="AD1587" s="62"/>
      <c r="AE1587" s="62"/>
    </row>
    <row r="1588" spans="1:31" x14ac:dyDescent="0.25">
      <c r="A1588" s="17" t="s">
        <v>11</v>
      </c>
      <c r="B1588" s="17" t="s">
        <v>156</v>
      </c>
      <c r="C1588" s="17" t="s">
        <v>243</v>
      </c>
      <c r="D1588" s="17" t="s">
        <v>243</v>
      </c>
      <c r="E1588" s="17" t="s">
        <v>180</v>
      </c>
      <c r="F1588" s="17" t="s">
        <v>190</v>
      </c>
      <c r="G1588" s="27" t="s">
        <v>265</v>
      </c>
      <c r="H1588" s="17" t="s">
        <v>75</v>
      </c>
      <c r="I1588" s="17" t="s">
        <v>17</v>
      </c>
      <c r="J1588" s="17" t="s">
        <v>319</v>
      </c>
      <c r="K1588" s="17"/>
      <c r="L1588" s="66">
        <v>6.1337000000000003E-2</v>
      </c>
      <c r="M1588" s="66">
        <v>7.1700749999999994E-2</v>
      </c>
      <c r="N1588" s="66">
        <v>0.50963375</v>
      </c>
      <c r="O1588" s="66">
        <v>0.17181150000000001</v>
      </c>
      <c r="P1588" s="66">
        <v>0.14694749999999998</v>
      </c>
      <c r="Q1588" s="66">
        <v>4.8037499999999997E-2</v>
      </c>
      <c r="R1588" s="18"/>
      <c r="Z1588" s="62"/>
      <c r="AA1588" s="62"/>
      <c r="AB1588" s="62"/>
      <c r="AC1588" s="62"/>
      <c r="AD1588" s="62"/>
      <c r="AE1588" s="62"/>
    </row>
    <row r="1589" spans="1:31" x14ac:dyDescent="0.25">
      <c r="A1589" s="17" t="s">
        <v>11</v>
      </c>
      <c r="B1589" s="17" t="s">
        <v>156</v>
      </c>
      <c r="C1589" s="17" t="s">
        <v>243</v>
      </c>
      <c r="D1589" s="17" t="s">
        <v>243</v>
      </c>
      <c r="E1589" s="17" t="s">
        <v>180</v>
      </c>
      <c r="F1589" s="17" t="s">
        <v>192</v>
      </c>
      <c r="G1589" s="27" t="s">
        <v>265</v>
      </c>
      <c r="H1589" s="17" t="s">
        <v>32</v>
      </c>
      <c r="I1589" s="17" t="s">
        <v>17</v>
      </c>
      <c r="J1589" s="17" t="s">
        <v>319</v>
      </c>
      <c r="K1589" s="17"/>
      <c r="L1589" s="66">
        <v>1.9531447499999999</v>
      </c>
      <c r="M1589" s="66">
        <v>0.40662524999999999</v>
      </c>
      <c r="N1589" s="66">
        <v>4.7879765000000001</v>
      </c>
      <c r="O1589" s="66">
        <v>1.938291</v>
      </c>
      <c r="P1589" s="66">
        <v>1.0231319999999999</v>
      </c>
      <c r="Q1589" s="66">
        <v>0.41707824999999998</v>
      </c>
      <c r="R1589" s="18"/>
      <c r="Z1589" s="62"/>
      <c r="AA1589" s="62"/>
      <c r="AB1589" s="62"/>
      <c r="AC1589" s="62"/>
      <c r="AD1589" s="62"/>
      <c r="AE1589" s="62"/>
    </row>
    <row r="1590" spans="1:31" x14ac:dyDescent="0.25">
      <c r="A1590" s="17" t="s">
        <v>11</v>
      </c>
      <c r="B1590" s="17" t="s">
        <v>156</v>
      </c>
      <c r="C1590" s="17" t="s">
        <v>243</v>
      </c>
      <c r="D1590" s="17" t="s">
        <v>243</v>
      </c>
      <c r="E1590" s="17" t="s">
        <v>180</v>
      </c>
      <c r="F1590" s="17" t="s">
        <v>192</v>
      </c>
      <c r="G1590" s="27" t="s">
        <v>265</v>
      </c>
      <c r="H1590" s="17" t="s">
        <v>16</v>
      </c>
      <c r="I1590" s="17" t="s">
        <v>17</v>
      </c>
      <c r="J1590" s="17" t="s">
        <v>319</v>
      </c>
      <c r="K1590" s="17"/>
      <c r="L1590" s="66">
        <v>208029.484</v>
      </c>
      <c r="M1590" s="66">
        <v>43309.713000000003</v>
      </c>
      <c r="N1590" s="66">
        <v>509967.04499999998</v>
      </c>
      <c r="O1590" s="66">
        <v>206447.3</v>
      </c>
      <c r="P1590" s="66">
        <v>108973.85</v>
      </c>
      <c r="Q1590" s="66">
        <v>44423.05</v>
      </c>
      <c r="R1590" s="18"/>
      <c r="Z1590" s="62"/>
      <c r="AA1590" s="62"/>
      <c r="AB1590" s="62"/>
      <c r="AC1590" s="62"/>
      <c r="AD1590" s="62"/>
      <c r="AE1590" s="62"/>
    </row>
    <row r="1591" spans="1:31" x14ac:dyDescent="0.25">
      <c r="A1591" s="17" t="s">
        <v>11</v>
      </c>
      <c r="B1591" s="17" t="s">
        <v>156</v>
      </c>
      <c r="C1591" s="17" t="s">
        <v>243</v>
      </c>
      <c r="D1591" s="17" t="s">
        <v>243</v>
      </c>
      <c r="E1591" s="17" t="s">
        <v>180</v>
      </c>
      <c r="F1591" s="17" t="s">
        <v>192</v>
      </c>
      <c r="G1591" s="27" t="s">
        <v>265</v>
      </c>
      <c r="H1591" s="17" t="s">
        <v>160</v>
      </c>
      <c r="I1591" s="17" t="s">
        <v>17</v>
      </c>
      <c r="J1591" s="17" t="s">
        <v>319</v>
      </c>
      <c r="K1591" s="17"/>
      <c r="L1591" s="66">
        <v>208829.73850000001</v>
      </c>
      <c r="M1591" s="66">
        <v>43476.207000000002</v>
      </c>
      <c r="N1591" s="66">
        <v>511930.29249999998</v>
      </c>
      <c r="O1591" s="66">
        <v>207242.02499999999</v>
      </c>
      <c r="P1591" s="66">
        <v>109392.925</v>
      </c>
      <c r="Q1591" s="66">
        <v>44593.925000000003</v>
      </c>
      <c r="R1591" s="18"/>
      <c r="Z1591" s="62"/>
      <c r="AA1591" s="62"/>
      <c r="AB1591" s="62"/>
      <c r="AC1591" s="62"/>
      <c r="AD1591" s="62"/>
      <c r="AE1591" s="62"/>
    </row>
    <row r="1592" spans="1:31" x14ac:dyDescent="0.25">
      <c r="A1592" s="17" t="s">
        <v>11</v>
      </c>
      <c r="B1592" s="17" t="s">
        <v>156</v>
      </c>
      <c r="C1592" s="17" t="s">
        <v>243</v>
      </c>
      <c r="D1592" s="17" t="s">
        <v>243</v>
      </c>
      <c r="E1592" s="17" t="s">
        <v>180</v>
      </c>
      <c r="F1592" s="17" t="s">
        <v>192</v>
      </c>
      <c r="G1592" s="27" t="s">
        <v>265</v>
      </c>
      <c r="H1592" s="17" t="s">
        <v>161</v>
      </c>
      <c r="I1592" s="17" t="s">
        <v>17</v>
      </c>
      <c r="J1592" s="17" t="s">
        <v>319</v>
      </c>
      <c r="K1592" s="17"/>
      <c r="L1592" s="66">
        <v>208978.628</v>
      </c>
      <c r="M1592" s="66">
        <v>43507.283499999998</v>
      </c>
      <c r="N1592" s="66">
        <v>512293.80249999999</v>
      </c>
      <c r="O1592" s="66">
        <v>207389.2</v>
      </c>
      <c r="P1592" s="66">
        <v>109470.65</v>
      </c>
      <c r="Q1592" s="66">
        <v>44625.55</v>
      </c>
      <c r="R1592" s="18"/>
      <c r="Z1592" s="62"/>
      <c r="AA1592" s="62"/>
      <c r="AB1592" s="62"/>
      <c r="AC1592" s="62"/>
      <c r="AD1592" s="62"/>
      <c r="AE1592" s="62"/>
    </row>
    <row r="1593" spans="1:31" x14ac:dyDescent="0.25">
      <c r="A1593" s="17" t="s">
        <v>11</v>
      </c>
      <c r="B1593" s="17" t="s">
        <v>156</v>
      </c>
      <c r="C1593" s="17" t="s">
        <v>243</v>
      </c>
      <c r="D1593" s="17" t="s">
        <v>243</v>
      </c>
      <c r="E1593" s="17" t="s">
        <v>180</v>
      </c>
      <c r="F1593" s="17" t="s">
        <v>192</v>
      </c>
      <c r="G1593" s="27" t="s">
        <v>265</v>
      </c>
      <c r="H1593" s="17" t="s">
        <v>75</v>
      </c>
      <c r="I1593" s="17" t="s">
        <v>17</v>
      </c>
      <c r="J1593" s="17" t="s">
        <v>319</v>
      </c>
      <c r="K1593" s="17"/>
      <c r="L1593" s="66">
        <v>2.9297175000000002</v>
      </c>
      <c r="M1593" s="66">
        <v>0.60993799999999998</v>
      </c>
      <c r="N1593" s="66">
        <v>7.1819610000000003</v>
      </c>
      <c r="O1593" s="66">
        <v>2.9074352499999998</v>
      </c>
      <c r="P1593" s="66">
        <v>1.5346942499999998</v>
      </c>
      <c r="Q1593" s="66">
        <v>0.62561575000000003</v>
      </c>
      <c r="R1593" s="18"/>
      <c r="Z1593" s="62"/>
      <c r="AA1593" s="62"/>
      <c r="AB1593" s="62"/>
      <c r="AC1593" s="62"/>
      <c r="AD1593" s="62"/>
      <c r="AE1593" s="62"/>
    </row>
    <row r="1594" spans="1:31" x14ac:dyDescent="0.25">
      <c r="A1594" s="17" t="s">
        <v>11</v>
      </c>
      <c r="B1594" s="17" t="s">
        <v>156</v>
      </c>
      <c r="C1594" s="17" t="s">
        <v>243</v>
      </c>
      <c r="D1594" s="17" t="s">
        <v>243</v>
      </c>
      <c r="E1594" s="17" t="s">
        <v>180</v>
      </c>
      <c r="F1594" s="17" t="s">
        <v>193</v>
      </c>
      <c r="G1594" s="27" t="s">
        <v>265</v>
      </c>
      <c r="H1594" s="17" t="s">
        <v>32</v>
      </c>
      <c r="I1594" s="17" t="s">
        <v>17</v>
      </c>
      <c r="J1594" s="17" t="s">
        <v>319</v>
      </c>
      <c r="K1594" s="17"/>
      <c r="L1594" s="66">
        <v>1.56735E-2</v>
      </c>
      <c r="M1594" s="66">
        <v>5.2245E-3</v>
      </c>
      <c r="N1594" s="66">
        <v>0</v>
      </c>
      <c r="O1594" s="66">
        <v>0</v>
      </c>
      <c r="P1594" s="66">
        <v>8.6765250000000002E-2</v>
      </c>
      <c r="Q1594" s="66">
        <v>2.892175E-2</v>
      </c>
      <c r="R1594" s="18"/>
      <c r="Z1594" s="62"/>
      <c r="AA1594" s="62"/>
      <c r="AB1594" s="62"/>
      <c r="AC1594" s="62"/>
      <c r="AD1594" s="62"/>
      <c r="AE1594" s="62"/>
    </row>
    <row r="1595" spans="1:31" x14ac:dyDescent="0.25">
      <c r="A1595" s="17" t="s">
        <v>11</v>
      </c>
      <c r="B1595" s="17" t="s">
        <v>156</v>
      </c>
      <c r="C1595" s="17" t="s">
        <v>243</v>
      </c>
      <c r="D1595" s="17" t="s">
        <v>243</v>
      </c>
      <c r="E1595" s="17" t="s">
        <v>180</v>
      </c>
      <c r="F1595" s="17" t="s">
        <v>193</v>
      </c>
      <c r="G1595" s="27" t="s">
        <v>265</v>
      </c>
      <c r="H1595" s="17" t="s">
        <v>16</v>
      </c>
      <c r="I1595" s="17" t="s">
        <v>17</v>
      </c>
      <c r="J1595" s="17" t="s">
        <v>319</v>
      </c>
      <c r="K1595" s="17"/>
      <c r="L1595" s="66">
        <v>700.60574999999994</v>
      </c>
      <c r="M1595" s="66">
        <v>233.53524999999999</v>
      </c>
      <c r="N1595" s="66">
        <v>0</v>
      </c>
      <c r="O1595" s="66">
        <v>0</v>
      </c>
      <c r="P1595" s="66">
        <v>3878.3999999999996</v>
      </c>
      <c r="Q1595" s="66">
        <v>1292.8</v>
      </c>
      <c r="R1595" s="18"/>
      <c r="Z1595" s="62"/>
      <c r="AA1595" s="62"/>
      <c r="AB1595" s="62"/>
      <c r="AC1595" s="62"/>
      <c r="AD1595" s="62"/>
      <c r="AE1595" s="62"/>
    </row>
    <row r="1596" spans="1:31" x14ac:dyDescent="0.25">
      <c r="A1596" s="17" t="s">
        <v>11</v>
      </c>
      <c r="B1596" s="17" t="s">
        <v>156</v>
      </c>
      <c r="C1596" s="17" t="s">
        <v>243</v>
      </c>
      <c r="D1596" s="17" t="s">
        <v>243</v>
      </c>
      <c r="E1596" s="17" t="s">
        <v>180</v>
      </c>
      <c r="F1596" s="17" t="s">
        <v>193</v>
      </c>
      <c r="G1596" s="27" t="s">
        <v>265</v>
      </c>
      <c r="H1596" s="17" t="s">
        <v>160</v>
      </c>
      <c r="I1596" s="17" t="s">
        <v>17</v>
      </c>
      <c r="J1596" s="17" t="s">
        <v>319</v>
      </c>
      <c r="K1596" s="17"/>
      <c r="L1596" s="66">
        <v>701.10674999999992</v>
      </c>
      <c r="M1596" s="66">
        <v>233.70224999999999</v>
      </c>
      <c r="N1596" s="66">
        <v>0</v>
      </c>
      <c r="O1596" s="66">
        <v>0</v>
      </c>
      <c r="P1596" s="66">
        <v>3881.1749999999997</v>
      </c>
      <c r="Q1596" s="66">
        <v>1293.7249999999999</v>
      </c>
      <c r="R1596" s="18"/>
      <c r="Z1596" s="62"/>
      <c r="AA1596" s="62"/>
      <c r="AB1596" s="62"/>
      <c r="AC1596" s="62"/>
      <c r="AD1596" s="62"/>
      <c r="AE1596" s="62"/>
    </row>
    <row r="1597" spans="1:31" x14ac:dyDescent="0.25">
      <c r="A1597" s="17" t="s">
        <v>11</v>
      </c>
      <c r="B1597" s="17" t="s">
        <v>156</v>
      </c>
      <c r="C1597" s="17" t="s">
        <v>243</v>
      </c>
      <c r="D1597" s="17" t="s">
        <v>243</v>
      </c>
      <c r="E1597" s="17" t="s">
        <v>180</v>
      </c>
      <c r="F1597" s="17" t="s">
        <v>193</v>
      </c>
      <c r="G1597" s="27" t="s">
        <v>265</v>
      </c>
      <c r="H1597" s="17" t="s">
        <v>161</v>
      </c>
      <c r="I1597" s="17" t="s">
        <v>17</v>
      </c>
      <c r="J1597" s="17" t="s">
        <v>319</v>
      </c>
      <c r="K1597" s="17"/>
      <c r="L1597" s="66">
        <v>701.42025000000001</v>
      </c>
      <c r="M1597" s="66">
        <v>233.80674999999999</v>
      </c>
      <c r="N1597" s="66">
        <v>0</v>
      </c>
      <c r="O1597" s="66">
        <v>0</v>
      </c>
      <c r="P1597" s="66">
        <v>3882.9075000000003</v>
      </c>
      <c r="Q1597" s="66">
        <v>1294.3025</v>
      </c>
      <c r="R1597" s="18"/>
      <c r="Z1597" s="62"/>
      <c r="AA1597" s="62"/>
      <c r="AB1597" s="62"/>
      <c r="AC1597" s="62"/>
      <c r="AD1597" s="62"/>
      <c r="AE1597" s="62"/>
    </row>
    <row r="1598" spans="1:31" x14ac:dyDescent="0.25">
      <c r="A1598" s="17" t="s">
        <v>11</v>
      </c>
      <c r="B1598" s="17" t="s">
        <v>156</v>
      </c>
      <c r="C1598" s="17" t="s">
        <v>243</v>
      </c>
      <c r="D1598" s="17" t="s">
        <v>243</v>
      </c>
      <c r="E1598" s="17" t="s">
        <v>180</v>
      </c>
      <c r="F1598" s="17" t="s">
        <v>193</v>
      </c>
      <c r="G1598" s="27" t="s">
        <v>265</v>
      </c>
      <c r="H1598" s="17" t="s">
        <v>75</v>
      </c>
      <c r="I1598" s="17" t="s">
        <v>17</v>
      </c>
      <c r="J1598" s="17" t="s">
        <v>319</v>
      </c>
      <c r="K1598" s="17"/>
      <c r="L1598" s="66">
        <v>1.5674999999999999E-3</v>
      </c>
      <c r="M1598" s="66">
        <v>5.2249999999999996E-4</v>
      </c>
      <c r="N1598" s="66">
        <v>0</v>
      </c>
      <c r="O1598" s="66">
        <v>0</v>
      </c>
      <c r="P1598" s="66">
        <v>8.6767500000000004E-3</v>
      </c>
      <c r="Q1598" s="66">
        <v>2.8922499999999999E-3</v>
      </c>
      <c r="R1598" s="18"/>
      <c r="Z1598" s="62"/>
      <c r="AA1598" s="62"/>
      <c r="AB1598" s="62"/>
      <c r="AC1598" s="62"/>
      <c r="AD1598" s="62"/>
      <c r="AE1598" s="62"/>
    </row>
    <row r="1599" spans="1:31" x14ac:dyDescent="0.25">
      <c r="A1599" s="17" t="s">
        <v>11</v>
      </c>
      <c r="B1599" s="17" t="s">
        <v>156</v>
      </c>
      <c r="C1599" s="17" t="s">
        <v>243</v>
      </c>
      <c r="D1599" s="17" t="s">
        <v>243</v>
      </c>
      <c r="E1599" s="17" t="s">
        <v>180</v>
      </c>
      <c r="F1599" s="17" t="s">
        <v>194</v>
      </c>
      <c r="G1599" s="27" t="s">
        <v>265</v>
      </c>
      <c r="H1599" s="17" t="s">
        <v>32</v>
      </c>
      <c r="I1599" s="17" t="s">
        <v>17</v>
      </c>
      <c r="J1599" s="17" t="s">
        <v>319</v>
      </c>
      <c r="K1599" s="17"/>
      <c r="L1599" s="66">
        <v>9.6620000000000004E-3</v>
      </c>
      <c r="M1599" s="66">
        <v>3.9172500000000006E-3</v>
      </c>
      <c r="N1599" s="66">
        <v>3.2834467500000004</v>
      </c>
      <c r="O1599" s="66">
        <v>1.094047</v>
      </c>
      <c r="P1599" s="66">
        <v>0</v>
      </c>
      <c r="Q1599" s="66">
        <v>7.239675000000001E-2</v>
      </c>
      <c r="R1599" s="18"/>
      <c r="Z1599" s="62"/>
      <c r="AA1599" s="62"/>
      <c r="AB1599" s="62"/>
      <c r="AC1599" s="62"/>
      <c r="AD1599" s="62"/>
      <c r="AE1599" s="62"/>
    </row>
    <row r="1600" spans="1:31" x14ac:dyDescent="0.25">
      <c r="A1600" s="17" t="s">
        <v>11</v>
      </c>
      <c r="B1600" s="17" t="s">
        <v>156</v>
      </c>
      <c r="C1600" s="17" t="s">
        <v>243</v>
      </c>
      <c r="D1600" s="17" t="s">
        <v>243</v>
      </c>
      <c r="E1600" s="17" t="s">
        <v>180</v>
      </c>
      <c r="F1600" s="17" t="s">
        <v>194</v>
      </c>
      <c r="G1600" s="27" t="s">
        <v>265</v>
      </c>
      <c r="H1600" s="17" t="s">
        <v>16</v>
      </c>
      <c r="I1600" s="17" t="s">
        <v>17</v>
      </c>
      <c r="J1600" s="17" t="s">
        <v>319</v>
      </c>
      <c r="K1600" s="17"/>
      <c r="L1600" s="66">
        <v>1034.4324999999999</v>
      </c>
      <c r="M1600" s="66">
        <v>419.36475000000002</v>
      </c>
      <c r="N1600" s="66">
        <v>351525.66324999998</v>
      </c>
      <c r="O1600" s="66">
        <v>117128.625</v>
      </c>
      <c r="P1600" s="66">
        <v>0</v>
      </c>
      <c r="Q1600" s="66">
        <v>7750.7249999999995</v>
      </c>
      <c r="R1600" s="18"/>
      <c r="Z1600" s="62"/>
      <c r="AA1600" s="62"/>
      <c r="AB1600" s="62"/>
      <c r="AC1600" s="62"/>
      <c r="AD1600" s="62"/>
      <c r="AE1600" s="62"/>
    </row>
    <row r="1601" spans="1:31" x14ac:dyDescent="0.25">
      <c r="A1601" s="17" t="s">
        <v>11</v>
      </c>
      <c r="B1601" s="17" t="s">
        <v>156</v>
      </c>
      <c r="C1601" s="17" t="s">
        <v>243</v>
      </c>
      <c r="D1601" s="17" t="s">
        <v>243</v>
      </c>
      <c r="E1601" s="17" t="s">
        <v>180</v>
      </c>
      <c r="F1601" s="17" t="s">
        <v>194</v>
      </c>
      <c r="G1601" s="27" t="s">
        <v>265</v>
      </c>
      <c r="H1601" s="17" t="s">
        <v>160</v>
      </c>
      <c r="I1601" s="17" t="s">
        <v>17</v>
      </c>
      <c r="J1601" s="17" t="s">
        <v>319</v>
      </c>
      <c r="K1601" s="17"/>
      <c r="L1601" s="66">
        <v>1038.395</v>
      </c>
      <c r="M1601" s="66">
        <v>420.97050000000002</v>
      </c>
      <c r="N1601" s="66">
        <v>352872.22350000002</v>
      </c>
      <c r="O1601" s="66">
        <v>117577.3</v>
      </c>
      <c r="P1601" s="66">
        <v>0</v>
      </c>
      <c r="Q1601" s="66">
        <v>7780.4249999999993</v>
      </c>
      <c r="R1601" s="18"/>
      <c r="Z1601" s="62"/>
      <c r="AA1601" s="62"/>
      <c r="AB1601" s="62"/>
      <c r="AC1601" s="62"/>
      <c r="AD1601" s="62"/>
      <c r="AE1601" s="62"/>
    </row>
    <row r="1602" spans="1:31" x14ac:dyDescent="0.25">
      <c r="A1602" s="17" t="s">
        <v>11</v>
      </c>
      <c r="B1602" s="17" t="s">
        <v>156</v>
      </c>
      <c r="C1602" s="17" t="s">
        <v>243</v>
      </c>
      <c r="D1602" s="17" t="s">
        <v>243</v>
      </c>
      <c r="E1602" s="17" t="s">
        <v>180</v>
      </c>
      <c r="F1602" s="17" t="s">
        <v>194</v>
      </c>
      <c r="G1602" s="27" t="s">
        <v>265</v>
      </c>
      <c r="H1602" s="17" t="s">
        <v>161</v>
      </c>
      <c r="I1602" s="17" t="s">
        <v>17</v>
      </c>
      <c r="J1602" s="17" t="s">
        <v>319</v>
      </c>
      <c r="K1602" s="17"/>
      <c r="L1602" s="66">
        <v>1039.1300000000001</v>
      </c>
      <c r="M1602" s="66">
        <v>421.26825000000002</v>
      </c>
      <c r="N1602" s="66">
        <v>353121.92275000003</v>
      </c>
      <c r="O1602" s="66">
        <v>117660.5</v>
      </c>
      <c r="P1602" s="66">
        <v>0</v>
      </c>
      <c r="Q1602" s="66">
        <v>7785.9749999999995</v>
      </c>
      <c r="R1602" s="18"/>
      <c r="Z1602" s="62"/>
      <c r="AA1602" s="62"/>
      <c r="AB1602" s="62"/>
      <c r="AC1602" s="62"/>
      <c r="AD1602" s="62"/>
      <c r="AE1602" s="62"/>
    </row>
    <row r="1603" spans="1:31" x14ac:dyDescent="0.25">
      <c r="A1603" s="17" t="s">
        <v>11</v>
      </c>
      <c r="B1603" s="17" t="s">
        <v>156</v>
      </c>
      <c r="C1603" s="17" t="s">
        <v>243</v>
      </c>
      <c r="D1603" s="17" t="s">
        <v>243</v>
      </c>
      <c r="E1603" s="17" t="s">
        <v>180</v>
      </c>
      <c r="F1603" s="17" t="s">
        <v>194</v>
      </c>
      <c r="G1603" s="27" t="s">
        <v>265</v>
      </c>
      <c r="H1603" s="17" t="s">
        <v>75</v>
      </c>
      <c r="I1603" s="17" t="s">
        <v>17</v>
      </c>
      <c r="J1603" s="17" t="s">
        <v>319</v>
      </c>
      <c r="K1603" s="17"/>
      <c r="L1603" s="66">
        <v>1.4493499999999999E-2</v>
      </c>
      <c r="M1603" s="66">
        <v>5.8755000000000005E-3</v>
      </c>
      <c r="N1603" s="66">
        <v>4.9251737499999999</v>
      </c>
      <c r="O1603" s="66">
        <v>1.6410717500000001</v>
      </c>
      <c r="P1603" s="66">
        <v>0</v>
      </c>
      <c r="Q1603" s="66">
        <v>0.10859475</v>
      </c>
      <c r="R1603" s="18"/>
      <c r="Z1603" s="62"/>
      <c r="AA1603" s="62"/>
      <c r="AB1603" s="62"/>
      <c r="AC1603" s="62"/>
      <c r="AD1603" s="62"/>
      <c r="AE1603" s="62"/>
    </row>
    <row r="1604" spans="1:31" x14ac:dyDescent="0.25">
      <c r="A1604" s="17" t="s">
        <v>11</v>
      </c>
      <c r="B1604" s="17" t="s">
        <v>156</v>
      </c>
      <c r="C1604" s="17" t="s">
        <v>243</v>
      </c>
      <c r="D1604" s="17" t="s">
        <v>243</v>
      </c>
      <c r="E1604" s="17" t="s">
        <v>180</v>
      </c>
      <c r="F1604" s="17" t="s">
        <v>195</v>
      </c>
      <c r="G1604" s="27" t="s">
        <v>265</v>
      </c>
      <c r="H1604" s="17" t="s">
        <v>32</v>
      </c>
      <c r="I1604" s="17" t="s">
        <v>17</v>
      </c>
      <c r="J1604" s="17" t="s">
        <v>319</v>
      </c>
      <c r="K1604" s="17"/>
      <c r="L1604" s="66">
        <v>7.842E-3</v>
      </c>
      <c r="M1604" s="66">
        <v>2.614E-3</v>
      </c>
      <c r="N1604" s="66">
        <v>0</v>
      </c>
      <c r="O1604" s="66">
        <v>0</v>
      </c>
      <c r="P1604" s="66">
        <v>0</v>
      </c>
      <c r="Q1604" s="66">
        <v>1.4242500000000002E-3</v>
      </c>
      <c r="R1604" s="18"/>
      <c r="Z1604" s="62"/>
      <c r="AA1604" s="62"/>
      <c r="AB1604" s="62"/>
      <c r="AC1604" s="62"/>
      <c r="AD1604" s="62"/>
      <c r="AE1604" s="62"/>
    </row>
    <row r="1605" spans="1:31" x14ac:dyDescent="0.25">
      <c r="A1605" s="17" t="s">
        <v>11</v>
      </c>
      <c r="B1605" s="17" t="s">
        <v>156</v>
      </c>
      <c r="C1605" s="17" t="s">
        <v>243</v>
      </c>
      <c r="D1605" s="17" t="s">
        <v>243</v>
      </c>
      <c r="E1605" s="17" t="s">
        <v>180</v>
      </c>
      <c r="F1605" s="17" t="s">
        <v>195</v>
      </c>
      <c r="G1605" s="27" t="s">
        <v>265</v>
      </c>
      <c r="H1605" s="17" t="s">
        <v>16</v>
      </c>
      <c r="I1605" s="17" t="s">
        <v>17</v>
      </c>
      <c r="J1605" s="17" t="s">
        <v>319</v>
      </c>
      <c r="K1605" s="17"/>
      <c r="L1605" s="66">
        <v>835.21499999999992</v>
      </c>
      <c r="M1605" s="66">
        <v>278.40499999999997</v>
      </c>
      <c r="N1605" s="66">
        <v>0</v>
      </c>
      <c r="O1605" s="66">
        <v>0</v>
      </c>
      <c r="P1605" s="66">
        <v>0</v>
      </c>
      <c r="Q1605" s="66">
        <v>151.71600000000001</v>
      </c>
      <c r="R1605" s="18"/>
      <c r="Z1605" s="62"/>
      <c r="AA1605" s="62"/>
      <c r="AB1605" s="62"/>
      <c r="AC1605" s="62"/>
      <c r="AD1605" s="62"/>
      <c r="AE1605" s="62"/>
    </row>
    <row r="1606" spans="1:31" x14ac:dyDescent="0.25">
      <c r="A1606" s="17" t="s">
        <v>11</v>
      </c>
      <c r="B1606" s="17" t="s">
        <v>156</v>
      </c>
      <c r="C1606" s="17" t="s">
        <v>243</v>
      </c>
      <c r="D1606" s="17" t="s">
        <v>243</v>
      </c>
      <c r="E1606" s="17" t="s">
        <v>180</v>
      </c>
      <c r="F1606" s="17" t="s">
        <v>195</v>
      </c>
      <c r="G1606" s="27" t="s">
        <v>265</v>
      </c>
      <c r="H1606" s="17" t="s">
        <v>160</v>
      </c>
      <c r="I1606" s="17" t="s">
        <v>17</v>
      </c>
      <c r="J1606" s="17" t="s">
        <v>319</v>
      </c>
      <c r="K1606" s="17"/>
      <c r="L1606" s="66">
        <v>838.42500000000007</v>
      </c>
      <c r="M1606" s="66">
        <v>279.47500000000002</v>
      </c>
      <c r="N1606" s="66">
        <v>0</v>
      </c>
      <c r="O1606" s="66">
        <v>0</v>
      </c>
      <c r="P1606" s="66">
        <v>0</v>
      </c>
      <c r="Q1606" s="66">
        <v>152.30025000000001</v>
      </c>
      <c r="R1606" s="18"/>
      <c r="Z1606" s="62"/>
      <c r="AA1606" s="62"/>
      <c r="AB1606" s="62"/>
      <c r="AC1606" s="62"/>
      <c r="AD1606" s="62"/>
      <c r="AE1606" s="62"/>
    </row>
    <row r="1607" spans="1:31" x14ac:dyDescent="0.25">
      <c r="A1607" s="17" t="s">
        <v>11</v>
      </c>
      <c r="B1607" s="17" t="s">
        <v>156</v>
      </c>
      <c r="C1607" s="17" t="s">
        <v>243</v>
      </c>
      <c r="D1607" s="17" t="s">
        <v>243</v>
      </c>
      <c r="E1607" s="17" t="s">
        <v>180</v>
      </c>
      <c r="F1607" s="17" t="s">
        <v>195</v>
      </c>
      <c r="G1607" s="27" t="s">
        <v>265</v>
      </c>
      <c r="H1607" s="17" t="s">
        <v>161</v>
      </c>
      <c r="I1607" s="17" t="s">
        <v>17</v>
      </c>
      <c r="J1607" s="17" t="s">
        <v>319</v>
      </c>
      <c r="K1607" s="17"/>
      <c r="L1607" s="66">
        <v>839.02500000000009</v>
      </c>
      <c r="M1607" s="66">
        <v>279.67500000000001</v>
      </c>
      <c r="N1607" s="66">
        <v>0</v>
      </c>
      <c r="O1607" s="66">
        <v>0</v>
      </c>
      <c r="P1607" s="66">
        <v>0</v>
      </c>
      <c r="Q1607" s="66">
        <v>152.40825000000001</v>
      </c>
      <c r="R1607" s="18"/>
      <c r="Z1607" s="62"/>
      <c r="AA1607" s="62"/>
      <c r="AB1607" s="62"/>
      <c r="AC1607" s="62"/>
      <c r="AD1607" s="62"/>
      <c r="AE1607" s="62"/>
    </row>
    <row r="1608" spans="1:31" x14ac:dyDescent="0.25">
      <c r="A1608" s="17" t="s">
        <v>11</v>
      </c>
      <c r="B1608" s="17" t="s">
        <v>156</v>
      </c>
      <c r="C1608" s="17" t="s">
        <v>243</v>
      </c>
      <c r="D1608" s="17" t="s">
        <v>243</v>
      </c>
      <c r="E1608" s="17" t="s">
        <v>180</v>
      </c>
      <c r="F1608" s="17" t="s">
        <v>195</v>
      </c>
      <c r="G1608" s="27" t="s">
        <v>265</v>
      </c>
      <c r="H1608" s="17" t="s">
        <v>75</v>
      </c>
      <c r="I1608" s="17" t="s">
        <v>17</v>
      </c>
      <c r="J1608" s="17" t="s">
        <v>319</v>
      </c>
      <c r="K1608" s="17"/>
      <c r="L1608" s="66">
        <v>1.1762249999999998E-2</v>
      </c>
      <c r="M1608" s="66">
        <v>3.9207499999999998E-3</v>
      </c>
      <c r="N1608" s="66">
        <v>0</v>
      </c>
      <c r="O1608" s="66">
        <v>0</v>
      </c>
      <c r="P1608" s="66">
        <v>0</v>
      </c>
      <c r="Q1608" s="66">
        <v>2.1367499999999998E-3</v>
      </c>
      <c r="R1608" s="18"/>
      <c r="Z1608" s="62"/>
      <c r="AA1608" s="62"/>
      <c r="AB1608" s="62"/>
      <c r="AC1608" s="62"/>
      <c r="AD1608" s="62"/>
      <c r="AE1608" s="62"/>
    </row>
    <row r="1609" spans="1:31" x14ac:dyDescent="0.25">
      <c r="A1609" s="17" t="s">
        <v>11</v>
      </c>
      <c r="B1609" s="17" t="s">
        <v>156</v>
      </c>
      <c r="C1609" s="17" t="s">
        <v>243</v>
      </c>
      <c r="D1609" s="17" t="s">
        <v>243</v>
      </c>
      <c r="E1609" s="17" t="s">
        <v>180</v>
      </c>
      <c r="F1609" s="17" t="s">
        <v>196</v>
      </c>
      <c r="G1609" s="27" t="s">
        <v>265</v>
      </c>
      <c r="H1609" s="17" t="s">
        <v>32</v>
      </c>
      <c r="I1609" s="17" t="s">
        <v>17</v>
      </c>
      <c r="J1609" s="17" t="s">
        <v>319</v>
      </c>
      <c r="K1609" s="17"/>
      <c r="L1609" s="66">
        <v>6.2681500000000001E-2</v>
      </c>
      <c r="M1609" s="66">
        <v>1.3459777500000001</v>
      </c>
      <c r="N1609" s="66">
        <v>1.8183349999999998</v>
      </c>
      <c r="O1609" s="66">
        <v>0.45838499999999999</v>
      </c>
      <c r="P1609" s="66">
        <v>5.5432499999999996E-3</v>
      </c>
      <c r="Q1609" s="66">
        <v>5.9840750000000005E-2</v>
      </c>
      <c r="R1609" s="18"/>
      <c r="Z1609" s="62"/>
      <c r="AA1609" s="62"/>
      <c r="AB1609" s="62"/>
      <c r="AC1609" s="62"/>
      <c r="AD1609" s="62"/>
      <c r="AE1609" s="62"/>
    </row>
    <row r="1610" spans="1:31" x14ac:dyDescent="0.25">
      <c r="A1610" s="17" t="s">
        <v>11</v>
      </c>
      <c r="B1610" s="17" t="s">
        <v>156</v>
      </c>
      <c r="C1610" s="17" t="s">
        <v>243</v>
      </c>
      <c r="D1610" s="17" t="s">
        <v>243</v>
      </c>
      <c r="E1610" s="17" t="s">
        <v>180</v>
      </c>
      <c r="F1610" s="17" t="s">
        <v>196</v>
      </c>
      <c r="G1610" s="27" t="s">
        <v>265</v>
      </c>
      <c r="H1610" s="17" t="s">
        <v>16</v>
      </c>
      <c r="I1610" s="17" t="s">
        <v>17</v>
      </c>
      <c r="J1610" s="17" t="s">
        <v>319</v>
      </c>
      <c r="K1610" s="17"/>
      <c r="L1610" s="66">
        <v>6676.2224999999989</v>
      </c>
      <c r="M1610" s="66">
        <v>143360.53750000001</v>
      </c>
      <c r="N1610" s="66">
        <v>193670.75</v>
      </c>
      <c r="O1610" s="66">
        <v>48822.5</v>
      </c>
      <c r="P1610" s="66">
        <v>590.39774999999997</v>
      </c>
      <c r="Q1610" s="66">
        <v>6373.6642499999998</v>
      </c>
      <c r="R1610" s="18"/>
      <c r="Z1610" s="62"/>
      <c r="AA1610" s="62"/>
      <c r="AB1610" s="62"/>
      <c r="AC1610" s="62"/>
      <c r="AD1610" s="62"/>
      <c r="AE1610" s="62"/>
    </row>
    <row r="1611" spans="1:31" x14ac:dyDescent="0.25">
      <c r="A1611" s="17" t="s">
        <v>11</v>
      </c>
      <c r="B1611" s="17" t="s">
        <v>156</v>
      </c>
      <c r="C1611" s="17" t="s">
        <v>243</v>
      </c>
      <c r="D1611" s="17" t="s">
        <v>243</v>
      </c>
      <c r="E1611" s="17" t="s">
        <v>180</v>
      </c>
      <c r="F1611" s="17" t="s">
        <v>196</v>
      </c>
      <c r="G1611" s="27" t="s">
        <v>265</v>
      </c>
      <c r="H1611" s="17" t="s">
        <v>160</v>
      </c>
      <c r="I1611" s="17" t="s">
        <v>17</v>
      </c>
      <c r="J1611" s="17" t="s">
        <v>319</v>
      </c>
      <c r="K1611" s="17"/>
      <c r="L1611" s="66">
        <v>6701.9224999999997</v>
      </c>
      <c r="M1611" s="66">
        <v>143912.5275</v>
      </c>
      <c r="N1611" s="66">
        <v>194416.5</v>
      </c>
      <c r="O1611" s="66">
        <v>49010.5</v>
      </c>
      <c r="P1611" s="66">
        <v>592.67025000000001</v>
      </c>
      <c r="Q1611" s="66">
        <v>6398.2042500000007</v>
      </c>
      <c r="R1611" s="18"/>
      <c r="Z1611" s="62"/>
      <c r="AA1611" s="62"/>
      <c r="AB1611" s="62"/>
      <c r="AC1611" s="62"/>
      <c r="AD1611" s="62"/>
      <c r="AE1611" s="62"/>
    </row>
    <row r="1612" spans="1:31" x14ac:dyDescent="0.25">
      <c r="A1612" s="17" t="s">
        <v>11</v>
      </c>
      <c r="B1612" s="17" t="s">
        <v>156</v>
      </c>
      <c r="C1612" s="17" t="s">
        <v>243</v>
      </c>
      <c r="D1612" s="17" t="s">
        <v>243</v>
      </c>
      <c r="E1612" s="17" t="s">
        <v>180</v>
      </c>
      <c r="F1612" s="17" t="s">
        <v>196</v>
      </c>
      <c r="G1612" s="27" t="s">
        <v>265</v>
      </c>
      <c r="H1612" s="17" t="s">
        <v>161</v>
      </c>
      <c r="I1612" s="17" t="s">
        <v>17</v>
      </c>
      <c r="J1612" s="17" t="s">
        <v>319</v>
      </c>
      <c r="K1612" s="17"/>
      <c r="L1612" s="66">
        <v>6706.69</v>
      </c>
      <c r="M1612" s="66">
        <v>144015.0275</v>
      </c>
      <c r="N1612" s="66">
        <v>194554.5</v>
      </c>
      <c r="O1612" s="66">
        <v>49045.25</v>
      </c>
      <c r="P1612" s="66">
        <v>593.09175000000005</v>
      </c>
      <c r="Q1612" s="66">
        <v>6402.7472499999994</v>
      </c>
      <c r="R1612" s="18"/>
      <c r="Z1612" s="62"/>
      <c r="AA1612" s="62"/>
      <c r="AB1612" s="62"/>
      <c r="AC1612" s="62"/>
      <c r="AD1612" s="62"/>
      <c r="AE1612" s="62"/>
    </row>
    <row r="1613" spans="1:31" x14ac:dyDescent="0.25">
      <c r="A1613" s="17" t="s">
        <v>11</v>
      </c>
      <c r="B1613" s="17" t="s">
        <v>156</v>
      </c>
      <c r="C1613" s="17" t="s">
        <v>243</v>
      </c>
      <c r="D1613" s="17" t="s">
        <v>243</v>
      </c>
      <c r="E1613" s="17" t="s">
        <v>180</v>
      </c>
      <c r="F1613" s="17" t="s">
        <v>196</v>
      </c>
      <c r="G1613" s="27" t="s">
        <v>265</v>
      </c>
      <c r="H1613" s="17" t="s">
        <v>75</v>
      </c>
      <c r="I1613" s="17" t="s">
        <v>17</v>
      </c>
      <c r="J1613" s="17" t="s">
        <v>319</v>
      </c>
      <c r="K1613" s="17"/>
      <c r="L1613" s="66">
        <v>9.4022750000000002E-2</v>
      </c>
      <c r="M1613" s="66">
        <v>2.0189742499999999</v>
      </c>
      <c r="N1613" s="66">
        <v>2.7275049999999998</v>
      </c>
      <c r="O1613" s="66">
        <v>0.68757749999999995</v>
      </c>
      <c r="P1613" s="66">
        <v>8.3145000000000007E-3</v>
      </c>
      <c r="Q1613" s="66">
        <v>8.9761750000000001E-2</v>
      </c>
      <c r="R1613" s="18"/>
      <c r="Z1613" s="62"/>
      <c r="AA1613" s="62"/>
      <c r="AB1613" s="62"/>
      <c r="AC1613" s="62"/>
      <c r="AD1613" s="62"/>
      <c r="AE1613" s="62"/>
    </row>
    <row r="1614" spans="1:31" x14ac:dyDescent="0.25">
      <c r="A1614" s="17" t="s">
        <v>11</v>
      </c>
      <c r="B1614" s="17" t="s">
        <v>156</v>
      </c>
      <c r="C1614" s="17" t="s">
        <v>243</v>
      </c>
      <c r="D1614" s="17" t="s">
        <v>243</v>
      </c>
      <c r="E1614" s="17" t="s">
        <v>180</v>
      </c>
      <c r="F1614" s="17" t="s">
        <v>197</v>
      </c>
      <c r="G1614" s="27" t="s">
        <v>265</v>
      </c>
      <c r="H1614" s="17" t="s">
        <v>32</v>
      </c>
      <c r="I1614" s="17" t="s">
        <v>17</v>
      </c>
      <c r="J1614" s="17" t="s">
        <v>319</v>
      </c>
      <c r="K1614" s="17"/>
      <c r="L1614" s="66">
        <v>4.9829249999999999E-2</v>
      </c>
      <c r="M1614" s="66">
        <v>1.660975E-2</v>
      </c>
      <c r="N1614" s="66">
        <v>8.8942499999999994E-3</v>
      </c>
      <c r="O1614" s="66">
        <v>2.9647499999999999E-3</v>
      </c>
      <c r="P1614" s="66">
        <v>6.4173000000000008E-2</v>
      </c>
      <c r="Q1614" s="66">
        <v>3.8099500000000001E-2</v>
      </c>
      <c r="R1614" s="18"/>
      <c r="Z1614" s="62"/>
      <c r="AA1614" s="62"/>
      <c r="AB1614" s="62"/>
      <c r="AC1614" s="62"/>
      <c r="AD1614" s="62"/>
      <c r="AE1614" s="62"/>
    </row>
    <row r="1615" spans="1:31" x14ac:dyDescent="0.25">
      <c r="A1615" s="17" t="s">
        <v>11</v>
      </c>
      <c r="B1615" s="17" t="s">
        <v>156</v>
      </c>
      <c r="C1615" s="17" t="s">
        <v>243</v>
      </c>
      <c r="D1615" s="17" t="s">
        <v>243</v>
      </c>
      <c r="E1615" s="17" t="s">
        <v>180</v>
      </c>
      <c r="F1615" s="17" t="s">
        <v>197</v>
      </c>
      <c r="G1615" s="27" t="s">
        <v>265</v>
      </c>
      <c r="H1615" s="17" t="s">
        <v>16</v>
      </c>
      <c r="I1615" s="17" t="s">
        <v>17</v>
      </c>
      <c r="J1615" s="17" t="s">
        <v>319</v>
      </c>
      <c r="K1615" s="17"/>
      <c r="L1615" s="66">
        <v>5307.33</v>
      </c>
      <c r="M1615" s="66">
        <v>1769.11</v>
      </c>
      <c r="N1615" s="66">
        <v>947.36250000000007</v>
      </c>
      <c r="O1615" s="66">
        <v>315.78750000000002</v>
      </c>
      <c r="P1615" s="66">
        <v>6835.1024999999991</v>
      </c>
      <c r="Q1615" s="66">
        <v>4057.99</v>
      </c>
      <c r="R1615" s="18"/>
      <c r="Z1615" s="62"/>
      <c r="AA1615" s="62"/>
      <c r="AB1615" s="62"/>
      <c r="AC1615" s="62"/>
      <c r="AD1615" s="62"/>
      <c r="AE1615" s="62"/>
    </row>
    <row r="1616" spans="1:31" x14ac:dyDescent="0.25">
      <c r="A1616" s="17" t="s">
        <v>11</v>
      </c>
      <c r="B1616" s="17" t="s">
        <v>156</v>
      </c>
      <c r="C1616" s="17" t="s">
        <v>243</v>
      </c>
      <c r="D1616" s="17" t="s">
        <v>243</v>
      </c>
      <c r="E1616" s="17" t="s">
        <v>180</v>
      </c>
      <c r="F1616" s="17" t="s">
        <v>197</v>
      </c>
      <c r="G1616" s="27" t="s">
        <v>265</v>
      </c>
      <c r="H1616" s="17" t="s">
        <v>160</v>
      </c>
      <c r="I1616" s="17" t="s">
        <v>17</v>
      </c>
      <c r="J1616" s="17" t="s">
        <v>319</v>
      </c>
      <c r="K1616" s="17"/>
      <c r="L1616" s="66">
        <v>5327.76</v>
      </c>
      <c r="M1616" s="66">
        <v>1775.92</v>
      </c>
      <c r="N1616" s="66">
        <v>951.01499999999999</v>
      </c>
      <c r="O1616" s="66">
        <v>317.005</v>
      </c>
      <c r="P1616" s="66">
        <v>6861.4124999999995</v>
      </c>
      <c r="Q1616" s="66">
        <v>4073.6075000000001</v>
      </c>
      <c r="R1616" s="18"/>
      <c r="Z1616" s="62"/>
      <c r="AA1616" s="62"/>
      <c r="AB1616" s="62"/>
      <c r="AC1616" s="62"/>
      <c r="AD1616" s="62"/>
      <c r="AE1616" s="62"/>
    </row>
    <row r="1617" spans="1:31" x14ac:dyDescent="0.25">
      <c r="A1617" s="17" t="s">
        <v>11</v>
      </c>
      <c r="B1617" s="17" t="s">
        <v>156</v>
      </c>
      <c r="C1617" s="17" t="s">
        <v>243</v>
      </c>
      <c r="D1617" s="17" t="s">
        <v>243</v>
      </c>
      <c r="E1617" s="17" t="s">
        <v>180</v>
      </c>
      <c r="F1617" s="17" t="s">
        <v>197</v>
      </c>
      <c r="G1617" s="27" t="s">
        <v>265</v>
      </c>
      <c r="H1617" s="17" t="s">
        <v>161</v>
      </c>
      <c r="I1617" s="17" t="s">
        <v>17</v>
      </c>
      <c r="J1617" s="17" t="s">
        <v>319</v>
      </c>
      <c r="K1617" s="17"/>
      <c r="L1617" s="66">
        <v>5331.5474999999997</v>
      </c>
      <c r="M1617" s="66">
        <v>1777.1824999999999</v>
      </c>
      <c r="N1617" s="66">
        <v>951.69</v>
      </c>
      <c r="O1617" s="66">
        <v>317.23</v>
      </c>
      <c r="P1617" s="66">
        <v>6866.2874999999995</v>
      </c>
      <c r="Q1617" s="66">
        <v>4076.5074999999997</v>
      </c>
      <c r="R1617" s="18"/>
      <c r="Z1617" s="62"/>
      <c r="AA1617" s="62"/>
      <c r="AB1617" s="62"/>
      <c r="AC1617" s="62"/>
      <c r="AD1617" s="62"/>
      <c r="AE1617" s="62"/>
    </row>
    <row r="1618" spans="1:31" x14ac:dyDescent="0.25">
      <c r="A1618" s="17" t="s">
        <v>11</v>
      </c>
      <c r="B1618" s="17" t="s">
        <v>156</v>
      </c>
      <c r="C1618" s="17" t="s">
        <v>243</v>
      </c>
      <c r="D1618" s="17" t="s">
        <v>243</v>
      </c>
      <c r="E1618" s="17" t="s">
        <v>180</v>
      </c>
      <c r="F1618" s="17" t="s">
        <v>197</v>
      </c>
      <c r="G1618" s="27" t="s">
        <v>265</v>
      </c>
      <c r="H1618" s="17" t="s">
        <v>75</v>
      </c>
      <c r="I1618" s="17" t="s">
        <v>17</v>
      </c>
      <c r="J1618" s="17" t="s">
        <v>319</v>
      </c>
      <c r="K1618" s="17"/>
      <c r="L1618" s="66">
        <v>7.4744249999999998E-2</v>
      </c>
      <c r="M1618" s="66">
        <v>2.4914749999999999E-2</v>
      </c>
      <c r="N1618" s="66">
        <v>1.3341749999999999E-2</v>
      </c>
      <c r="O1618" s="66">
        <v>4.4472499999999998E-3</v>
      </c>
      <c r="P1618" s="66">
        <v>9.6260249999999992E-2</v>
      </c>
      <c r="Q1618" s="66">
        <v>5.7149499999999999E-2</v>
      </c>
      <c r="R1618" s="18"/>
      <c r="Z1618" s="62"/>
      <c r="AA1618" s="62"/>
      <c r="AB1618" s="62"/>
      <c r="AC1618" s="62"/>
      <c r="AD1618" s="62"/>
      <c r="AE1618" s="62"/>
    </row>
    <row r="1619" spans="1:31" x14ac:dyDescent="0.25">
      <c r="A1619" s="17" t="s">
        <v>11</v>
      </c>
      <c r="B1619" s="17" t="s">
        <v>156</v>
      </c>
      <c r="C1619" s="17" t="s">
        <v>243</v>
      </c>
      <c r="D1619" s="17" t="s">
        <v>243</v>
      </c>
      <c r="E1619" s="17" t="s">
        <v>180</v>
      </c>
      <c r="F1619" s="17" t="s">
        <v>199</v>
      </c>
      <c r="G1619" s="27" t="s">
        <v>265</v>
      </c>
      <c r="H1619" s="17" t="s">
        <v>32</v>
      </c>
      <c r="I1619" s="17" t="s">
        <v>17</v>
      </c>
      <c r="J1619" s="17" t="s">
        <v>319</v>
      </c>
      <c r="K1619" s="17"/>
      <c r="L1619" s="66">
        <v>0</v>
      </c>
      <c r="M1619" s="66">
        <v>8.4374999999999988E-4</v>
      </c>
      <c r="N1619" s="66">
        <v>2.8124999999999998E-4</v>
      </c>
      <c r="O1619" s="66">
        <v>3.2359499999999999E-2</v>
      </c>
      <c r="P1619" s="66">
        <v>5.0943749999999996E-2</v>
      </c>
      <c r="Q1619" s="66">
        <v>1.338575E-2</v>
      </c>
      <c r="R1619" s="18"/>
      <c r="Z1619" s="62"/>
      <c r="AA1619" s="62"/>
      <c r="AB1619" s="62"/>
      <c r="AC1619" s="62"/>
      <c r="AD1619" s="62"/>
      <c r="AE1619" s="62"/>
    </row>
    <row r="1620" spans="1:31" x14ac:dyDescent="0.25">
      <c r="A1620" s="17" t="s">
        <v>11</v>
      </c>
      <c r="B1620" s="17" t="s">
        <v>156</v>
      </c>
      <c r="C1620" s="17" t="s">
        <v>243</v>
      </c>
      <c r="D1620" s="17" t="s">
        <v>243</v>
      </c>
      <c r="E1620" s="17" t="s">
        <v>180</v>
      </c>
      <c r="F1620" s="17" t="s">
        <v>199</v>
      </c>
      <c r="G1620" s="27" t="s">
        <v>265</v>
      </c>
      <c r="H1620" s="17" t="s">
        <v>16</v>
      </c>
      <c r="I1620" s="17" t="s">
        <v>17</v>
      </c>
      <c r="J1620" s="17" t="s">
        <v>319</v>
      </c>
      <c r="K1620" s="17"/>
      <c r="L1620" s="66">
        <v>0</v>
      </c>
      <c r="M1620" s="66">
        <v>89.882249999999999</v>
      </c>
      <c r="N1620" s="66">
        <v>29.960750000000001</v>
      </c>
      <c r="O1620" s="66">
        <v>3446.6099999999997</v>
      </c>
      <c r="P1620" s="66">
        <v>5426.0225</v>
      </c>
      <c r="Q1620" s="66">
        <v>1425.7175</v>
      </c>
      <c r="R1620" s="18"/>
      <c r="Z1620" s="62"/>
      <c r="AA1620" s="62"/>
      <c r="AB1620" s="62"/>
      <c r="AC1620" s="62"/>
      <c r="AD1620" s="62"/>
      <c r="AE1620" s="62"/>
    </row>
    <row r="1621" spans="1:31" x14ac:dyDescent="0.25">
      <c r="A1621" s="17" t="s">
        <v>11</v>
      </c>
      <c r="B1621" s="17" t="s">
        <v>156</v>
      </c>
      <c r="C1621" s="17" t="s">
        <v>243</v>
      </c>
      <c r="D1621" s="17" t="s">
        <v>243</v>
      </c>
      <c r="E1621" s="17" t="s">
        <v>180</v>
      </c>
      <c r="F1621" s="17" t="s">
        <v>199</v>
      </c>
      <c r="G1621" s="27" t="s">
        <v>265</v>
      </c>
      <c r="H1621" s="17" t="s">
        <v>160</v>
      </c>
      <c r="I1621" s="17" t="s">
        <v>17</v>
      </c>
      <c r="J1621" s="17" t="s">
        <v>319</v>
      </c>
      <c r="K1621" s="17"/>
      <c r="L1621" s="66">
        <v>0</v>
      </c>
      <c r="M1621" s="66">
        <v>90.228000000000009</v>
      </c>
      <c r="N1621" s="66">
        <v>30.076000000000001</v>
      </c>
      <c r="O1621" s="66">
        <v>3459.8775000000001</v>
      </c>
      <c r="P1621" s="66">
        <v>5446.9074999999993</v>
      </c>
      <c r="Q1621" s="66">
        <v>1431.2049999999999</v>
      </c>
      <c r="R1621" s="18"/>
      <c r="Z1621" s="62"/>
      <c r="AA1621" s="62"/>
      <c r="AB1621" s="62"/>
      <c r="AC1621" s="62"/>
      <c r="AD1621" s="62"/>
      <c r="AE1621" s="62"/>
    </row>
    <row r="1622" spans="1:31" x14ac:dyDescent="0.25">
      <c r="A1622" s="17" t="s">
        <v>11</v>
      </c>
      <c r="B1622" s="17" t="s">
        <v>156</v>
      </c>
      <c r="C1622" s="17" t="s">
        <v>243</v>
      </c>
      <c r="D1622" s="17" t="s">
        <v>243</v>
      </c>
      <c r="E1622" s="17" t="s">
        <v>180</v>
      </c>
      <c r="F1622" s="17" t="s">
        <v>199</v>
      </c>
      <c r="G1622" s="27" t="s">
        <v>265</v>
      </c>
      <c r="H1622" s="17" t="s">
        <v>161</v>
      </c>
      <c r="I1622" s="17" t="s">
        <v>17</v>
      </c>
      <c r="J1622" s="17" t="s">
        <v>319</v>
      </c>
      <c r="K1622" s="17"/>
      <c r="L1622" s="66">
        <v>0</v>
      </c>
      <c r="M1622" s="66">
        <v>90.292500000000004</v>
      </c>
      <c r="N1622" s="66">
        <v>30.0975</v>
      </c>
      <c r="O1622" s="66">
        <v>3462.3374999999996</v>
      </c>
      <c r="P1622" s="66">
        <v>5450.7800000000007</v>
      </c>
      <c r="Q1622" s="66">
        <v>1432.2225000000001</v>
      </c>
      <c r="R1622" s="18"/>
      <c r="Z1622" s="62"/>
      <c r="AA1622" s="62"/>
      <c r="AB1622" s="62"/>
      <c r="AC1622" s="62"/>
      <c r="AD1622" s="62"/>
      <c r="AE1622" s="62"/>
    </row>
    <row r="1623" spans="1:31" x14ac:dyDescent="0.25">
      <c r="A1623" s="17" t="s">
        <v>11</v>
      </c>
      <c r="B1623" s="17" t="s">
        <v>156</v>
      </c>
      <c r="C1623" s="17" t="s">
        <v>243</v>
      </c>
      <c r="D1623" s="17" t="s">
        <v>243</v>
      </c>
      <c r="E1623" s="17" t="s">
        <v>180</v>
      </c>
      <c r="F1623" s="17" t="s">
        <v>199</v>
      </c>
      <c r="G1623" s="27" t="s">
        <v>265</v>
      </c>
      <c r="H1623" s="17" t="s">
        <v>75</v>
      </c>
      <c r="I1623" s="17" t="s">
        <v>17</v>
      </c>
      <c r="J1623" s="17" t="s">
        <v>319</v>
      </c>
      <c r="K1623" s="17"/>
      <c r="L1623" s="66">
        <v>0</v>
      </c>
      <c r="M1623" s="66">
        <v>1.266E-3</v>
      </c>
      <c r="N1623" s="66">
        <v>4.2200000000000001E-4</v>
      </c>
      <c r="O1623" s="66">
        <v>4.8539249999999999E-2</v>
      </c>
      <c r="P1623" s="66">
        <v>7.6415999999999998E-2</v>
      </c>
      <c r="Q1623" s="66">
        <v>2.0078749999999999E-2</v>
      </c>
      <c r="R1623" s="18"/>
      <c r="Z1623" s="62"/>
      <c r="AA1623" s="62"/>
      <c r="AB1623" s="62"/>
      <c r="AC1623" s="62"/>
      <c r="AD1623" s="62"/>
      <c r="AE1623" s="62"/>
    </row>
    <row r="1624" spans="1:31" x14ac:dyDescent="0.25">
      <c r="A1624" s="17" t="s">
        <v>11</v>
      </c>
      <c r="B1624" s="17" t="s">
        <v>156</v>
      </c>
      <c r="C1624" s="17" t="s">
        <v>243</v>
      </c>
      <c r="D1624" s="17" t="s">
        <v>243</v>
      </c>
      <c r="E1624" s="17" t="s">
        <v>180</v>
      </c>
      <c r="F1624" s="17" t="s">
        <v>200</v>
      </c>
      <c r="G1624" s="27" t="s">
        <v>265</v>
      </c>
      <c r="H1624" s="17" t="s">
        <v>32</v>
      </c>
      <c r="I1624" s="17" t="s">
        <v>17</v>
      </c>
      <c r="J1624" s="17" t="s">
        <v>319</v>
      </c>
      <c r="K1624" s="17"/>
      <c r="L1624" s="66">
        <v>0</v>
      </c>
      <c r="M1624" s="66">
        <v>0</v>
      </c>
      <c r="N1624" s="66">
        <v>0</v>
      </c>
      <c r="O1624" s="66">
        <v>0</v>
      </c>
      <c r="P1624" s="66">
        <v>3.6257999999999999E-2</v>
      </c>
      <c r="Q1624" s="66">
        <v>0.21886850000000002</v>
      </c>
      <c r="R1624" s="18"/>
      <c r="Z1624" s="62"/>
      <c r="AA1624" s="62"/>
      <c r="AB1624" s="62"/>
      <c r="AC1624" s="62"/>
      <c r="AD1624" s="62"/>
      <c r="AE1624" s="62"/>
    </row>
    <row r="1625" spans="1:31" x14ac:dyDescent="0.25">
      <c r="A1625" s="17" t="s">
        <v>11</v>
      </c>
      <c r="B1625" s="17" t="s">
        <v>156</v>
      </c>
      <c r="C1625" s="17" t="s">
        <v>243</v>
      </c>
      <c r="D1625" s="17" t="s">
        <v>243</v>
      </c>
      <c r="E1625" s="17" t="s">
        <v>180</v>
      </c>
      <c r="F1625" s="17" t="s">
        <v>200</v>
      </c>
      <c r="G1625" s="27" t="s">
        <v>265</v>
      </c>
      <c r="H1625" s="17" t="s">
        <v>16</v>
      </c>
      <c r="I1625" s="17" t="s">
        <v>17</v>
      </c>
      <c r="J1625" s="17" t="s">
        <v>319</v>
      </c>
      <c r="K1625" s="17"/>
      <c r="L1625" s="66">
        <v>0</v>
      </c>
      <c r="M1625" s="66">
        <v>0</v>
      </c>
      <c r="N1625" s="66">
        <v>0</v>
      </c>
      <c r="O1625" s="66">
        <v>0</v>
      </c>
      <c r="P1625" s="66">
        <v>3861.8550000000005</v>
      </c>
      <c r="Q1625" s="66">
        <v>23311.634999999998</v>
      </c>
      <c r="R1625" s="18"/>
      <c r="Z1625" s="62"/>
      <c r="AA1625" s="62"/>
      <c r="AB1625" s="62"/>
      <c r="AC1625" s="62"/>
      <c r="AD1625" s="62"/>
      <c r="AE1625" s="62"/>
    </row>
    <row r="1626" spans="1:31" x14ac:dyDescent="0.25">
      <c r="A1626" s="17" t="s">
        <v>11</v>
      </c>
      <c r="B1626" s="17" t="s">
        <v>156</v>
      </c>
      <c r="C1626" s="17" t="s">
        <v>243</v>
      </c>
      <c r="D1626" s="17" t="s">
        <v>243</v>
      </c>
      <c r="E1626" s="17" t="s">
        <v>180</v>
      </c>
      <c r="F1626" s="17" t="s">
        <v>200</v>
      </c>
      <c r="G1626" s="27" t="s">
        <v>265</v>
      </c>
      <c r="H1626" s="17" t="s">
        <v>160</v>
      </c>
      <c r="I1626" s="17" t="s">
        <v>17</v>
      </c>
      <c r="J1626" s="17" t="s">
        <v>319</v>
      </c>
      <c r="K1626" s="17"/>
      <c r="L1626" s="66">
        <v>0</v>
      </c>
      <c r="M1626" s="66">
        <v>0</v>
      </c>
      <c r="N1626" s="66">
        <v>0</v>
      </c>
      <c r="O1626" s="66">
        <v>0</v>
      </c>
      <c r="P1626" s="66">
        <v>3876.7275</v>
      </c>
      <c r="Q1626" s="66">
        <v>23401.417500000003</v>
      </c>
      <c r="R1626" s="18"/>
      <c r="Z1626" s="62"/>
      <c r="AA1626" s="62"/>
      <c r="AB1626" s="62"/>
      <c r="AC1626" s="62"/>
      <c r="AD1626" s="62"/>
      <c r="AE1626" s="62"/>
    </row>
    <row r="1627" spans="1:31" x14ac:dyDescent="0.25">
      <c r="A1627" s="17" t="s">
        <v>11</v>
      </c>
      <c r="B1627" s="17" t="s">
        <v>156</v>
      </c>
      <c r="C1627" s="17" t="s">
        <v>243</v>
      </c>
      <c r="D1627" s="17" t="s">
        <v>243</v>
      </c>
      <c r="E1627" s="17" t="s">
        <v>180</v>
      </c>
      <c r="F1627" s="17" t="s">
        <v>200</v>
      </c>
      <c r="G1627" s="27" t="s">
        <v>265</v>
      </c>
      <c r="H1627" s="17" t="s">
        <v>161</v>
      </c>
      <c r="I1627" s="17" t="s">
        <v>17</v>
      </c>
      <c r="J1627" s="17" t="s">
        <v>319</v>
      </c>
      <c r="K1627" s="17"/>
      <c r="L1627" s="66">
        <v>0</v>
      </c>
      <c r="M1627" s="66">
        <v>0</v>
      </c>
      <c r="N1627" s="66">
        <v>0</v>
      </c>
      <c r="O1627" s="66">
        <v>0</v>
      </c>
      <c r="P1627" s="66">
        <v>3879.4800000000005</v>
      </c>
      <c r="Q1627" s="66">
        <v>23418.01</v>
      </c>
      <c r="R1627" s="18"/>
      <c r="Z1627" s="62"/>
      <c r="AA1627" s="62"/>
      <c r="AB1627" s="62"/>
      <c r="AC1627" s="62"/>
      <c r="AD1627" s="62"/>
      <c r="AE1627" s="62"/>
    </row>
    <row r="1628" spans="1:31" x14ac:dyDescent="0.25">
      <c r="A1628" s="17" t="s">
        <v>11</v>
      </c>
      <c r="B1628" s="17" t="s">
        <v>156</v>
      </c>
      <c r="C1628" s="17" t="s">
        <v>243</v>
      </c>
      <c r="D1628" s="17" t="s">
        <v>243</v>
      </c>
      <c r="E1628" s="17" t="s">
        <v>180</v>
      </c>
      <c r="F1628" s="17" t="s">
        <v>200</v>
      </c>
      <c r="G1628" s="27" t="s">
        <v>265</v>
      </c>
      <c r="H1628" s="17" t="s">
        <v>75</v>
      </c>
      <c r="I1628" s="17" t="s">
        <v>17</v>
      </c>
      <c r="J1628" s="17" t="s">
        <v>319</v>
      </c>
      <c r="K1628" s="17"/>
      <c r="L1628" s="66">
        <v>0</v>
      </c>
      <c r="M1628" s="66">
        <v>0</v>
      </c>
      <c r="N1628" s="66">
        <v>0</v>
      </c>
      <c r="O1628" s="66">
        <v>0</v>
      </c>
      <c r="P1628" s="66">
        <v>5.4386999999999998E-2</v>
      </c>
      <c r="Q1628" s="66">
        <v>0.32830199999999998</v>
      </c>
      <c r="R1628" s="18"/>
      <c r="Z1628" s="62"/>
      <c r="AA1628" s="62"/>
      <c r="AB1628" s="62"/>
      <c r="AC1628" s="62"/>
      <c r="AD1628" s="62"/>
      <c r="AE1628" s="62"/>
    </row>
    <row r="1629" spans="1:31" x14ac:dyDescent="0.25">
      <c r="A1629" s="17" t="s">
        <v>11</v>
      </c>
      <c r="B1629" s="17" t="s">
        <v>156</v>
      </c>
      <c r="C1629" s="17" t="s">
        <v>243</v>
      </c>
      <c r="D1629" s="17" t="s">
        <v>243</v>
      </c>
      <c r="E1629" s="17" t="s">
        <v>180</v>
      </c>
      <c r="F1629" s="17" t="s">
        <v>201</v>
      </c>
      <c r="G1629" s="27" t="s">
        <v>265</v>
      </c>
      <c r="H1629" s="17" t="s">
        <v>32</v>
      </c>
      <c r="I1629" s="17" t="s">
        <v>17</v>
      </c>
      <c r="J1629" s="17" t="s">
        <v>319</v>
      </c>
      <c r="K1629" s="17"/>
      <c r="L1629" s="66">
        <v>0</v>
      </c>
      <c r="M1629" s="66">
        <v>0</v>
      </c>
      <c r="N1629" s="66">
        <v>0</v>
      </c>
      <c r="O1629" s="66">
        <v>0</v>
      </c>
      <c r="P1629" s="66">
        <v>0.42004200000000003</v>
      </c>
      <c r="Q1629" s="66">
        <v>0.14910699999999999</v>
      </c>
      <c r="R1629" s="18"/>
      <c r="Z1629" s="62"/>
      <c r="AA1629" s="62"/>
      <c r="AB1629" s="62"/>
      <c r="AC1629" s="62"/>
      <c r="AD1629" s="62"/>
      <c r="AE1629" s="62"/>
    </row>
    <row r="1630" spans="1:31" x14ac:dyDescent="0.25">
      <c r="A1630" s="17" t="s">
        <v>11</v>
      </c>
      <c r="B1630" s="17" t="s">
        <v>156</v>
      </c>
      <c r="C1630" s="17" t="s">
        <v>243</v>
      </c>
      <c r="D1630" s="17" t="s">
        <v>243</v>
      </c>
      <c r="E1630" s="17" t="s">
        <v>180</v>
      </c>
      <c r="F1630" s="17" t="s">
        <v>201</v>
      </c>
      <c r="G1630" s="27" t="s">
        <v>265</v>
      </c>
      <c r="H1630" s="17" t="s">
        <v>16</v>
      </c>
      <c r="I1630" s="17" t="s">
        <v>17</v>
      </c>
      <c r="J1630" s="17" t="s">
        <v>319</v>
      </c>
      <c r="K1630" s="17"/>
      <c r="L1630" s="66">
        <v>0</v>
      </c>
      <c r="M1630" s="66">
        <v>0</v>
      </c>
      <c r="N1630" s="66">
        <v>0</v>
      </c>
      <c r="O1630" s="66">
        <v>0</v>
      </c>
      <c r="P1630" s="66">
        <v>33897.353999999999</v>
      </c>
      <c r="Q1630" s="66">
        <v>12032.92325</v>
      </c>
      <c r="R1630" s="18"/>
      <c r="Z1630" s="62"/>
      <c r="AA1630" s="62"/>
      <c r="AB1630" s="62"/>
      <c r="AC1630" s="62"/>
      <c r="AD1630" s="62"/>
      <c r="AE1630" s="62"/>
    </row>
    <row r="1631" spans="1:31" x14ac:dyDescent="0.25">
      <c r="A1631" s="17" t="s">
        <v>11</v>
      </c>
      <c r="B1631" s="17" t="s">
        <v>156</v>
      </c>
      <c r="C1631" s="17" t="s">
        <v>243</v>
      </c>
      <c r="D1631" s="17" t="s">
        <v>243</v>
      </c>
      <c r="E1631" s="17" t="s">
        <v>180</v>
      </c>
      <c r="F1631" s="17" t="s">
        <v>201</v>
      </c>
      <c r="G1631" s="27" t="s">
        <v>265</v>
      </c>
      <c r="H1631" s="17" t="s">
        <v>160</v>
      </c>
      <c r="I1631" s="17" t="s">
        <v>17</v>
      </c>
      <c r="J1631" s="17" t="s">
        <v>319</v>
      </c>
      <c r="K1631" s="17"/>
      <c r="L1631" s="66">
        <v>0</v>
      </c>
      <c r="M1631" s="66">
        <v>0</v>
      </c>
      <c r="N1631" s="66">
        <v>0</v>
      </c>
      <c r="O1631" s="66">
        <v>0</v>
      </c>
      <c r="P1631" s="66">
        <v>34069.609499999999</v>
      </c>
      <c r="Q1631" s="66">
        <v>12094.07</v>
      </c>
      <c r="R1631" s="18"/>
      <c r="Z1631" s="62"/>
      <c r="AA1631" s="62"/>
      <c r="AB1631" s="62"/>
      <c r="AC1631" s="62"/>
      <c r="AD1631" s="62"/>
      <c r="AE1631" s="62"/>
    </row>
    <row r="1632" spans="1:31" x14ac:dyDescent="0.25">
      <c r="A1632" s="17" t="s">
        <v>11</v>
      </c>
      <c r="B1632" s="17" t="s">
        <v>156</v>
      </c>
      <c r="C1632" s="17" t="s">
        <v>243</v>
      </c>
      <c r="D1632" s="17" t="s">
        <v>243</v>
      </c>
      <c r="E1632" s="17" t="s">
        <v>180</v>
      </c>
      <c r="F1632" s="17" t="s">
        <v>201</v>
      </c>
      <c r="G1632" s="27" t="s">
        <v>265</v>
      </c>
      <c r="H1632" s="17" t="s">
        <v>161</v>
      </c>
      <c r="I1632" s="17" t="s">
        <v>17</v>
      </c>
      <c r="J1632" s="17" t="s">
        <v>319</v>
      </c>
      <c r="K1632" s="17"/>
      <c r="L1632" s="66">
        <v>0</v>
      </c>
      <c r="M1632" s="66">
        <v>0</v>
      </c>
      <c r="N1632" s="66">
        <v>0</v>
      </c>
      <c r="O1632" s="66">
        <v>0</v>
      </c>
      <c r="P1632" s="66">
        <v>34101.545249999996</v>
      </c>
      <c r="Q1632" s="66">
        <v>12105.405999999999</v>
      </c>
      <c r="R1632" s="18"/>
      <c r="Z1632" s="62"/>
      <c r="AA1632" s="62"/>
      <c r="AB1632" s="62"/>
      <c r="AC1632" s="62"/>
      <c r="AD1632" s="62"/>
      <c r="AE1632" s="62"/>
    </row>
    <row r="1633" spans="1:31" x14ac:dyDescent="0.25">
      <c r="A1633" s="17" t="s">
        <v>11</v>
      </c>
      <c r="B1633" s="17" t="s">
        <v>156</v>
      </c>
      <c r="C1633" s="17" t="s">
        <v>243</v>
      </c>
      <c r="D1633" s="17" t="s">
        <v>243</v>
      </c>
      <c r="E1633" s="17" t="s">
        <v>180</v>
      </c>
      <c r="F1633" s="17" t="s">
        <v>201</v>
      </c>
      <c r="G1633" s="27" t="s">
        <v>265</v>
      </c>
      <c r="H1633" s="17" t="s">
        <v>75</v>
      </c>
      <c r="I1633" s="17" t="s">
        <v>17</v>
      </c>
      <c r="J1633" s="17" t="s">
        <v>319</v>
      </c>
      <c r="K1633" s="17"/>
      <c r="L1633" s="66">
        <v>0</v>
      </c>
      <c r="M1633" s="66">
        <v>0</v>
      </c>
      <c r="N1633" s="66">
        <v>0</v>
      </c>
      <c r="O1633" s="66">
        <v>0</v>
      </c>
      <c r="P1633" s="66">
        <v>0.63006300000000004</v>
      </c>
      <c r="Q1633" s="66">
        <v>0.22366050000000001</v>
      </c>
      <c r="R1633" s="18"/>
      <c r="Z1633" s="62"/>
      <c r="AA1633" s="62"/>
      <c r="AB1633" s="62"/>
      <c r="AC1633" s="62"/>
      <c r="AD1633" s="62"/>
      <c r="AE1633" s="62"/>
    </row>
    <row r="1634" spans="1:31" x14ac:dyDescent="0.25">
      <c r="A1634" s="17" t="s">
        <v>11</v>
      </c>
      <c r="B1634" s="17" t="s">
        <v>156</v>
      </c>
      <c r="C1634" s="17" t="s">
        <v>243</v>
      </c>
      <c r="D1634" s="17" t="s">
        <v>243</v>
      </c>
      <c r="E1634" s="17" t="s">
        <v>180</v>
      </c>
      <c r="F1634" s="17" t="s">
        <v>202</v>
      </c>
      <c r="G1634" s="27" t="s">
        <v>265</v>
      </c>
      <c r="H1634" s="17" t="s">
        <v>32</v>
      </c>
      <c r="I1634" s="17" t="s">
        <v>17</v>
      </c>
      <c r="J1634" s="17" t="s">
        <v>319</v>
      </c>
      <c r="K1634" s="17"/>
      <c r="L1634" s="66">
        <v>0</v>
      </c>
      <c r="M1634" s="66">
        <v>0</v>
      </c>
      <c r="N1634" s="66">
        <v>0</v>
      </c>
      <c r="O1634" s="66">
        <v>0.29727075000000003</v>
      </c>
      <c r="P1634" s="66">
        <v>0.10062325000000001</v>
      </c>
      <c r="Q1634" s="66">
        <v>7.6300000000000001E-4</v>
      </c>
      <c r="R1634" s="18"/>
      <c r="Z1634" s="62"/>
      <c r="AA1634" s="62"/>
      <c r="AB1634" s="62"/>
      <c r="AC1634" s="62"/>
      <c r="AD1634" s="62"/>
      <c r="AE1634" s="62"/>
    </row>
    <row r="1635" spans="1:31" x14ac:dyDescent="0.25">
      <c r="A1635" s="17" t="s">
        <v>11</v>
      </c>
      <c r="B1635" s="17" t="s">
        <v>156</v>
      </c>
      <c r="C1635" s="17" t="s">
        <v>243</v>
      </c>
      <c r="D1635" s="17" t="s">
        <v>243</v>
      </c>
      <c r="E1635" s="17" t="s">
        <v>180</v>
      </c>
      <c r="F1635" s="17" t="s">
        <v>202</v>
      </c>
      <c r="G1635" s="27" t="s">
        <v>265</v>
      </c>
      <c r="H1635" s="17" t="s">
        <v>16</v>
      </c>
      <c r="I1635" s="17" t="s">
        <v>17</v>
      </c>
      <c r="J1635" s="17" t="s">
        <v>319</v>
      </c>
      <c r="K1635" s="17"/>
      <c r="L1635" s="66">
        <v>0</v>
      </c>
      <c r="M1635" s="66">
        <v>0</v>
      </c>
      <c r="N1635" s="66">
        <v>0</v>
      </c>
      <c r="O1635" s="66">
        <v>23989.724999999999</v>
      </c>
      <c r="P1635" s="66">
        <v>8120.2882499999996</v>
      </c>
      <c r="Q1635" s="66">
        <v>61.574150000000003</v>
      </c>
      <c r="R1635" s="18"/>
      <c r="Z1635" s="62"/>
      <c r="AA1635" s="62"/>
      <c r="AB1635" s="62"/>
      <c r="AC1635" s="62"/>
      <c r="AD1635" s="62"/>
      <c r="AE1635" s="62"/>
    </row>
    <row r="1636" spans="1:31" x14ac:dyDescent="0.25">
      <c r="A1636" s="17" t="s">
        <v>11</v>
      </c>
      <c r="B1636" s="17" t="s">
        <v>156</v>
      </c>
      <c r="C1636" s="17" t="s">
        <v>243</v>
      </c>
      <c r="D1636" s="17" t="s">
        <v>243</v>
      </c>
      <c r="E1636" s="17" t="s">
        <v>180</v>
      </c>
      <c r="F1636" s="17" t="s">
        <v>202</v>
      </c>
      <c r="G1636" s="27" t="s">
        <v>265</v>
      </c>
      <c r="H1636" s="17" t="s">
        <v>160</v>
      </c>
      <c r="I1636" s="17" t="s">
        <v>17</v>
      </c>
      <c r="J1636" s="17" t="s">
        <v>319</v>
      </c>
      <c r="K1636" s="17"/>
      <c r="L1636" s="66">
        <v>0</v>
      </c>
      <c r="M1636" s="66">
        <v>0</v>
      </c>
      <c r="N1636" s="66">
        <v>0</v>
      </c>
      <c r="O1636" s="66">
        <v>24111.599999999999</v>
      </c>
      <c r="P1636" s="66">
        <v>8161.5417499999994</v>
      </c>
      <c r="Q1636" s="66">
        <v>61.887</v>
      </c>
      <c r="R1636" s="18"/>
      <c r="Z1636" s="62"/>
      <c r="AA1636" s="62"/>
      <c r="AB1636" s="62"/>
      <c r="AC1636" s="62"/>
      <c r="AD1636" s="62"/>
      <c r="AE1636" s="62"/>
    </row>
    <row r="1637" spans="1:31" x14ac:dyDescent="0.25">
      <c r="A1637" s="17" t="s">
        <v>11</v>
      </c>
      <c r="B1637" s="17" t="s">
        <v>156</v>
      </c>
      <c r="C1637" s="17" t="s">
        <v>243</v>
      </c>
      <c r="D1637" s="17" t="s">
        <v>243</v>
      </c>
      <c r="E1637" s="17" t="s">
        <v>180</v>
      </c>
      <c r="F1637" s="17" t="s">
        <v>202</v>
      </c>
      <c r="G1637" s="27" t="s">
        <v>265</v>
      </c>
      <c r="H1637" s="17" t="s">
        <v>161</v>
      </c>
      <c r="I1637" s="17" t="s">
        <v>17</v>
      </c>
      <c r="J1637" s="17" t="s">
        <v>319</v>
      </c>
      <c r="K1637" s="17"/>
      <c r="L1637" s="66">
        <v>0</v>
      </c>
      <c r="M1637" s="66">
        <v>0</v>
      </c>
      <c r="N1637" s="66">
        <v>0</v>
      </c>
      <c r="O1637" s="66">
        <v>24134.25</v>
      </c>
      <c r="P1637" s="66">
        <v>8169.2079999999996</v>
      </c>
      <c r="Q1637" s="66">
        <v>61.944874999999996</v>
      </c>
      <c r="R1637" s="18"/>
      <c r="Z1637" s="62"/>
      <c r="AA1637" s="62"/>
      <c r="AB1637" s="62"/>
      <c r="AC1637" s="62"/>
      <c r="AD1637" s="62"/>
      <c r="AE1637" s="62"/>
    </row>
    <row r="1638" spans="1:31" x14ac:dyDescent="0.25">
      <c r="A1638" s="17" t="s">
        <v>11</v>
      </c>
      <c r="B1638" s="17" t="s">
        <v>156</v>
      </c>
      <c r="C1638" s="17" t="s">
        <v>243</v>
      </c>
      <c r="D1638" s="17" t="s">
        <v>243</v>
      </c>
      <c r="E1638" s="17" t="s">
        <v>180</v>
      </c>
      <c r="F1638" s="17" t="s">
        <v>202</v>
      </c>
      <c r="G1638" s="27" t="s">
        <v>265</v>
      </c>
      <c r="H1638" s="17" t="s">
        <v>75</v>
      </c>
      <c r="I1638" s="17" t="s">
        <v>17</v>
      </c>
      <c r="J1638" s="17" t="s">
        <v>319</v>
      </c>
      <c r="K1638" s="17"/>
      <c r="L1638" s="66">
        <v>0</v>
      </c>
      <c r="M1638" s="66">
        <v>0</v>
      </c>
      <c r="N1638" s="66">
        <v>0</v>
      </c>
      <c r="O1638" s="66">
        <v>0.44590574999999999</v>
      </c>
      <c r="P1638" s="66">
        <v>0.15093475000000001</v>
      </c>
      <c r="Q1638" s="66">
        <v>1.1445000000000001E-3</v>
      </c>
      <c r="R1638" s="18"/>
      <c r="Z1638" s="62"/>
      <c r="AA1638" s="62"/>
      <c r="AB1638" s="62"/>
      <c r="AC1638" s="62"/>
      <c r="AD1638" s="62"/>
      <c r="AE1638" s="62"/>
    </row>
    <row r="1639" spans="1:31" x14ac:dyDescent="0.25">
      <c r="A1639" s="17" t="s">
        <v>11</v>
      </c>
      <c r="B1639" s="17" t="s">
        <v>156</v>
      </c>
      <c r="C1639" s="17" t="s">
        <v>243</v>
      </c>
      <c r="D1639" s="17" t="s">
        <v>243</v>
      </c>
      <c r="E1639" s="17" t="s">
        <v>180</v>
      </c>
      <c r="F1639" s="17" t="s">
        <v>203</v>
      </c>
      <c r="G1639" s="27" t="s">
        <v>265</v>
      </c>
      <c r="H1639" s="17" t="s">
        <v>32</v>
      </c>
      <c r="I1639" s="17" t="s">
        <v>17</v>
      </c>
      <c r="J1639" s="17" t="s">
        <v>319</v>
      </c>
      <c r="K1639" s="17"/>
      <c r="L1639" s="66">
        <v>2.04E-4</v>
      </c>
      <c r="M1639" s="66">
        <v>6.7999999999999999E-5</v>
      </c>
      <c r="N1639" s="66">
        <v>2.8140000000000001E-3</v>
      </c>
      <c r="O1639" s="66">
        <v>9.3800000000000003E-4</v>
      </c>
      <c r="P1639" s="66">
        <v>0</v>
      </c>
      <c r="Q1639" s="66">
        <v>0</v>
      </c>
      <c r="R1639" s="18"/>
      <c r="Z1639" s="62"/>
      <c r="AA1639" s="62"/>
      <c r="AB1639" s="62"/>
      <c r="AC1639" s="62"/>
      <c r="AD1639" s="62"/>
      <c r="AE1639" s="62"/>
    </row>
    <row r="1640" spans="1:31" x14ac:dyDescent="0.25">
      <c r="A1640" s="17" t="s">
        <v>11</v>
      </c>
      <c r="B1640" s="17" t="s">
        <v>156</v>
      </c>
      <c r="C1640" s="17" t="s">
        <v>243</v>
      </c>
      <c r="D1640" s="17" t="s">
        <v>243</v>
      </c>
      <c r="E1640" s="17" t="s">
        <v>180</v>
      </c>
      <c r="F1640" s="17" t="s">
        <v>203</v>
      </c>
      <c r="G1640" s="27" t="s">
        <v>265</v>
      </c>
      <c r="H1640" s="17" t="s">
        <v>16</v>
      </c>
      <c r="I1640" s="17" t="s">
        <v>17</v>
      </c>
      <c r="J1640" s="17" t="s">
        <v>319</v>
      </c>
      <c r="K1640" s="17"/>
      <c r="L1640" s="66">
        <v>16.438575</v>
      </c>
      <c r="M1640" s="66">
        <v>5.4795249999999998</v>
      </c>
      <c r="N1640" s="66">
        <v>227.08274999999998</v>
      </c>
      <c r="O1640" s="66">
        <v>75.694249999999997</v>
      </c>
      <c r="P1640" s="66">
        <v>0</v>
      </c>
      <c r="Q1640" s="66">
        <v>0</v>
      </c>
      <c r="R1640" s="18"/>
      <c r="Z1640" s="62"/>
      <c r="AA1640" s="62"/>
      <c r="AB1640" s="62"/>
      <c r="AC1640" s="62"/>
      <c r="AD1640" s="62"/>
      <c r="AE1640" s="62"/>
    </row>
    <row r="1641" spans="1:31" x14ac:dyDescent="0.25">
      <c r="A1641" s="17" t="s">
        <v>11</v>
      </c>
      <c r="B1641" s="17" t="s">
        <v>156</v>
      </c>
      <c r="C1641" s="17" t="s">
        <v>243</v>
      </c>
      <c r="D1641" s="17" t="s">
        <v>243</v>
      </c>
      <c r="E1641" s="17" t="s">
        <v>180</v>
      </c>
      <c r="F1641" s="17" t="s">
        <v>203</v>
      </c>
      <c r="G1641" s="27" t="s">
        <v>265</v>
      </c>
      <c r="H1641" s="17" t="s">
        <v>160</v>
      </c>
      <c r="I1641" s="17" t="s">
        <v>17</v>
      </c>
      <c r="J1641" s="17" t="s">
        <v>319</v>
      </c>
      <c r="K1641" s="17"/>
      <c r="L1641" s="66">
        <v>16.522124999999999</v>
      </c>
      <c r="M1641" s="66">
        <v>5.5073749999999997</v>
      </c>
      <c r="N1641" s="66">
        <v>228.23624999999998</v>
      </c>
      <c r="O1641" s="66">
        <v>76.078749999999999</v>
      </c>
      <c r="P1641" s="66">
        <v>0</v>
      </c>
      <c r="Q1641" s="66">
        <v>0</v>
      </c>
      <c r="R1641" s="18"/>
      <c r="Z1641" s="62"/>
      <c r="AA1641" s="62"/>
      <c r="AB1641" s="62"/>
      <c r="AC1641" s="62"/>
      <c r="AD1641" s="62"/>
      <c r="AE1641" s="62"/>
    </row>
    <row r="1642" spans="1:31" x14ac:dyDescent="0.25">
      <c r="A1642" s="17" t="s">
        <v>11</v>
      </c>
      <c r="B1642" s="17" t="s">
        <v>156</v>
      </c>
      <c r="C1642" s="17" t="s">
        <v>243</v>
      </c>
      <c r="D1642" s="17" t="s">
        <v>243</v>
      </c>
      <c r="E1642" s="17" t="s">
        <v>180</v>
      </c>
      <c r="F1642" s="17" t="s">
        <v>203</v>
      </c>
      <c r="G1642" s="27" t="s">
        <v>265</v>
      </c>
      <c r="H1642" s="17" t="s">
        <v>161</v>
      </c>
      <c r="I1642" s="17" t="s">
        <v>17</v>
      </c>
      <c r="J1642" s="17" t="s">
        <v>319</v>
      </c>
      <c r="K1642" s="17"/>
      <c r="L1642" s="66">
        <v>16.537575</v>
      </c>
      <c r="M1642" s="66">
        <v>5.5125250000000001</v>
      </c>
      <c r="N1642" s="66">
        <v>228.45000000000002</v>
      </c>
      <c r="O1642" s="66">
        <v>76.150000000000006</v>
      </c>
      <c r="P1642" s="66">
        <v>0</v>
      </c>
      <c r="Q1642" s="66">
        <v>0</v>
      </c>
      <c r="R1642" s="18"/>
      <c r="Z1642" s="62"/>
      <c r="AA1642" s="62"/>
      <c r="AB1642" s="62"/>
      <c r="AC1642" s="62"/>
      <c r="AD1642" s="62"/>
      <c r="AE1642" s="62"/>
    </row>
    <row r="1643" spans="1:31" x14ac:dyDescent="0.25">
      <c r="A1643" s="17" t="s">
        <v>11</v>
      </c>
      <c r="B1643" s="17" t="s">
        <v>156</v>
      </c>
      <c r="C1643" s="17" t="s">
        <v>243</v>
      </c>
      <c r="D1643" s="17" t="s">
        <v>243</v>
      </c>
      <c r="E1643" s="17" t="s">
        <v>180</v>
      </c>
      <c r="F1643" s="17" t="s">
        <v>203</v>
      </c>
      <c r="G1643" s="27" t="s">
        <v>265</v>
      </c>
      <c r="H1643" s="17" t="s">
        <v>75</v>
      </c>
      <c r="I1643" s="17" t="s">
        <v>17</v>
      </c>
      <c r="J1643" s="17" t="s">
        <v>319</v>
      </c>
      <c r="K1643" s="17"/>
      <c r="L1643" s="66">
        <v>3.0525000000000002E-4</v>
      </c>
      <c r="M1643" s="66">
        <v>1.0175000000000001E-4</v>
      </c>
      <c r="N1643" s="66">
        <v>4.2209999999999999E-3</v>
      </c>
      <c r="O1643" s="66">
        <v>1.407E-3</v>
      </c>
      <c r="P1643" s="66">
        <v>0</v>
      </c>
      <c r="Q1643" s="66">
        <v>0</v>
      </c>
      <c r="R1643" s="18"/>
      <c r="Z1643" s="62"/>
      <c r="AA1643" s="62"/>
      <c r="AB1643" s="62"/>
      <c r="AC1643" s="62"/>
      <c r="AD1643" s="62"/>
      <c r="AE1643" s="62"/>
    </row>
    <row r="1644" spans="1:31" x14ac:dyDescent="0.25">
      <c r="A1644" s="17" t="s">
        <v>11</v>
      </c>
      <c r="B1644" s="17" t="s">
        <v>156</v>
      </c>
      <c r="C1644" s="17" t="s">
        <v>243</v>
      </c>
      <c r="D1644" s="17" t="s">
        <v>243</v>
      </c>
      <c r="E1644" s="17" t="s">
        <v>180</v>
      </c>
      <c r="F1644" s="17" t="s">
        <v>204</v>
      </c>
      <c r="G1644" s="27" t="s">
        <v>265</v>
      </c>
      <c r="H1644" s="17" t="s">
        <v>32</v>
      </c>
      <c r="I1644" s="17" t="s">
        <v>17</v>
      </c>
      <c r="J1644" s="17" t="s">
        <v>319</v>
      </c>
      <c r="K1644" s="17"/>
      <c r="L1644" s="66">
        <v>0.10305450000000001</v>
      </c>
      <c r="M1644" s="66">
        <v>1.6940500000000001E-2</v>
      </c>
      <c r="N1644" s="66">
        <v>0.69039600000000001</v>
      </c>
      <c r="O1644" s="66">
        <v>0.230132</v>
      </c>
      <c r="P1644" s="66">
        <v>0</v>
      </c>
      <c r="Q1644" s="66">
        <v>0</v>
      </c>
      <c r="R1644" s="18"/>
      <c r="Z1644" s="62"/>
      <c r="AA1644" s="62"/>
      <c r="AB1644" s="62"/>
      <c r="AC1644" s="62"/>
      <c r="AD1644" s="62"/>
      <c r="AE1644" s="62"/>
    </row>
    <row r="1645" spans="1:31" x14ac:dyDescent="0.25">
      <c r="A1645" s="17" t="s">
        <v>11</v>
      </c>
      <c r="B1645" s="17" t="s">
        <v>156</v>
      </c>
      <c r="C1645" s="17" t="s">
        <v>243</v>
      </c>
      <c r="D1645" s="17" t="s">
        <v>243</v>
      </c>
      <c r="E1645" s="17" t="s">
        <v>180</v>
      </c>
      <c r="F1645" s="17" t="s">
        <v>204</v>
      </c>
      <c r="G1645" s="27" t="s">
        <v>265</v>
      </c>
      <c r="H1645" s="17" t="s">
        <v>16</v>
      </c>
      <c r="I1645" s="17" t="s">
        <v>17</v>
      </c>
      <c r="J1645" s="17" t="s">
        <v>319</v>
      </c>
      <c r="K1645" s="17"/>
      <c r="L1645" s="66">
        <v>8316.4826749999993</v>
      </c>
      <c r="M1645" s="66">
        <v>1367.0942250000001</v>
      </c>
      <c r="N1645" s="66">
        <v>55714.950000000004</v>
      </c>
      <c r="O1645" s="66">
        <v>18571.650000000001</v>
      </c>
      <c r="P1645" s="66">
        <v>0</v>
      </c>
      <c r="Q1645" s="66">
        <v>0</v>
      </c>
      <c r="R1645" s="18"/>
      <c r="Z1645" s="62"/>
      <c r="AA1645" s="62"/>
      <c r="AB1645" s="62"/>
      <c r="AC1645" s="62"/>
      <c r="AD1645" s="62"/>
      <c r="AE1645" s="62"/>
    </row>
    <row r="1646" spans="1:31" x14ac:dyDescent="0.25">
      <c r="A1646" s="17" t="s">
        <v>11</v>
      </c>
      <c r="B1646" s="17" t="s">
        <v>156</v>
      </c>
      <c r="C1646" s="17" t="s">
        <v>243</v>
      </c>
      <c r="D1646" s="17" t="s">
        <v>243</v>
      </c>
      <c r="E1646" s="17" t="s">
        <v>180</v>
      </c>
      <c r="F1646" s="17" t="s">
        <v>204</v>
      </c>
      <c r="G1646" s="27" t="s">
        <v>265</v>
      </c>
      <c r="H1646" s="17" t="s">
        <v>160</v>
      </c>
      <c r="I1646" s="17" t="s">
        <v>17</v>
      </c>
      <c r="J1646" s="17" t="s">
        <v>319</v>
      </c>
      <c r="K1646" s="17"/>
      <c r="L1646" s="66">
        <v>8358.7236000000012</v>
      </c>
      <c r="M1646" s="66">
        <v>1374.0411999999999</v>
      </c>
      <c r="N1646" s="66">
        <v>55998</v>
      </c>
      <c r="O1646" s="66">
        <v>18666</v>
      </c>
      <c r="P1646" s="66">
        <v>0</v>
      </c>
      <c r="Q1646" s="66">
        <v>0</v>
      </c>
      <c r="R1646" s="18"/>
      <c r="Z1646" s="62"/>
      <c r="AA1646" s="62"/>
      <c r="AB1646" s="62"/>
      <c r="AC1646" s="62"/>
      <c r="AD1646" s="62"/>
      <c r="AE1646" s="62"/>
    </row>
    <row r="1647" spans="1:31" x14ac:dyDescent="0.25">
      <c r="A1647" s="17" t="s">
        <v>11</v>
      </c>
      <c r="B1647" s="17" t="s">
        <v>156</v>
      </c>
      <c r="C1647" s="17" t="s">
        <v>243</v>
      </c>
      <c r="D1647" s="17" t="s">
        <v>243</v>
      </c>
      <c r="E1647" s="17" t="s">
        <v>180</v>
      </c>
      <c r="F1647" s="17" t="s">
        <v>204</v>
      </c>
      <c r="G1647" s="27" t="s">
        <v>265</v>
      </c>
      <c r="H1647" s="17" t="s">
        <v>161</v>
      </c>
      <c r="I1647" s="17" t="s">
        <v>17</v>
      </c>
      <c r="J1647" s="17" t="s">
        <v>319</v>
      </c>
      <c r="K1647" s="17"/>
      <c r="L1647" s="66">
        <v>8366.5571999999993</v>
      </c>
      <c r="M1647" s="66">
        <v>1375.3273999999999</v>
      </c>
      <c r="N1647" s="66">
        <v>56050.5</v>
      </c>
      <c r="O1647" s="66">
        <v>18683.5</v>
      </c>
      <c r="P1647" s="66">
        <v>0</v>
      </c>
      <c r="Q1647" s="66">
        <v>0</v>
      </c>
      <c r="R1647" s="18"/>
      <c r="Z1647" s="62"/>
      <c r="AA1647" s="62"/>
      <c r="AB1647" s="62"/>
      <c r="AC1647" s="62"/>
      <c r="AD1647" s="62"/>
      <c r="AE1647" s="62"/>
    </row>
    <row r="1648" spans="1:31" x14ac:dyDescent="0.25">
      <c r="A1648" s="17" t="s">
        <v>11</v>
      </c>
      <c r="B1648" s="17" t="s">
        <v>156</v>
      </c>
      <c r="C1648" s="17" t="s">
        <v>243</v>
      </c>
      <c r="D1648" s="17" t="s">
        <v>243</v>
      </c>
      <c r="E1648" s="17" t="s">
        <v>180</v>
      </c>
      <c r="F1648" s="17" t="s">
        <v>204</v>
      </c>
      <c r="G1648" s="27" t="s">
        <v>265</v>
      </c>
      <c r="H1648" s="17" t="s">
        <v>75</v>
      </c>
      <c r="I1648" s="17" t="s">
        <v>17</v>
      </c>
      <c r="J1648" s="17" t="s">
        <v>319</v>
      </c>
      <c r="K1648" s="17"/>
      <c r="L1648" s="66">
        <v>0.15458175000000002</v>
      </c>
      <c r="M1648" s="66">
        <v>2.5410749999999999E-2</v>
      </c>
      <c r="N1648" s="66">
        <v>1.0355924999999999</v>
      </c>
      <c r="O1648" s="66">
        <v>0.34519749999999999</v>
      </c>
      <c r="P1648" s="66">
        <v>0</v>
      </c>
      <c r="Q1648" s="66">
        <v>0</v>
      </c>
      <c r="R1648" s="18"/>
      <c r="Z1648" s="62"/>
      <c r="AA1648" s="62"/>
      <c r="AB1648" s="62"/>
      <c r="AC1648" s="62"/>
      <c r="AD1648" s="62"/>
      <c r="AE1648" s="62"/>
    </row>
    <row r="1649" spans="1:31" x14ac:dyDescent="0.25">
      <c r="A1649" s="17" t="s">
        <v>11</v>
      </c>
      <c r="B1649" s="17" t="s">
        <v>156</v>
      </c>
      <c r="C1649" s="17" t="s">
        <v>243</v>
      </c>
      <c r="D1649" s="17" t="s">
        <v>243</v>
      </c>
      <c r="E1649" s="17" t="s">
        <v>206</v>
      </c>
      <c r="F1649" s="17" t="s">
        <v>207</v>
      </c>
      <c r="G1649" s="27" t="s">
        <v>265</v>
      </c>
      <c r="H1649" s="17" t="s">
        <v>32</v>
      </c>
      <c r="I1649" s="17" t="s">
        <v>17</v>
      </c>
      <c r="J1649" s="17" t="s">
        <v>319</v>
      </c>
      <c r="K1649" s="17"/>
      <c r="L1649" s="66">
        <v>15.933925</v>
      </c>
      <c r="M1649" s="66">
        <v>21.678249999999998</v>
      </c>
      <c r="N1649" s="66">
        <v>36.874250000000004</v>
      </c>
      <c r="O1649" s="66">
        <v>23.941600000000001</v>
      </c>
      <c r="P1649" s="66">
        <v>8.7651724999999985</v>
      </c>
      <c r="Q1649" s="66">
        <v>9.7214574999999996</v>
      </c>
      <c r="R1649" s="18"/>
      <c r="Z1649" s="62"/>
      <c r="AA1649" s="62"/>
      <c r="AB1649" s="62"/>
      <c r="AC1649" s="62"/>
      <c r="AD1649" s="62"/>
      <c r="AE1649" s="62"/>
    </row>
    <row r="1650" spans="1:31" x14ac:dyDescent="0.25">
      <c r="A1650" s="17" t="s">
        <v>11</v>
      </c>
      <c r="B1650" s="17" t="s">
        <v>156</v>
      </c>
      <c r="C1650" s="17" t="s">
        <v>243</v>
      </c>
      <c r="D1650" s="17" t="s">
        <v>243</v>
      </c>
      <c r="E1650" s="17" t="s">
        <v>206</v>
      </c>
      <c r="F1650" s="17" t="s">
        <v>207</v>
      </c>
      <c r="G1650" s="27" t="s">
        <v>265</v>
      </c>
      <c r="H1650" s="17" t="s">
        <v>16</v>
      </c>
      <c r="I1650" s="17" t="s">
        <v>17</v>
      </c>
      <c r="J1650" s="17" t="s">
        <v>319</v>
      </c>
      <c r="K1650" s="17"/>
      <c r="L1650" s="66">
        <v>1550000</v>
      </c>
      <c r="M1650" s="66">
        <v>2100000</v>
      </c>
      <c r="N1650" s="66">
        <v>3500000</v>
      </c>
      <c r="O1650" s="66">
        <v>2250000</v>
      </c>
      <c r="P1650" s="66">
        <v>829337</v>
      </c>
      <c r="Q1650" s="66">
        <v>959779</v>
      </c>
      <c r="R1650" s="18"/>
      <c r="Z1650" s="62"/>
      <c r="AA1650" s="62"/>
      <c r="AB1650" s="62"/>
      <c r="AC1650" s="62"/>
      <c r="AD1650" s="62"/>
      <c r="AE1650" s="62"/>
    </row>
    <row r="1651" spans="1:31" x14ac:dyDescent="0.25">
      <c r="A1651" s="17" t="s">
        <v>11</v>
      </c>
      <c r="B1651" s="17" t="s">
        <v>156</v>
      </c>
      <c r="C1651" s="17" t="s">
        <v>243</v>
      </c>
      <c r="D1651" s="17" t="s">
        <v>243</v>
      </c>
      <c r="E1651" s="17" t="s">
        <v>206</v>
      </c>
      <c r="F1651" s="17" t="s">
        <v>207</v>
      </c>
      <c r="G1651" s="27" t="s">
        <v>265</v>
      </c>
      <c r="H1651" s="17" t="s">
        <v>160</v>
      </c>
      <c r="I1651" s="17" t="s">
        <v>17</v>
      </c>
      <c r="J1651" s="17" t="s">
        <v>319</v>
      </c>
      <c r="K1651" s="17"/>
      <c r="L1651" s="66">
        <v>1550000</v>
      </c>
      <c r="M1651" s="66">
        <v>2100000</v>
      </c>
      <c r="N1651" s="66">
        <v>3575000</v>
      </c>
      <c r="O1651" s="66">
        <v>2275000</v>
      </c>
      <c r="P1651" s="66">
        <v>831067.25</v>
      </c>
      <c r="Q1651" s="66">
        <v>960355.75</v>
      </c>
      <c r="R1651" s="18"/>
      <c r="Z1651" s="62"/>
      <c r="AA1651" s="62"/>
      <c r="AB1651" s="62"/>
      <c r="AC1651" s="62"/>
      <c r="AD1651" s="62"/>
      <c r="AE1651" s="62"/>
    </row>
    <row r="1652" spans="1:31" x14ac:dyDescent="0.25">
      <c r="A1652" s="17" t="s">
        <v>11</v>
      </c>
      <c r="B1652" s="17" t="s">
        <v>156</v>
      </c>
      <c r="C1652" s="17" t="s">
        <v>243</v>
      </c>
      <c r="D1652" s="17" t="s">
        <v>243</v>
      </c>
      <c r="E1652" s="17" t="s">
        <v>206</v>
      </c>
      <c r="F1652" s="17" t="s">
        <v>207</v>
      </c>
      <c r="G1652" s="27" t="s">
        <v>265</v>
      </c>
      <c r="H1652" s="17" t="s">
        <v>161</v>
      </c>
      <c r="I1652" s="17" t="s">
        <v>17</v>
      </c>
      <c r="J1652" s="17" t="s">
        <v>319</v>
      </c>
      <c r="K1652" s="17"/>
      <c r="L1652" s="66">
        <v>1550000</v>
      </c>
      <c r="M1652" s="66">
        <v>2100000</v>
      </c>
      <c r="N1652" s="66">
        <v>3575000</v>
      </c>
      <c r="O1652" s="66">
        <v>2350000</v>
      </c>
      <c r="P1652" s="66">
        <v>856388.25</v>
      </c>
      <c r="Q1652" s="66">
        <v>960462.75</v>
      </c>
      <c r="R1652" s="18"/>
      <c r="Z1652" s="62"/>
      <c r="AA1652" s="62"/>
      <c r="AB1652" s="62"/>
      <c r="AC1652" s="62"/>
      <c r="AD1652" s="62"/>
      <c r="AE1652" s="62"/>
    </row>
    <row r="1653" spans="1:31" x14ac:dyDescent="0.25">
      <c r="A1653" s="17" t="s">
        <v>11</v>
      </c>
      <c r="B1653" s="17" t="s">
        <v>156</v>
      </c>
      <c r="C1653" s="17" t="s">
        <v>243</v>
      </c>
      <c r="D1653" s="17" t="s">
        <v>243</v>
      </c>
      <c r="E1653" s="17" t="s">
        <v>206</v>
      </c>
      <c r="F1653" s="17" t="s">
        <v>207</v>
      </c>
      <c r="G1653" s="27" t="s">
        <v>265</v>
      </c>
      <c r="H1653" s="17" t="s">
        <v>75</v>
      </c>
      <c r="I1653" s="17" t="s">
        <v>17</v>
      </c>
      <c r="J1653" s="17" t="s">
        <v>319</v>
      </c>
      <c r="K1653" s="17"/>
      <c r="L1653" s="66">
        <v>23.900849999999998</v>
      </c>
      <c r="M1653" s="66">
        <v>32.517325</v>
      </c>
      <c r="N1653" s="66">
        <v>55.311325000000004</v>
      </c>
      <c r="O1653" s="66">
        <v>35.912350000000004</v>
      </c>
      <c r="P1653" s="66">
        <v>13.1477425</v>
      </c>
      <c r="Q1653" s="66">
        <v>14.5822225</v>
      </c>
      <c r="R1653" s="18"/>
      <c r="Z1653" s="62"/>
      <c r="AA1653" s="62"/>
      <c r="AB1653" s="62"/>
      <c r="AC1653" s="62"/>
      <c r="AD1653" s="62"/>
      <c r="AE1653" s="62"/>
    </row>
    <row r="1654" spans="1:31" x14ac:dyDescent="0.25">
      <c r="A1654" s="17" t="s">
        <v>11</v>
      </c>
      <c r="B1654" s="17" t="s">
        <v>156</v>
      </c>
      <c r="C1654" s="17" t="s">
        <v>243</v>
      </c>
      <c r="D1654" s="17" t="s">
        <v>243</v>
      </c>
      <c r="E1654" s="17" t="s">
        <v>208</v>
      </c>
      <c r="F1654" s="17" t="s">
        <v>210</v>
      </c>
      <c r="G1654" s="27" t="s">
        <v>265</v>
      </c>
      <c r="H1654" s="17" t="s">
        <v>32</v>
      </c>
      <c r="I1654" s="17" t="s">
        <v>17</v>
      </c>
      <c r="J1654" s="17" t="s">
        <v>319</v>
      </c>
      <c r="K1654" s="17"/>
      <c r="L1654" s="66">
        <v>0.50716275</v>
      </c>
      <c r="M1654" s="66">
        <v>0.16905424999999999</v>
      </c>
      <c r="N1654" s="66">
        <v>0</v>
      </c>
      <c r="O1654" s="66">
        <v>0.181782</v>
      </c>
      <c r="P1654" s="66">
        <v>6.0594000000000002E-2</v>
      </c>
      <c r="Q1654" s="66">
        <v>0</v>
      </c>
      <c r="R1654" s="18"/>
      <c r="Z1654" s="62"/>
      <c r="AA1654" s="62"/>
      <c r="AB1654" s="62"/>
      <c r="AC1654" s="62"/>
      <c r="AD1654" s="62"/>
      <c r="AE1654" s="62"/>
    </row>
    <row r="1655" spans="1:31" x14ac:dyDescent="0.25">
      <c r="A1655" s="17" t="s">
        <v>11</v>
      </c>
      <c r="B1655" s="17" t="s">
        <v>156</v>
      </c>
      <c r="C1655" s="17" t="s">
        <v>243</v>
      </c>
      <c r="D1655" s="17" t="s">
        <v>243</v>
      </c>
      <c r="E1655" s="17" t="s">
        <v>208</v>
      </c>
      <c r="F1655" s="17" t="s">
        <v>210</v>
      </c>
      <c r="G1655" s="27" t="s">
        <v>265</v>
      </c>
      <c r="H1655" s="17" t="s">
        <v>16</v>
      </c>
      <c r="I1655" s="17" t="s">
        <v>17</v>
      </c>
      <c r="J1655" s="17" t="s">
        <v>319</v>
      </c>
      <c r="K1655" s="17"/>
      <c r="L1655" s="66">
        <v>54017.850000000006</v>
      </c>
      <c r="M1655" s="66">
        <v>18005.95</v>
      </c>
      <c r="N1655" s="66">
        <v>0</v>
      </c>
      <c r="O1655" s="66">
        <v>19361.625</v>
      </c>
      <c r="P1655" s="66">
        <v>6453.875</v>
      </c>
      <c r="Q1655" s="66">
        <v>0</v>
      </c>
      <c r="R1655" s="18"/>
      <c r="Z1655" s="62"/>
      <c r="AA1655" s="62"/>
      <c r="AB1655" s="62"/>
      <c r="AC1655" s="62"/>
      <c r="AD1655" s="62"/>
      <c r="AE1655" s="62"/>
    </row>
    <row r="1656" spans="1:31" x14ac:dyDescent="0.25">
      <c r="A1656" s="17" t="s">
        <v>11</v>
      </c>
      <c r="B1656" s="17" t="s">
        <v>156</v>
      </c>
      <c r="C1656" s="17" t="s">
        <v>243</v>
      </c>
      <c r="D1656" s="17" t="s">
        <v>243</v>
      </c>
      <c r="E1656" s="17" t="s">
        <v>208</v>
      </c>
      <c r="F1656" s="17" t="s">
        <v>210</v>
      </c>
      <c r="G1656" s="27" t="s">
        <v>265</v>
      </c>
      <c r="H1656" s="17" t="s">
        <v>160</v>
      </c>
      <c r="I1656" s="17" t="s">
        <v>17</v>
      </c>
      <c r="J1656" s="17" t="s">
        <v>319</v>
      </c>
      <c r="K1656" s="17"/>
      <c r="L1656" s="66">
        <v>54225.825000000004</v>
      </c>
      <c r="M1656" s="66">
        <v>18075.275000000001</v>
      </c>
      <c r="N1656" s="66">
        <v>0</v>
      </c>
      <c r="O1656" s="66">
        <v>19436.099999999999</v>
      </c>
      <c r="P1656" s="66">
        <v>6478.7</v>
      </c>
      <c r="Q1656" s="66">
        <v>0</v>
      </c>
      <c r="R1656" s="18"/>
      <c r="Z1656" s="62"/>
      <c r="AA1656" s="62"/>
      <c r="AB1656" s="62"/>
      <c r="AC1656" s="62"/>
      <c r="AD1656" s="62"/>
      <c r="AE1656" s="62"/>
    </row>
    <row r="1657" spans="1:31" x14ac:dyDescent="0.25">
      <c r="A1657" s="17" t="s">
        <v>11</v>
      </c>
      <c r="B1657" s="17" t="s">
        <v>156</v>
      </c>
      <c r="C1657" s="17" t="s">
        <v>243</v>
      </c>
      <c r="D1657" s="17" t="s">
        <v>243</v>
      </c>
      <c r="E1657" s="17" t="s">
        <v>208</v>
      </c>
      <c r="F1657" s="17" t="s">
        <v>210</v>
      </c>
      <c r="G1657" s="27" t="s">
        <v>265</v>
      </c>
      <c r="H1657" s="17" t="s">
        <v>161</v>
      </c>
      <c r="I1657" s="17" t="s">
        <v>17</v>
      </c>
      <c r="J1657" s="17" t="s">
        <v>319</v>
      </c>
      <c r="K1657" s="17"/>
      <c r="L1657" s="66">
        <v>54264.375</v>
      </c>
      <c r="M1657" s="66">
        <v>18088.125</v>
      </c>
      <c r="N1657" s="66">
        <v>0</v>
      </c>
      <c r="O1657" s="66">
        <v>19449.974999999999</v>
      </c>
      <c r="P1657" s="66">
        <v>6483.3249999999998</v>
      </c>
      <c r="Q1657" s="66">
        <v>0</v>
      </c>
      <c r="R1657" s="18"/>
      <c r="Z1657" s="62"/>
      <c r="AA1657" s="62"/>
      <c r="AB1657" s="62"/>
      <c r="AC1657" s="62"/>
      <c r="AD1657" s="62"/>
      <c r="AE1657" s="62"/>
    </row>
    <row r="1658" spans="1:31" x14ac:dyDescent="0.25">
      <c r="A1658" s="17" t="s">
        <v>11</v>
      </c>
      <c r="B1658" s="17" t="s">
        <v>156</v>
      </c>
      <c r="C1658" s="17" t="s">
        <v>243</v>
      </c>
      <c r="D1658" s="17" t="s">
        <v>243</v>
      </c>
      <c r="E1658" s="17" t="s">
        <v>208</v>
      </c>
      <c r="F1658" s="17" t="s">
        <v>210</v>
      </c>
      <c r="G1658" s="27" t="s">
        <v>265</v>
      </c>
      <c r="H1658" s="17" t="s">
        <v>75</v>
      </c>
      <c r="I1658" s="17" t="s">
        <v>17</v>
      </c>
      <c r="J1658" s="17" t="s">
        <v>319</v>
      </c>
      <c r="K1658" s="17"/>
      <c r="L1658" s="66">
        <v>0.76074749999999991</v>
      </c>
      <c r="M1658" s="66">
        <v>0.25358249999999999</v>
      </c>
      <c r="N1658" s="66">
        <v>0</v>
      </c>
      <c r="O1658" s="66">
        <v>0.272673</v>
      </c>
      <c r="P1658" s="66">
        <v>9.0891E-2</v>
      </c>
      <c r="Q1658" s="66">
        <v>0</v>
      </c>
      <c r="R1658" s="18"/>
      <c r="Z1658" s="62"/>
      <c r="AA1658" s="62"/>
      <c r="AB1658" s="62"/>
      <c r="AC1658" s="62"/>
      <c r="AD1658" s="62"/>
      <c r="AE1658" s="62"/>
    </row>
    <row r="1659" spans="1:31" x14ac:dyDescent="0.25">
      <c r="A1659" s="17" t="s">
        <v>11</v>
      </c>
      <c r="B1659" s="17" t="s">
        <v>156</v>
      </c>
      <c r="C1659" s="17" t="s">
        <v>243</v>
      </c>
      <c r="D1659" s="17" t="s">
        <v>243</v>
      </c>
      <c r="E1659" s="17" t="s">
        <v>41</v>
      </c>
      <c r="F1659" s="17" t="s">
        <v>211</v>
      </c>
      <c r="G1659" s="27" t="s">
        <v>265</v>
      </c>
      <c r="H1659" s="17" t="s">
        <v>32</v>
      </c>
      <c r="I1659" s="17" t="s">
        <v>17</v>
      </c>
      <c r="J1659" s="17" t="s">
        <v>319</v>
      </c>
      <c r="K1659" s="17"/>
      <c r="L1659" s="66">
        <v>0</v>
      </c>
      <c r="M1659" s="66">
        <v>0</v>
      </c>
      <c r="N1659" s="66">
        <v>0</v>
      </c>
      <c r="O1659" s="66">
        <v>2.6764950000000001</v>
      </c>
      <c r="P1659" s="66">
        <v>1.6947774999999998</v>
      </c>
      <c r="Q1659" s="66">
        <v>0.26753749999999998</v>
      </c>
      <c r="R1659" s="18"/>
      <c r="Z1659" s="62"/>
      <c r="AA1659" s="62"/>
      <c r="AB1659" s="62"/>
      <c r="AC1659" s="62"/>
      <c r="AD1659" s="62"/>
      <c r="AE1659" s="62"/>
    </row>
    <row r="1660" spans="1:31" x14ac:dyDescent="0.25">
      <c r="A1660" s="17" t="s">
        <v>11</v>
      </c>
      <c r="B1660" s="17" t="s">
        <v>156</v>
      </c>
      <c r="C1660" s="17" t="s">
        <v>243</v>
      </c>
      <c r="D1660" s="17" t="s">
        <v>243</v>
      </c>
      <c r="E1660" s="17" t="s">
        <v>41</v>
      </c>
      <c r="F1660" s="17" t="s">
        <v>211</v>
      </c>
      <c r="G1660" s="27" t="s">
        <v>265</v>
      </c>
      <c r="H1660" s="17" t="s">
        <v>16</v>
      </c>
      <c r="I1660" s="17" t="s">
        <v>17</v>
      </c>
      <c r="J1660" s="17" t="s">
        <v>319</v>
      </c>
      <c r="K1660" s="17"/>
      <c r="L1660" s="66">
        <v>0</v>
      </c>
      <c r="M1660" s="66">
        <v>0</v>
      </c>
      <c r="N1660" s="66">
        <v>0</v>
      </c>
      <c r="O1660" s="66">
        <v>150151.5</v>
      </c>
      <c r="P1660" s="66">
        <v>95077.125</v>
      </c>
      <c r="Q1660" s="66">
        <v>15008.875</v>
      </c>
      <c r="R1660" s="18"/>
      <c r="Z1660" s="62"/>
      <c r="AA1660" s="62"/>
      <c r="AB1660" s="62"/>
      <c r="AC1660" s="62"/>
      <c r="AD1660" s="62"/>
      <c r="AE1660" s="62"/>
    </row>
    <row r="1661" spans="1:31" x14ac:dyDescent="0.25">
      <c r="A1661" s="17" t="s">
        <v>11</v>
      </c>
      <c r="B1661" s="17" t="s">
        <v>156</v>
      </c>
      <c r="C1661" s="17" t="s">
        <v>243</v>
      </c>
      <c r="D1661" s="17" t="s">
        <v>243</v>
      </c>
      <c r="E1661" s="17" t="s">
        <v>41</v>
      </c>
      <c r="F1661" s="17" t="s">
        <v>211</v>
      </c>
      <c r="G1661" s="27" t="s">
        <v>265</v>
      </c>
      <c r="H1661" s="17" t="s">
        <v>160</v>
      </c>
      <c r="I1661" s="17" t="s">
        <v>17</v>
      </c>
      <c r="J1661" s="17" t="s">
        <v>319</v>
      </c>
      <c r="K1661" s="17"/>
      <c r="L1661" s="66">
        <v>0</v>
      </c>
      <c r="M1661" s="66">
        <v>0</v>
      </c>
      <c r="N1661" s="66">
        <v>0</v>
      </c>
      <c r="O1661" s="66">
        <v>150237</v>
      </c>
      <c r="P1661" s="66">
        <v>95131.274999999994</v>
      </c>
      <c r="Q1661" s="66">
        <v>15017.424999999999</v>
      </c>
      <c r="R1661" s="18"/>
      <c r="Z1661" s="62"/>
      <c r="AA1661" s="62"/>
      <c r="AB1661" s="62"/>
      <c r="AC1661" s="62"/>
      <c r="AD1661" s="62"/>
      <c r="AE1661" s="62"/>
    </row>
    <row r="1662" spans="1:31" x14ac:dyDescent="0.25">
      <c r="A1662" s="17" t="s">
        <v>11</v>
      </c>
      <c r="B1662" s="17" t="s">
        <v>156</v>
      </c>
      <c r="C1662" s="17" t="s">
        <v>243</v>
      </c>
      <c r="D1662" s="17" t="s">
        <v>243</v>
      </c>
      <c r="E1662" s="17" t="s">
        <v>41</v>
      </c>
      <c r="F1662" s="17" t="s">
        <v>211</v>
      </c>
      <c r="G1662" s="27" t="s">
        <v>265</v>
      </c>
      <c r="H1662" s="17" t="s">
        <v>161</v>
      </c>
      <c r="I1662" s="17" t="s">
        <v>17</v>
      </c>
      <c r="J1662" s="17" t="s">
        <v>319</v>
      </c>
      <c r="K1662" s="17"/>
      <c r="L1662" s="66">
        <v>0</v>
      </c>
      <c r="M1662" s="66">
        <v>0</v>
      </c>
      <c r="N1662" s="66">
        <v>0</v>
      </c>
      <c r="O1662" s="66">
        <v>150290.25</v>
      </c>
      <c r="P1662" s="66">
        <v>95165.074999999997</v>
      </c>
      <c r="Q1662" s="66">
        <v>15022.775</v>
      </c>
      <c r="R1662" s="18"/>
      <c r="Z1662" s="62"/>
      <c r="AA1662" s="62"/>
      <c r="AB1662" s="62"/>
      <c r="AC1662" s="62"/>
      <c r="AD1662" s="62"/>
      <c r="AE1662" s="62"/>
    </row>
    <row r="1663" spans="1:31" x14ac:dyDescent="0.25">
      <c r="A1663" s="17" t="s">
        <v>11</v>
      </c>
      <c r="B1663" s="17" t="s">
        <v>156</v>
      </c>
      <c r="C1663" s="17" t="s">
        <v>243</v>
      </c>
      <c r="D1663" s="17" t="s">
        <v>243</v>
      </c>
      <c r="E1663" s="17" t="s">
        <v>41</v>
      </c>
      <c r="F1663" s="17" t="s">
        <v>211</v>
      </c>
      <c r="G1663" s="27" t="s">
        <v>265</v>
      </c>
      <c r="H1663" s="17" t="s">
        <v>75</v>
      </c>
      <c r="I1663" s="17" t="s">
        <v>17</v>
      </c>
      <c r="J1663" s="17" t="s">
        <v>319</v>
      </c>
      <c r="K1663" s="17"/>
      <c r="L1663" s="66">
        <v>0</v>
      </c>
      <c r="M1663" s="66">
        <v>0</v>
      </c>
      <c r="N1663" s="66">
        <v>0</v>
      </c>
      <c r="O1663" s="66">
        <v>0.26764874999999999</v>
      </c>
      <c r="P1663" s="66">
        <v>0.1694775</v>
      </c>
      <c r="Q1663" s="66">
        <v>2.675375E-2</v>
      </c>
      <c r="R1663" s="18"/>
      <c r="Z1663" s="62"/>
      <c r="AA1663" s="62"/>
      <c r="AB1663" s="62"/>
      <c r="AC1663" s="62"/>
      <c r="AD1663" s="62"/>
      <c r="AE1663" s="62"/>
    </row>
    <row r="1664" spans="1:31" x14ac:dyDescent="0.25">
      <c r="A1664" s="17" t="s">
        <v>11</v>
      </c>
      <c r="B1664" s="17" t="s">
        <v>156</v>
      </c>
      <c r="C1664" s="17" t="s">
        <v>243</v>
      </c>
      <c r="D1664" s="17" t="s">
        <v>243</v>
      </c>
      <c r="E1664" s="17" t="s">
        <v>41</v>
      </c>
      <c r="F1664" s="17" t="s">
        <v>212</v>
      </c>
      <c r="G1664" s="27" t="s">
        <v>265</v>
      </c>
      <c r="H1664" s="17" t="s">
        <v>32</v>
      </c>
      <c r="I1664" s="17" t="s">
        <v>17</v>
      </c>
      <c r="J1664" s="17" t="s">
        <v>319</v>
      </c>
      <c r="K1664" s="17"/>
      <c r="L1664" s="66">
        <v>0</v>
      </c>
      <c r="M1664" s="66">
        <v>2.3064749999999998E-2</v>
      </c>
      <c r="N1664" s="66">
        <v>7.6882499999999998E-3</v>
      </c>
      <c r="O1664" s="66">
        <v>0</v>
      </c>
      <c r="P1664" s="66">
        <v>3.9892499999999997E-3</v>
      </c>
      <c r="Q1664" s="66">
        <v>1.32975E-3</v>
      </c>
      <c r="R1664" s="18"/>
      <c r="Z1664" s="62"/>
      <c r="AA1664" s="62"/>
      <c r="AB1664" s="62"/>
      <c r="AC1664" s="62"/>
      <c r="AD1664" s="62"/>
      <c r="AE1664" s="62"/>
    </row>
    <row r="1665" spans="1:31" x14ac:dyDescent="0.25">
      <c r="A1665" s="17" t="s">
        <v>11</v>
      </c>
      <c r="B1665" s="17" t="s">
        <v>156</v>
      </c>
      <c r="C1665" s="17" t="s">
        <v>243</v>
      </c>
      <c r="D1665" s="17" t="s">
        <v>243</v>
      </c>
      <c r="E1665" s="17" t="s">
        <v>41</v>
      </c>
      <c r="F1665" s="17" t="s">
        <v>212</v>
      </c>
      <c r="G1665" s="27" t="s">
        <v>265</v>
      </c>
      <c r="H1665" s="17" t="s">
        <v>16</v>
      </c>
      <c r="I1665" s="17" t="s">
        <v>17</v>
      </c>
      <c r="J1665" s="17" t="s">
        <v>319</v>
      </c>
      <c r="K1665" s="17"/>
      <c r="L1665" s="66">
        <v>0</v>
      </c>
      <c r="M1665" s="66">
        <v>1293.9225000000001</v>
      </c>
      <c r="N1665" s="66">
        <v>431.3075</v>
      </c>
      <c r="O1665" s="66">
        <v>0</v>
      </c>
      <c r="P1665" s="66">
        <v>223.80149999999998</v>
      </c>
      <c r="Q1665" s="66">
        <v>74.600499999999997</v>
      </c>
      <c r="R1665" s="18"/>
      <c r="Z1665" s="62"/>
      <c r="AA1665" s="62"/>
      <c r="AB1665" s="62"/>
      <c r="AC1665" s="62"/>
      <c r="AD1665" s="62"/>
      <c r="AE1665" s="62"/>
    </row>
    <row r="1666" spans="1:31" x14ac:dyDescent="0.25">
      <c r="A1666" s="17" t="s">
        <v>11</v>
      </c>
      <c r="B1666" s="17" t="s">
        <v>156</v>
      </c>
      <c r="C1666" s="17" t="s">
        <v>243</v>
      </c>
      <c r="D1666" s="17" t="s">
        <v>243</v>
      </c>
      <c r="E1666" s="17" t="s">
        <v>41</v>
      </c>
      <c r="F1666" s="17" t="s">
        <v>212</v>
      </c>
      <c r="G1666" s="27" t="s">
        <v>265</v>
      </c>
      <c r="H1666" s="17" t="s">
        <v>160</v>
      </c>
      <c r="I1666" s="17" t="s">
        <v>17</v>
      </c>
      <c r="J1666" s="17" t="s">
        <v>319</v>
      </c>
      <c r="K1666" s="17"/>
      <c r="L1666" s="66">
        <v>0</v>
      </c>
      <c r="M1666" s="66">
        <v>1294.6575</v>
      </c>
      <c r="N1666" s="66">
        <v>431.55250000000001</v>
      </c>
      <c r="O1666" s="66">
        <v>0</v>
      </c>
      <c r="P1666" s="66">
        <v>223.92974999999998</v>
      </c>
      <c r="Q1666" s="66">
        <v>74.643249999999995</v>
      </c>
      <c r="R1666" s="18"/>
      <c r="Z1666" s="62"/>
      <c r="AA1666" s="62"/>
      <c r="AB1666" s="62"/>
      <c r="AC1666" s="62"/>
      <c r="AD1666" s="62"/>
      <c r="AE1666" s="62"/>
    </row>
    <row r="1667" spans="1:31" x14ac:dyDescent="0.25">
      <c r="A1667" s="17" t="s">
        <v>11</v>
      </c>
      <c r="B1667" s="17" t="s">
        <v>156</v>
      </c>
      <c r="C1667" s="17" t="s">
        <v>243</v>
      </c>
      <c r="D1667" s="17" t="s">
        <v>243</v>
      </c>
      <c r="E1667" s="17" t="s">
        <v>41</v>
      </c>
      <c r="F1667" s="17" t="s">
        <v>212</v>
      </c>
      <c r="G1667" s="27" t="s">
        <v>265</v>
      </c>
      <c r="H1667" s="17" t="s">
        <v>161</v>
      </c>
      <c r="I1667" s="17" t="s">
        <v>17</v>
      </c>
      <c r="J1667" s="17" t="s">
        <v>319</v>
      </c>
      <c r="K1667" s="17"/>
      <c r="L1667" s="66">
        <v>0</v>
      </c>
      <c r="M1667" s="66">
        <v>1295.115</v>
      </c>
      <c r="N1667" s="66">
        <v>431.70499999999998</v>
      </c>
      <c r="O1667" s="66">
        <v>0</v>
      </c>
      <c r="P1667" s="66">
        <v>224.00924999999998</v>
      </c>
      <c r="Q1667" s="66">
        <v>74.669749999999993</v>
      </c>
      <c r="R1667" s="18"/>
      <c r="Z1667" s="62"/>
      <c r="AA1667" s="62"/>
      <c r="AB1667" s="62"/>
      <c r="AC1667" s="62"/>
      <c r="AD1667" s="62"/>
      <c r="AE1667" s="62"/>
    </row>
    <row r="1668" spans="1:31" x14ac:dyDescent="0.25">
      <c r="A1668" s="17" t="s">
        <v>11</v>
      </c>
      <c r="B1668" s="17" t="s">
        <v>156</v>
      </c>
      <c r="C1668" s="17" t="s">
        <v>243</v>
      </c>
      <c r="D1668" s="17" t="s">
        <v>243</v>
      </c>
      <c r="E1668" s="17" t="s">
        <v>41</v>
      </c>
      <c r="F1668" s="17" t="s">
        <v>212</v>
      </c>
      <c r="G1668" s="27" t="s">
        <v>265</v>
      </c>
      <c r="H1668" s="17" t="s">
        <v>75</v>
      </c>
      <c r="I1668" s="17" t="s">
        <v>17</v>
      </c>
      <c r="J1668" s="17" t="s">
        <v>319</v>
      </c>
      <c r="K1668" s="17"/>
      <c r="L1668" s="66">
        <v>0</v>
      </c>
      <c r="M1668" s="66">
        <v>2.3062500000000001E-3</v>
      </c>
      <c r="N1668" s="66">
        <v>7.6875000000000001E-4</v>
      </c>
      <c r="O1668" s="66">
        <v>0</v>
      </c>
      <c r="P1668" s="66">
        <v>3.9900000000000005E-4</v>
      </c>
      <c r="Q1668" s="66">
        <v>1.3300000000000001E-4</v>
      </c>
      <c r="R1668" s="18"/>
      <c r="Z1668" s="62"/>
      <c r="AA1668" s="62"/>
      <c r="AB1668" s="62"/>
      <c r="AC1668" s="62"/>
      <c r="AD1668" s="62"/>
      <c r="AE1668" s="62"/>
    </row>
    <row r="1669" spans="1:31" x14ac:dyDescent="0.25">
      <c r="A1669" s="17" t="s">
        <v>11</v>
      </c>
      <c r="B1669" s="17" t="s">
        <v>156</v>
      </c>
      <c r="C1669" s="17" t="s">
        <v>243</v>
      </c>
      <c r="D1669" s="17" t="s">
        <v>243</v>
      </c>
      <c r="E1669" s="17" t="s">
        <v>41</v>
      </c>
      <c r="F1669" s="17" t="s">
        <v>213</v>
      </c>
      <c r="G1669" s="27" t="s">
        <v>265</v>
      </c>
      <c r="H1669" s="17" t="s">
        <v>32</v>
      </c>
      <c r="I1669" s="17" t="s">
        <v>17</v>
      </c>
      <c r="J1669" s="17" t="s">
        <v>319</v>
      </c>
      <c r="K1669" s="17"/>
      <c r="L1669" s="66">
        <v>0</v>
      </c>
      <c r="M1669" s="66">
        <v>0</v>
      </c>
      <c r="N1669" s="66">
        <v>0</v>
      </c>
      <c r="O1669" s="66">
        <v>4.9807499999999999E-3</v>
      </c>
      <c r="P1669" s="66">
        <v>1.6602500000000001E-3</v>
      </c>
      <c r="Q1669" s="66">
        <v>0</v>
      </c>
      <c r="R1669" s="18"/>
      <c r="Z1669" s="62"/>
      <c r="AA1669" s="62"/>
      <c r="AB1669" s="62"/>
      <c r="AC1669" s="62"/>
      <c r="AD1669" s="62"/>
      <c r="AE1669" s="62"/>
    </row>
    <row r="1670" spans="1:31" x14ac:dyDescent="0.25">
      <c r="A1670" s="17" t="s">
        <v>11</v>
      </c>
      <c r="B1670" s="17" t="s">
        <v>156</v>
      </c>
      <c r="C1670" s="17" t="s">
        <v>243</v>
      </c>
      <c r="D1670" s="17" t="s">
        <v>243</v>
      </c>
      <c r="E1670" s="17" t="s">
        <v>41</v>
      </c>
      <c r="F1670" s="17" t="s">
        <v>213</v>
      </c>
      <c r="G1670" s="27" t="s">
        <v>265</v>
      </c>
      <c r="H1670" s="17" t="s">
        <v>16</v>
      </c>
      <c r="I1670" s="17" t="s">
        <v>17</v>
      </c>
      <c r="J1670" s="17" t="s">
        <v>319</v>
      </c>
      <c r="K1670" s="17"/>
      <c r="L1670" s="66">
        <v>0</v>
      </c>
      <c r="M1670" s="66">
        <v>0</v>
      </c>
      <c r="N1670" s="66">
        <v>0</v>
      </c>
      <c r="O1670" s="66">
        <v>279.43200000000002</v>
      </c>
      <c r="P1670" s="66">
        <v>93.144000000000005</v>
      </c>
      <c r="Q1670" s="66">
        <v>0</v>
      </c>
      <c r="R1670" s="18"/>
      <c r="Z1670" s="62"/>
      <c r="AA1670" s="62"/>
      <c r="AB1670" s="62"/>
      <c r="AC1670" s="62"/>
      <c r="AD1670" s="62"/>
      <c r="AE1670" s="62"/>
    </row>
    <row r="1671" spans="1:31" x14ac:dyDescent="0.25">
      <c r="A1671" s="17" t="s">
        <v>11</v>
      </c>
      <c r="B1671" s="17" t="s">
        <v>156</v>
      </c>
      <c r="C1671" s="17" t="s">
        <v>243</v>
      </c>
      <c r="D1671" s="17" t="s">
        <v>243</v>
      </c>
      <c r="E1671" s="17" t="s">
        <v>41</v>
      </c>
      <c r="F1671" s="17" t="s">
        <v>213</v>
      </c>
      <c r="G1671" s="27" t="s">
        <v>265</v>
      </c>
      <c r="H1671" s="17" t="s">
        <v>160</v>
      </c>
      <c r="I1671" s="17" t="s">
        <v>17</v>
      </c>
      <c r="J1671" s="17" t="s">
        <v>319</v>
      </c>
      <c r="K1671" s="17"/>
      <c r="L1671" s="66">
        <v>0</v>
      </c>
      <c r="M1671" s="66">
        <v>0</v>
      </c>
      <c r="N1671" s="66">
        <v>0</v>
      </c>
      <c r="O1671" s="66">
        <v>279.59100000000001</v>
      </c>
      <c r="P1671" s="66">
        <v>93.197000000000003</v>
      </c>
      <c r="Q1671" s="66">
        <v>0</v>
      </c>
      <c r="R1671" s="18"/>
      <c r="Z1671" s="62"/>
      <c r="AA1671" s="62"/>
      <c r="AB1671" s="62"/>
      <c r="AC1671" s="62"/>
      <c r="AD1671" s="62"/>
      <c r="AE1671" s="62"/>
    </row>
    <row r="1672" spans="1:31" x14ac:dyDescent="0.25">
      <c r="A1672" s="17" t="s">
        <v>11</v>
      </c>
      <c r="B1672" s="17" t="s">
        <v>156</v>
      </c>
      <c r="C1672" s="17" t="s">
        <v>243</v>
      </c>
      <c r="D1672" s="17" t="s">
        <v>243</v>
      </c>
      <c r="E1672" s="17" t="s">
        <v>41</v>
      </c>
      <c r="F1672" s="17" t="s">
        <v>213</v>
      </c>
      <c r="G1672" s="27" t="s">
        <v>265</v>
      </c>
      <c r="H1672" s="17" t="s">
        <v>161</v>
      </c>
      <c r="I1672" s="17" t="s">
        <v>17</v>
      </c>
      <c r="J1672" s="17" t="s">
        <v>319</v>
      </c>
      <c r="K1672" s="17"/>
      <c r="L1672" s="66">
        <v>0</v>
      </c>
      <c r="M1672" s="66">
        <v>0</v>
      </c>
      <c r="N1672" s="66">
        <v>0</v>
      </c>
      <c r="O1672" s="66">
        <v>279.69074999999998</v>
      </c>
      <c r="P1672" s="66">
        <v>93.230249999999998</v>
      </c>
      <c r="Q1672" s="66">
        <v>0</v>
      </c>
      <c r="R1672" s="18"/>
      <c r="Z1672" s="62"/>
      <c r="AA1672" s="62"/>
      <c r="AB1672" s="62"/>
      <c r="AC1672" s="62"/>
      <c r="AD1672" s="62"/>
      <c r="AE1672" s="62"/>
    </row>
    <row r="1673" spans="1:31" x14ac:dyDescent="0.25">
      <c r="A1673" s="17" t="s">
        <v>11</v>
      </c>
      <c r="B1673" s="17" t="s">
        <v>156</v>
      </c>
      <c r="C1673" s="17" t="s">
        <v>243</v>
      </c>
      <c r="D1673" s="17" t="s">
        <v>243</v>
      </c>
      <c r="E1673" s="17" t="s">
        <v>41</v>
      </c>
      <c r="F1673" s="17" t="s">
        <v>213</v>
      </c>
      <c r="G1673" s="27" t="s">
        <v>265</v>
      </c>
      <c r="H1673" s="17" t="s">
        <v>75</v>
      </c>
      <c r="I1673" s="17" t="s">
        <v>17</v>
      </c>
      <c r="J1673" s="17" t="s">
        <v>319</v>
      </c>
      <c r="K1673" s="17"/>
      <c r="L1673" s="66">
        <v>0</v>
      </c>
      <c r="M1673" s="66">
        <v>0</v>
      </c>
      <c r="N1673" s="66">
        <v>0</v>
      </c>
      <c r="O1673" s="66">
        <v>4.9799999999999996E-4</v>
      </c>
      <c r="P1673" s="66">
        <v>1.66E-4</v>
      </c>
      <c r="Q1673" s="66">
        <v>0</v>
      </c>
      <c r="R1673" s="18"/>
      <c r="Z1673" s="62"/>
      <c r="AA1673" s="62"/>
      <c r="AB1673" s="62"/>
      <c r="AC1673" s="62"/>
      <c r="AD1673" s="62"/>
      <c r="AE1673" s="62"/>
    </row>
    <row r="1674" spans="1:31" x14ac:dyDescent="0.25">
      <c r="A1674" s="17" t="s">
        <v>11</v>
      </c>
      <c r="B1674" s="17" t="s">
        <v>156</v>
      </c>
      <c r="C1674" s="17" t="s">
        <v>243</v>
      </c>
      <c r="D1674" s="17" t="s">
        <v>243</v>
      </c>
      <c r="E1674" s="17" t="s">
        <v>41</v>
      </c>
      <c r="F1674" s="17" t="s">
        <v>214</v>
      </c>
      <c r="G1674" s="27" t="s">
        <v>265</v>
      </c>
      <c r="H1674" s="17" t="s">
        <v>32</v>
      </c>
      <c r="I1674" s="17" t="s">
        <v>17</v>
      </c>
      <c r="J1674" s="17" t="s">
        <v>319</v>
      </c>
      <c r="K1674" s="17"/>
      <c r="L1674" s="66">
        <v>1.68726975</v>
      </c>
      <c r="M1674" s="66">
        <v>4.1835932500000004</v>
      </c>
      <c r="N1674" s="66">
        <v>6.4595525</v>
      </c>
      <c r="O1674" s="66">
        <v>1.68836575</v>
      </c>
      <c r="P1674" s="66">
        <v>5.2499999999999997E-6</v>
      </c>
      <c r="Q1674" s="66">
        <v>9.7590180000000011</v>
      </c>
      <c r="R1674" s="18"/>
      <c r="Z1674" s="62"/>
      <c r="AA1674" s="62"/>
      <c r="AB1674" s="62"/>
      <c r="AC1674" s="62"/>
      <c r="AD1674" s="62"/>
      <c r="AE1674" s="62"/>
    </row>
    <row r="1675" spans="1:31" x14ac:dyDescent="0.25">
      <c r="A1675" s="17" t="s">
        <v>11</v>
      </c>
      <c r="B1675" s="17" t="s">
        <v>156</v>
      </c>
      <c r="C1675" s="17" t="s">
        <v>243</v>
      </c>
      <c r="D1675" s="17" t="s">
        <v>243</v>
      </c>
      <c r="E1675" s="17" t="s">
        <v>41</v>
      </c>
      <c r="F1675" s="17" t="s">
        <v>214</v>
      </c>
      <c r="G1675" s="27" t="s">
        <v>265</v>
      </c>
      <c r="H1675" s="17" t="s">
        <v>16</v>
      </c>
      <c r="I1675" s="17" t="s">
        <v>17</v>
      </c>
      <c r="J1675" s="17" t="s">
        <v>319</v>
      </c>
      <c r="K1675" s="17"/>
      <c r="L1675" s="66">
        <v>94655.915900000007</v>
      </c>
      <c r="M1675" s="66">
        <v>234700.05530000001</v>
      </c>
      <c r="N1675" s="66">
        <v>362381.25</v>
      </c>
      <c r="O1675" s="66">
        <v>94717.396294999999</v>
      </c>
      <c r="P1675" s="66">
        <v>0.298765</v>
      </c>
      <c r="Q1675" s="66">
        <v>547481.48325000005</v>
      </c>
      <c r="R1675" s="18"/>
      <c r="Z1675" s="62"/>
      <c r="AA1675" s="62"/>
      <c r="AB1675" s="62"/>
      <c r="AC1675" s="62"/>
      <c r="AD1675" s="62"/>
      <c r="AE1675" s="62"/>
    </row>
    <row r="1676" spans="1:31" x14ac:dyDescent="0.25">
      <c r="A1676" s="17" t="s">
        <v>11</v>
      </c>
      <c r="B1676" s="17" t="s">
        <v>156</v>
      </c>
      <c r="C1676" s="17" t="s">
        <v>243</v>
      </c>
      <c r="D1676" s="17" t="s">
        <v>243</v>
      </c>
      <c r="E1676" s="17" t="s">
        <v>41</v>
      </c>
      <c r="F1676" s="17" t="s">
        <v>214</v>
      </c>
      <c r="G1676" s="27" t="s">
        <v>265</v>
      </c>
      <c r="H1676" s="17" t="s">
        <v>160</v>
      </c>
      <c r="I1676" s="17" t="s">
        <v>17</v>
      </c>
      <c r="J1676" s="17" t="s">
        <v>319</v>
      </c>
      <c r="K1676" s="17"/>
      <c r="L1676" s="66">
        <v>94709.924075000003</v>
      </c>
      <c r="M1676" s="66">
        <v>234833.55802500001</v>
      </c>
      <c r="N1676" s="66">
        <v>362587.75</v>
      </c>
      <c r="O1676" s="66">
        <v>94771.396812499996</v>
      </c>
      <c r="P1676" s="66">
        <v>0.29893750000000002</v>
      </c>
      <c r="Q1676" s="66">
        <v>547793.61375000002</v>
      </c>
      <c r="R1676" s="18"/>
      <c r="Z1676" s="62"/>
      <c r="AA1676" s="62"/>
      <c r="AB1676" s="62"/>
      <c r="AC1676" s="62"/>
      <c r="AD1676" s="62"/>
      <c r="AE1676" s="62"/>
    </row>
    <row r="1677" spans="1:31" x14ac:dyDescent="0.25">
      <c r="A1677" s="17" t="s">
        <v>11</v>
      </c>
      <c r="B1677" s="17" t="s">
        <v>156</v>
      </c>
      <c r="C1677" s="17" t="s">
        <v>243</v>
      </c>
      <c r="D1677" s="17" t="s">
        <v>243</v>
      </c>
      <c r="E1677" s="17" t="s">
        <v>41</v>
      </c>
      <c r="F1677" s="17" t="s">
        <v>214</v>
      </c>
      <c r="G1677" s="27" t="s">
        <v>265</v>
      </c>
      <c r="H1677" s="17" t="s">
        <v>161</v>
      </c>
      <c r="I1677" s="17" t="s">
        <v>17</v>
      </c>
      <c r="J1677" s="17" t="s">
        <v>319</v>
      </c>
      <c r="K1677" s="17"/>
      <c r="L1677" s="66">
        <v>94743.679250000001</v>
      </c>
      <c r="M1677" s="66">
        <v>234917.55974999999</v>
      </c>
      <c r="N1677" s="66">
        <v>362717</v>
      </c>
      <c r="O1677" s="66">
        <v>94805.147127499993</v>
      </c>
      <c r="P1677" s="66">
        <v>0.29904249999999999</v>
      </c>
      <c r="Q1677" s="66">
        <v>547988.69475000002</v>
      </c>
      <c r="R1677" s="18"/>
      <c r="Z1677" s="62"/>
      <c r="AA1677" s="62"/>
      <c r="AB1677" s="62"/>
      <c r="AC1677" s="62"/>
      <c r="AD1677" s="62"/>
      <c r="AE1677" s="62"/>
    </row>
    <row r="1678" spans="1:31" x14ac:dyDescent="0.25">
      <c r="A1678" s="17" t="s">
        <v>11</v>
      </c>
      <c r="B1678" s="17" t="s">
        <v>156</v>
      </c>
      <c r="C1678" s="17" t="s">
        <v>243</v>
      </c>
      <c r="D1678" s="17" t="s">
        <v>243</v>
      </c>
      <c r="E1678" s="17" t="s">
        <v>41</v>
      </c>
      <c r="F1678" s="17" t="s">
        <v>214</v>
      </c>
      <c r="G1678" s="27" t="s">
        <v>265</v>
      </c>
      <c r="H1678" s="17" t="s">
        <v>75</v>
      </c>
      <c r="I1678" s="17" t="s">
        <v>17</v>
      </c>
      <c r="J1678" s="17" t="s">
        <v>319</v>
      </c>
      <c r="K1678" s="17"/>
      <c r="L1678" s="66">
        <v>0.16872675000000001</v>
      </c>
      <c r="M1678" s="66">
        <v>0.41835925000000002</v>
      </c>
      <c r="N1678" s="66">
        <v>0.64595524999999998</v>
      </c>
      <c r="O1678" s="66">
        <v>0.16883657500000002</v>
      </c>
      <c r="P1678" s="66">
        <v>5.2499999999999995E-7</v>
      </c>
      <c r="Q1678" s="66">
        <v>0.97590149999999998</v>
      </c>
      <c r="R1678" s="18"/>
      <c r="Z1678" s="62"/>
      <c r="AA1678" s="62"/>
      <c r="AB1678" s="62"/>
      <c r="AC1678" s="62"/>
      <c r="AD1678" s="62"/>
      <c r="AE1678" s="62"/>
    </row>
    <row r="1679" spans="1:31" x14ac:dyDescent="0.25">
      <c r="A1679" s="17" t="s">
        <v>11</v>
      </c>
      <c r="B1679" s="17" t="s">
        <v>156</v>
      </c>
      <c r="C1679" s="17" t="s">
        <v>243</v>
      </c>
      <c r="D1679" s="17" t="s">
        <v>243</v>
      </c>
      <c r="E1679" s="17" t="s">
        <v>215</v>
      </c>
      <c r="F1679" s="17" t="s">
        <v>159</v>
      </c>
      <c r="G1679" s="27" t="s">
        <v>265</v>
      </c>
      <c r="H1679" s="17" t="s">
        <v>32</v>
      </c>
      <c r="I1679" s="17" t="s">
        <v>17</v>
      </c>
      <c r="J1679" s="17" t="s">
        <v>319</v>
      </c>
      <c r="K1679" s="17"/>
      <c r="L1679" s="66">
        <v>0</v>
      </c>
      <c r="M1679" s="66">
        <v>0</v>
      </c>
      <c r="N1679" s="66">
        <v>0</v>
      </c>
      <c r="O1679" s="66">
        <v>8.1325500000000002</v>
      </c>
      <c r="P1679" s="66">
        <v>9.4388825000000001</v>
      </c>
      <c r="Q1679" s="66">
        <v>9.2775500000000015</v>
      </c>
      <c r="R1679" s="18"/>
      <c r="Z1679" s="62"/>
      <c r="AA1679" s="62"/>
      <c r="AB1679" s="62"/>
      <c r="AC1679" s="62"/>
      <c r="AD1679" s="62"/>
      <c r="AE1679" s="62"/>
    </row>
    <row r="1680" spans="1:31" x14ac:dyDescent="0.25">
      <c r="A1680" s="17" t="s">
        <v>11</v>
      </c>
      <c r="B1680" s="17" t="s">
        <v>156</v>
      </c>
      <c r="C1680" s="17" t="s">
        <v>243</v>
      </c>
      <c r="D1680" s="17" t="s">
        <v>243</v>
      </c>
      <c r="E1680" s="17" t="s">
        <v>215</v>
      </c>
      <c r="F1680" s="17" t="s">
        <v>159</v>
      </c>
      <c r="G1680" s="27" t="s">
        <v>265</v>
      </c>
      <c r="H1680" s="17" t="s">
        <v>16</v>
      </c>
      <c r="I1680" s="17" t="s">
        <v>17</v>
      </c>
      <c r="J1680" s="17" t="s">
        <v>319</v>
      </c>
      <c r="K1680" s="17"/>
      <c r="L1680" s="66">
        <v>0</v>
      </c>
      <c r="M1680" s="66">
        <v>0</v>
      </c>
      <c r="N1680" s="66">
        <v>0</v>
      </c>
      <c r="O1680" s="66">
        <v>513164.25</v>
      </c>
      <c r="P1680" s="66">
        <v>595593.75</v>
      </c>
      <c r="Q1680" s="66">
        <v>585414</v>
      </c>
      <c r="R1680" s="18"/>
      <c r="Z1680" s="62"/>
      <c r="AA1680" s="62"/>
      <c r="AB1680" s="62"/>
      <c r="AC1680" s="62"/>
      <c r="AD1680" s="62"/>
      <c r="AE1680" s="62"/>
    </row>
    <row r="1681" spans="1:31" x14ac:dyDescent="0.25">
      <c r="A1681" s="17" t="s">
        <v>11</v>
      </c>
      <c r="B1681" s="17" t="s">
        <v>156</v>
      </c>
      <c r="C1681" s="17" t="s">
        <v>243</v>
      </c>
      <c r="D1681" s="17" t="s">
        <v>243</v>
      </c>
      <c r="E1681" s="17" t="s">
        <v>215</v>
      </c>
      <c r="F1681" s="17" t="s">
        <v>159</v>
      </c>
      <c r="G1681" s="27" t="s">
        <v>265</v>
      </c>
      <c r="H1681" s="17" t="s">
        <v>160</v>
      </c>
      <c r="I1681" s="17" t="s">
        <v>17</v>
      </c>
      <c r="J1681" s="17" t="s">
        <v>319</v>
      </c>
      <c r="K1681" s="17"/>
      <c r="L1681" s="66">
        <v>0</v>
      </c>
      <c r="M1681" s="66">
        <v>0</v>
      </c>
      <c r="N1681" s="66">
        <v>0</v>
      </c>
      <c r="O1681" s="66">
        <v>513424.5</v>
      </c>
      <c r="P1681" s="66">
        <v>595895.75</v>
      </c>
      <c r="Q1681" s="66">
        <v>585710.75</v>
      </c>
      <c r="R1681" s="18"/>
      <c r="Z1681" s="62"/>
      <c r="AA1681" s="62"/>
      <c r="AB1681" s="62"/>
      <c r="AC1681" s="62"/>
      <c r="AD1681" s="62"/>
      <c r="AE1681" s="62"/>
    </row>
    <row r="1682" spans="1:31" x14ac:dyDescent="0.25">
      <c r="A1682" s="17" t="s">
        <v>11</v>
      </c>
      <c r="B1682" s="17" t="s">
        <v>156</v>
      </c>
      <c r="C1682" s="17" t="s">
        <v>243</v>
      </c>
      <c r="D1682" s="17" t="s">
        <v>243</v>
      </c>
      <c r="E1682" s="17" t="s">
        <v>215</v>
      </c>
      <c r="F1682" s="17" t="s">
        <v>159</v>
      </c>
      <c r="G1682" s="27" t="s">
        <v>265</v>
      </c>
      <c r="H1682" s="17" t="s">
        <v>161</v>
      </c>
      <c r="I1682" s="17" t="s">
        <v>17</v>
      </c>
      <c r="J1682" s="17" t="s">
        <v>319</v>
      </c>
      <c r="K1682" s="17"/>
      <c r="L1682" s="66">
        <v>0</v>
      </c>
      <c r="M1682" s="66">
        <v>0</v>
      </c>
      <c r="N1682" s="66">
        <v>0</v>
      </c>
      <c r="O1682" s="66">
        <v>513587.25</v>
      </c>
      <c r="P1682" s="66">
        <v>596085</v>
      </c>
      <c r="Q1682" s="66">
        <v>585896</v>
      </c>
      <c r="R1682" s="18"/>
      <c r="Z1682" s="62"/>
      <c r="AA1682" s="62"/>
      <c r="AB1682" s="62"/>
      <c r="AC1682" s="62"/>
      <c r="AD1682" s="62"/>
      <c r="AE1682" s="62"/>
    </row>
    <row r="1683" spans="1:31" x14ac:dyDescent="0.25">
      <c r="A1683" s="17" t="s">
        <v>11</v>
      </c>
      <c r="B1683" s="17" t="s">
        <v>156</v>
      </c>
      <c r="C1683" s="17" t="s">
        <v>243</v>
      </c>
      <c r="D1683" s="17" t="s">
        <v>243</v>
      </c>
      <c r="E1683" s="17" t="s">
        <v>215</v>
      </c>
      <c r="F1683" s="17" t="s">
        <v>159</v>
      </c>
      <c r="G1683" s="27" t="s">
        <v>265</v>
      </c>
      <c r="H1683" s="17" t="s">
        <v>75</v>
      </c>
      <c r="I1683" s="17" t="s">
        <v>17</v>
      </c>
      <c r="J1683" s="17" t="s">
        <v>319</v>
      </c>
      <c r="K1683" s="17"/>
      <c r="L1683" s="66">
        <v>0</v>
      </c>
      <c r="M1683" s="66">
        <v>0</v>
      </c>
      <c r="N1683" s="66">
        <v>0</v>
      </c>
      <c r="O1683" s="66">
        <v>0.81325500000000006</v>
      </c>
      <c r="P1683" s="66">
        <v>0.94388824999999998</v>
      </c>
      <c r="Q1683" s="66">
        <v>0.927755</v>
      </c>
      <c r="R1683" s="18"/>
      <c r="Z1683" s="62"/>
      <c r="AA1683" s="62"/>
      <c r="AB1683" s="62"/>
      <c r="AC1683" s="62"/>
      <c r="AD1683" s="62"/>
      <c r="AE1683" s="62"/>
    </row>
    <row r="1684" spans="1:31" x14ac:dyDescent="0.25">
      <c r="A1684" s="17" t="s">
        <v>11</v>
      </c>
      <c r="B1684" s="17" t="s">
        <v>156</v>
      </c>
      <c r="C1684" s="17" t="s">
        <v>243</v>
      </c>
      <c r="D1684" s="17" t="s">
        <v>243</v>
      </c>
      <c r="E1684" s="17" t="s">
        <v>215</v>
      </c>
      <c r="F1684" s="17" t="s">
        <v>228</v>
      </c>
      <c r="G1684" s="27" t="s">
        <v>265</v>
      </c>
      <c r="H1684" s="17" t="s">
        <v>32</v>
      </c>
      <c r="I1684" s="17" t="s">
        <v>17</v>
      </c>
      <c r="J1684" s="17" t="s">
        <v>319</v>
      </c>
      <c r="K1684" s="17"/>
      <c r="L1684" s="66">
        <v>0</v>
      </c>
      <c r="M1684" s="66">
        <v>0</v>
      </c>
      <c r="N1684" s="66">
        <v>0</v>
      </c>
      <c r="O1684" s="66">
        <v>3.4920000000000003E-3</v>
      </c>
      <c r="P1684" s="66">
        <v>4.3035E-3</v>
      </c>
      <c r="Q1684" s="66">
        <v>4.7964999999999995E-3</v>
      </c>
      <c r="R1684" s="18"/>
      <c r="Z1684" s="62"/>
      <c r="AA1684" s="62"/>
      <c r="AB1684" s="62"/>
      <c r="AC1684" s="62"/>
      <c r="AD1684" s="62"/>
      <c r="AE1684" s="62"/>
    </row>
    <row r="1685" spans="1:31" x14ac:dyDescent="0.25">
      <c r="A1685" s="17" t="s">
        <v>11</v>
      </c>
      <c r="B1685" s="17" t="s">
        <v>156</v>
      </c>
      <c r="C1685" s="17" t="s">
        <v>243</v>
      </c>
      <c r="D1685" s="17" t="s">
        <v>243</v>
      </c>
      <c r="E1685" s="17" t="s">
        <v>215</v>
      </c>
      <c r="F1685" s="17" t="s">
        <v>228</v>
      </c>
      <c r="G1685" s="27" t="s">
        <v>265</v>
      </c>
      <c r="H1685" s="17" t="s">
        <v>16</v>
      </c>
      <c r="I1685" s="17" t="s">
        <v>17</v>
      </c>
      <c r="J1685" s="17" t="s">
        <v>319</v>
      </c>
      <c r="K1685" s="17"/>
      <c r="L1685" s="66">
        <v>0</v>
      </c>
      <c r="M1685" s="66">
        <v>0</v>
      </c>
      <c r="N1685" s="66">
        <v>0</v>
      </c>
      <c r="O1685" s="66">
        <v>80.661750000000012</v>
      </c>
      <c r="P1685" s="66">
        <v>99.403625000000005</v>
      </c>
      <c r="Q1685" s="66">
        <v>110.79112499999999</v>
      </c>
      <c r="R1685" s="18"/>
      <c r="Z1685" s="62"/>
      <c r="AA1685" s="62"/>
      <c r="AB1685" s="62"/>
      <c r="AC1685" s="62"/>
      <c r="AD1685" s="62"/>
      <c r="AE1685" s="62"/>
    </row>
    <row r="1686" spans="1:31" x14ac:dyDescent="0.25">
      <c r="A1686" s="17" t="s">
        <v>11</v>
      </c>
      <c r="B1686" s="17" t="s">
        <v>156</v>
      </c>
      <c r="C1686" s="17" t="s">
        <v>243</v>
      </c>
      <c r="D1686" s="17" t="s">
        <v>243</v>
      </c>
      <c r="E1686" s="17" t="s">
        <v>215</v>
      </c>
      <c r="F1686" s="17" t="s">
        <v>228</v>
      </c>
      <c r="G1686" s="27" t="s">
        <v>265</v>
      </c>
      <c r="H1686" s="17" t="s">
        <v>160</v>
      </c>
      <c r="I1686" s="17" t="s">
        <v>17</v>
      </c>
      <c r="J1686" s="17" t="s">
        <v>319</v>
      </c>
      <c r="K1686" s="17"/>
      <c r="L1686" s="66">
        <v>0</v>
      </c>
      <c r="M1686" s="66">
        <v>0</v>
      </c>
      <c r="N1686" s="66">
        <v>0</v>
      </c>
      <c r="O1686" s="66">
        <v>80.867999999999995</v>
      </c>
      <c r="P1686" s="66">
        <v>99.65762500000001</v>
      </c>
      <c r="Q1686" s="66">
        <v>111.074125</v>
      </c>
      <c r="R1686" s="18"/>
      <c r="Z1686" s="62"/>
      <c r="AA1686" s="62"/>
      <c r="AB1686" s="62"/>
      <c r="AC1686" s="62"/>
      <c r="AD1686" s="62"/>
      <c r="AE1686" s="62"/>
    </row>
    <row r="1687" spans="1:31" x14ac:dyDescent="0.25">
      <c r="A1687" s="17" t="s">
        <v>11</v>
      </c>
      <c r="B1687" s="17" t="s">
        <v>156</v>
      </c>
      <c r="C1687" s="17" t="s">
        <v>243</v>
      </c>
      <c r="D1687" s="17" t="s">
        <v>243</v>
      </c>
      <c r="E1687" s="17" t="s">
        <v>215</v>
      </c>
      <c r="F1687" s="17" t="s">
        <v>228</v>
      </c>
      <c r="G1687" s="27" t="s">
        <v>265</v>
      </c>
      <c r="H1687" s="17" t="s">
        <v>161</v>
      </c>
      <c r="I1687" s="17" t="s">
        <v>17</v>
      </c>
      <c r="J1687" s="17" t="s">
        <v>319</v>
      </c>
      <c r="K1687" s="17"/>
      <c r="L1687" s="66">
        <v>0</v>
      </c>
      <c r="M1687" s="66">
        <v>0</v>
      </c>
      <c r="N1687" s="66">
        <v>0</v>
      </c>
      <c r="O1687" s="66">
        <v>80.951999999999998</v>
      </c>
      <c r="P1687" s="66">
        <v>99.760925000000015</v>
      </c>
      <c r="Q1687" s="66">
        <v>111.18922499999999</v>
      </c>
      <c r="R1687" s="18"/>
      <c r="Z1687" s="62"/>
      <c r="AA1687" s="62"/>
      <c r="AB1687" s="62"/>
      <c r="AC1687" s="62"/>
      <c r="AD1687" s="62"/>
      <c r="AE1687" s="62"/>
    </row>
    <row r="1688" spans="1:31" x14ac:dyDescent="0.25">
      <c r="A1688" s="17" t="s">
        <v>11</v>
      </c>
      <c r="B1688" s="17" t="s">
        <v>156</v>
      </c>
      <c r="C1688" s="17" t="s">
        <v>243</v>
      </c>
      <c r="D1688" s="17" t="s">
        <v>243</v>
      </c>
      <c r="E1688" s="17" t="s">
        <v>215</v>
      </c>
      <c r="F1688" s="17" t="s">
        <v>228</v>
      </c>
      <c r="G1688" s="27" t="s">
        <v>265</v>
      </c>
      <c r="H1688" s="17" t="s">
        <v>75</v>
      </c>
      <c r="I1688" s="17" t="s">
        <v>17</v>
      </c>
      <c r="J1688" s="17" t="s">
        <v>319</v>
      </c>
      <c r="K1688" s="17"/>
      <c r="L1688" s="66">
        <v>0</v>
      </c>
      <c r="M1688" s="66">
        <v>0</v>
      </c>
      <c r="N1688" s="66">
        <v>0</v>
      </c>
      <c r="O1688" s="66">
        <v>6.9824999999999998E-4</v>
      </c>
      <c r="P1688" s="66">
        <v>8.6049999999999994E-4</v>
      </c>
      <c r="Q1688" s="66">
        <v>9.5925000000000003E-4</v>
      </c>
      <c r="R1688" s="18"/>
      <c r="Z1688" s="62"/>
      <c r="AA1688" s="62"/>
      <c r="AB1688" s="62"/>
      <c r="AC1688" s="62"/>
      <c r="AD1688" s="62"/>
      <c r="AE1688" s="62"/>
    </row>
    <row r="1689" spans="1:31" x14ac:dyDescent="0.25">
      <c r="A1689" s="17" t="s">
        <v>11</v>
      </c>
      <c r="B1689" s="17" t="s">
        <v>156</v>
      </c>
      <c r="C1689" s="17" t="s">
        <v>243</v>
      </c>
      <c r="D1689" s="17" t="s">
        <v>243</v>
      </c>
      <c r="E1689" s="17" t="s">
        <v>215</v>
      </c>
      <c r="F1689" s="17" t="s">
        <v>218</v>
      </c>
      <c r="G1689" s="27" t="s">
        <v>265</v>
      </c>
      <c r="H1689" s="17" t="s">
        <v>32</v>
      </c>
      <c r="I1689" s="17" t="s">
        <v>17</v>
      </c>
      <c r="J1689" s="17" t="s">
        <v>319</v>
      </c>
      <c r="K1689" s="17"/>
      <c r="L1689" s="66">
        <v>146.363</v>
      </c>
      <c r="M1689" s="66">
        <v>140.1465</v>
      </c>
      <c r="N1689" s="66">
        <v>160.98325</v>
      </c>
      <c r="O1689" s="66">
        <v>41.964028499999998</v>
      </c>
      <c r="P1689" s="66">
        <v>7.4331999999999995E-2</v>
      </c>
      <c r="Q1689" s="66">
        <v>7.5011499999999995E-2</v>
      </c>
      <c r="R1689" s="18"/>
      <c r="Z1689" s="62"/>
      <c r="AA1689" s="62"/>
      <c r="AB1689" s="62"/>
      <c r="AC1689" s="62"/>
      <c r="AD1689" s="62"/>
      <c r="AE1689" s="62"/>
    </row>
    <row r="1690" spans="1:31" x14ac:dyDescent="0.25">
      <c r="A1690" s="17" t="s">
        <v>11</v>
      </c>
      <c r="B1690" s="17" t="s">
        <v>156</v>
      </c>
      <c r="C1690" s="17" t="s">
        <v>243</v>
      </c>
      <c r="D1690" s="17" t="s">
        <v>243</v>
      </c>
      <c r="E1690" s="17" t="s">
        <v>215</v>
      </c>
      <c r="F1690" s="17" t="s">
        <v>218</v>
      </c>
      <c r="G1690" s="27" t="s">
        <v>265</v>
      </c>
      <c r="H1690" s="17" t="s">
        <v>16</v>
      </c>
      <c r="I1690" s="17" t="s">
        <v>17</v>
      </c>
      <c r="J1690" s="17" t="s">
        <v>319</v>
      </c>
      <c r="K1690" s="17"/>
      <c r="L1690" s="66">
        <v>3800000</v>
      </c>
      <c r="M1690" s="66">
        <v>3600000</v>
      </c>
      <c r="N1690" s="66">
        <v>4125000</v>
      </c>
      <c r="O1690" s="66">
        <v>1076200.4350000001</v>
      </c>
      <c r="P1690" s="66">
        <v>1917.77</v>
      </c>
      <c r="Q1690" s="66">
        <v>1935.2925</v>
      </c>
      <c r="R1690" s="18"/>
      <c r="Z1690" s="62"/>
      <c r="AA1690" s="62"/>
      <c r="AB1690" s="62"/>
      <c r="AC1690" s="62"/>
      <c r="AD1690" s="62"/>
      <c r="AE1690" s="62"/>
    </row>
    <row r="1691" spans="1:31" x14ac:dyDescent="0.25">
      <c r="A1691" s="17" t="s">
        <v>11</v>
      </c>
      <c r="B1691" s="17" t="s">
        <v>156</v>
      </c>
      <c r="C1691" s="17" t="s">
        <v>243</v>
      </c>
      <c r="D1691" s="17" t="s">
        <v>243</v>
      </c>
      <c r="E1691" s="17" t="s">
        <v>215</v>
      </c>
      <c r="F1691" s="17" t="s">
        <v>218</v>
      </c>
      <c r="G1691" s="27" t="s">
        <v>265</v>
      </c>
      <c r="H1691" s="17" t="s">
        <v>160</v>
      </c>
      <c r="I1691" s="17" t="s">
        <v>17</v>
      </c>
      <c r="J1691" s="17" t="s">
        <v>319</v>
      </c>
      <c r="K1691" s="17"/>
      <c r="L1691" s="66">
        <v>3800000</v>
      </c>
      <c r="M1691" s="66">
        <v>3600000</v>
      </c>
      <c r="N1691" s="66">
        <v>4125000</v>
      </c>
      <c r="O1691" s="66">
        <v>1076203.18</v>
      </c>
      <c r="P1691" s="66">
        <v>1922.1575</v>
      </c>
      <c r="Q1691" s="66">
        <v>1939.7125000000001</v>
      </c>
      <c r="R1691" s="18"/>
      <c r="Z1691" s="62"/>
      <c r="AA1691" s="62"/>
      <c r="AB1691" s="62"/>
      <c r="AC1691" s="62"/>
      <c r="AD1691" s="62"/>
      <c r="AE1691" s="62"/>
    </row>
    <row r="1692" spans="1:31" x14ac:dyDescent="0.25">
      <c r="A1692" s="17" t="s">
        <v>11</v>
      </c>
      <c r="B1692" s="17" t="s">
        <v>156</v>
      </c>
      <c r="C1692" s="17" t="s">
        <v>243</v>
      </c>
      <c r="D1692" s="17" t="s">
        <v>243</v>
      </c>
      <c r="E1692" s="17" t="s">
        <v>215</v>
      </c>
      <c r="F1692" s="17" t="s">
        <v>218</v>
      </c>
      <c r="G1692" s="27" t="s">
        <v>265</v>
      </c>
      <c r="H1692" s="17" t="s">
        <v>161</v>
      </c>
      <c r="I1692" s="17" t="s">
        <v>17</v>
      </c>
      <c r="J1692" s="17" t="s">
        <v>319</v>
      </c>
      <c r="K1692" s="17"/>
      <c r="L1692" s="66">
        <v>3825000</v>
      </c>
      <c r="M1692" s="66">
        <v>3600000</v>
      </c>
      <c r="N1692" s="66">
        <v>4125000</v>
      </c>
      <c r="O1692" s="66">
        <v>1076204.2975000001</v>
      </c>
      <c r="P1692" s="66">
        <v>1923.94</v>
      </c>
      <c r="Q1692" s="66">
        <v>1941.5174999999999</v>
      </c>
      <c r="R1692" s="18"/>
      <c r="Z1692" s="62"/>
      <c r="AA1692" s="62"/>
      <c r="AB1692" s="62"/>
      <c r="AC1692" s="62"/>
      <c r="AD1692" s="62"/>
      <c r="AE1692" s="62"/>
    </row>
    <row r="1693" spans="1:31" x14ac:dyDescent="0.25">
      <c r="A1693" s="17" t="s">
        <v>11</v>
      </c>
      <c r="B1693" s="17" t="s">
        <v>156</v>
      </c>
      <c r="C1693" s="17" t="s">
        <v>243</v>
      </c>
      <c r="D1693" s="17" t="s">
        <v>243</v>
      </c>
      <c r="E1693" s="17" t="s">
        <v>215</v>
      </c>
      <c r="F1693" s="17" t="s">
        <v>218</v>
      </c>
      <c r="G1693" s="27" t="s">
        <v>265</v>
      </c>
      <c r="H1693" s="17" t="s">
        <v>75</v>
      </c>
      <c r="I1693" s="17" t="s">
        <v>17</v>
      </c>
      <c r="J1693" s="17" t="s">
        <v>319</v>
      </c>
      <c r="K1693" s="17"/>
      <c r="L1693" s="66">
        <v>29.272600000000001</v>
      </c>
      <c r="M1693" s="66">
        <v>28.029299999999999</v>
      </c>
      <c r="N1693" s="66">
        <v>32.196575000000003</v>
      </c>
      <c r="O1693" s="66">
        <v>8.3927810000000012</v>
      </c>
      <c r="P1693" s="66">
        <v>1.48665E-2</v>
      </c>
      <c r="Q1693" s="66">
        <v>1.5002E-2</v>
      </c>
      <c r="R1693" s="18"/>
      <c r="Z1693" s="62"/>
      <c r="AA1693" s="62"/>
      <c r="AB1693" s="62"/>
      <c r="AC1693" s="62"/>
      <c r="AD1693" s="62"/>
      <c r="AE1693" s="62"/>
    </row>
    <row r="1694" spans="1:31" x14ac:dyDescent="0.25">
      <c r="A1694" s="17" t="s">
        <v>11</v>
      </c>
      <c r="B1694" s="17" t="s">
        <v>156</v>
      </c>
      <c r="C1694" s="17" t="s">
        <v>243</v>
      </c>
      <c r="D1694" s="17" t="s">
        <v>243</v>
      </c>
      <c r="E1694" s="17" t="s">
        <v>219</v>
      </c>
      <c r="F1694" s="17" t="s">
        <v>159</v>
      </c>
      <c r="G1694" s="27" t="s">
        <v>265</v>
      </c>
      <c r="H1694" s="17" t="s">
        <v>32</v>
      </c>
      <c r="I1694" s="17" t="s">
        <v>17</v>
      </c>
      <c r="J1694" s="17" t="s">
        <v>319</v>
      </c>
      <c r="K1694" s="17"/>
      <c r="L1694" s="66">
        <v>0</v>
      </c>
      <c r="M1694" s="66">
        <v>0</v>
      </c>
      <c r="N1694" s="66">
        <v>0</v>
      </c>
      <c r="O1694" s="66">
        <v>0</v>
      </c>
      <c r="P1694" s="66">
        <v>7.3612717499999993</v>
      </c>
      <c r="Q1694" s="66">
        <v>2.5404257499999998</v>
      </c>
      <c r="R1694" s="18"/>
      <c r="Z1694" s="62"/>
      <c r="AA1694" s="62"/>
      <c r="AB1694" s="62"/>
      <c r="AC1694" s="62"/>
      <c r="AD1694" s="62"/>
      <c r="AE1694" s="62"/>
    </row>
    <row r="1695" spans="1:31" x14ac:dyDescent="0.25">
      <c r="A1695" s="17" t="s">
        <v>11</v>
      </c>
      <c r="B1695" s="17" t="s">
        <v>156</v>
      </c>
      <c r="C1695" s="17" t="s">
        <v>243</v>
      </c>
      <c r="D1695" s="17" t="s">
        <v>243</v>
      </c>
      <c r="E1695" s="17" t="s">
        <v>219</v>
      </c>
      <c r="F1695" s="17" t="s">
        <v>159</v>
      </c>
      <c r="G1695" s="27" t="s">
        <v>265</v>
      </c>
      <c r="H1695" s="17" t="s">
        <v>16</v>
      </c>
      <c r="I1695" s="17" t="s">
        <v>17</v>
      </c>
      <c r="J1695" s="17" t="s">
        <v>319</v>
      </c>
      <c r="K1695" s="17"/>
      <c r="L1695" s="66">
        <v>0</v>
      </c>
      <c r="M1695" s="66">
        <v>0</v>
      </c>
      <c r="N1695" s="66">
        <v>0</v>
      </c>
      <c r="O1695" s="66">
        <v>0</v>
      </c>
      <c r="P1695" s="66">
        <v>464496.46875</v>
      </c>
      <c r="Q1695" s="66">
        <v>160300.93124999999</v>
      </c>
      <c r="R1695" s="18"/>
      <c r="Z1695" s="62"/>
      <c r="AA1695" s="62"/>
      <c r="AB1695" s="62"/>
      <c r="AC1695" s="62"/>
      <c r="AD1695" s="62"/>
      <c r="AE1695" s="62"/>
    </row>
    <row r="1696" spans="1:31" x14ac:dyDescent="0.25">
      <c r="A1696" s="17" t="s">
        <v>11</v>
      </c>
      <c r="B1696" s="17" t="s">
        <v>156</v>
      </c>
      <c r="C1696" s="17" t="s">
        <v>243</v>
      </c>
      <c r="D1696" s="17" t="s">
        <v>243</v>
      </c>
      <c r="E1696" s="17" t="s">
        <v>219</v>
      </c>
      <c r="F1696" s="17" t="s">
        <v>159</v>
      </c>
      <c r="G1696" s="27" t="s">
        <v>265</v>
      </c>
      <c r="H1696" s="17" t="s">
        <v>160</v>
      </c>
      <c r="I1696" s="17" t="s">
        <v>17</v>
      </c>
      <c r="J1696" s="17" t="s">
        <v>319</v>
      </c>
      <c r="K1696" s="17"/>
      <c r="L1696" s="66">
        <v>0</v>
      </c>
      <c r="M1696" s="66">
        <v>0</v>
      </c>
      <c r="N1696" s="66">
        <v>0</v>
      </c>
      <c r="O1696" s="66">
        <v>0</v>
      </c>
      <c r="P1696" s="66">
        <v>464732.07225000003</v>
      </c>
      <c r="Q1696" s="66">
        <v>160382.24075</v>
      </c>
      <c r="R1696" s="18"/>
      <c r="Z1696" s="62"/>
      <c r="AA1696" s="62"/>
      <c r="AB1696" s="62"/>
      <c r="AC1696" s="62"/>
      <c r="AD1696" s="62"/>
      <c r="AE1696" s="62"/>
    </row>
    <row r="1697" spans="1:31" x14ac:dyDescent="0.25">
      <c r="A1697" s="17" t="s">
        <v>11</v>
      </c>
      <c r="B1697" s="17" t="s">
        <v>156</v>
      </c>
      <c r="C1697" s="17" t="s">
        <v>243</v>
      </c>
      <c r="D1697" s="17" t="s">
        <v>243</v>
      </c>
      <c r="E1697" s="17" t="s">
        <v>219</v>
      </c>
      <c r="F1697" s="17" t="s">
        <v>159</v>
      </c>
      <c r="G1697" s="27" t="s">
        <v>265</v>
      </c>
      <c r="H1697" s="17" t="s">
        <v>161</v>
      </c>
      <c r="I1697" s="17" t="s">
        <v>17</v>
      </c>
      <c r="J1697" s="17" t="s">
        <v>319</v>
      </c>
      <c r="K1697" s="17"/>
      <c r="L1697" s="66">
        <v>0</v>
      </c>
      <c r="M1697" s="66">
        <v>0</v>
      </c>
      <c r="N1697" s="66">
        <v>0</v>
      </c>
      <c r="O1697" s="66">
        <v>0</v>
      </c>
      <c r="P1697" s="66">
        <v>464879.136</v>
      </c>
      <c r="Q1697" s="66">
        <v>160432.9945</v>
      </c>
      <c r="R1697" s="18"/>
      <c r="Z1697" s="62"/>
      <c r="AA1697" s="62"/>
      <c r="AB1697" s="62"/>
      <c r="AC1697" s="62"/>
      <c r="AD1697" s="62"/>
      <c r="AE1697" s="62"/>
    </row>
    <row r="1698" spans="1:31" x14ac:dyDescent="0.25">
      <c r="A1698" s="17" t="s">
        <v>11</v>
      </c>
      <c r="B1698" s="17" t="s">
        <v>156</v>
      </c>
      <c r="C1698" s="17" t="s">
        <v>243</v>
      </c>
      <c r="D1698" s="17" t="s">
        <v>243</v>
      </c>
      <c r="E1698" s="17" t="s">
        <v>219</v>
      </c>
      <c r="F1698" s="17" t="s">
        <v>159</v>
      </c>
      <c r="G1698" s="27" t="s">
        <v>265</v>
      </c>
      <c r="H1698" s="17" t="s">
        <v>75</v>
      </c>
      <c r="I1698" s="17" t="s">
        <v>17</v>
      </c>
      <c r="J1698" s="17" t="s">
        <v>319</v>
      </c>
      <c r="K1698" s="17"/>
      <c r="L1698" s="66">
        <v>0</v>
      </c>
      <c r="M1698" s="66">
        <v>0</v>
      </c>
      <c r="N1698" s="66">
        <v>0</v>
      </c>
      <c r="O1698" s="66">
        <v>0</v>
      </c>
      <c r="P1698" s="66">
        <v>0.73612725000000001</v>
      </c>
      <c r="Q1698" s="66">
        <v>0.25404274999999998</v>
      </c>
      <c r="R1698" s="18"/>
      <c r="Z1698" s="62"/>
      <c r="AA1698" s="62"/>
      <c r="AB1698" s="62"/>
      <c r="AC1698" s="62"/>
      <c r="AD1698" s="62"/>
      <c r="AE1698" s="62"/>
    </row>
    <row r="1699" spans="1:31" x14ac:dyDescent="0.25">
      <c r="A1699" s="17" t="s">
        <v>11</v>
      </c>
      <c r="B1699" s="17" t="s">
        <v>156</v>
      </c>
      <c r="C1699" s="17" t="s">
        <v>243</v>
      </c>
      <c r="D1699" s="17" t="s">
        <v>243</v>
      </c>
      <c r="E1699" s="17" t="s">
        <v>219</v>
      </c>
      <c r="F1699" s="17" t="s">
        <v>220</v>
      </c>
      <c r="G1699" s="27" t="s">
        <v>265</v>
      </c>
      <c r="H1699" s="17" t="s">
        <v>32</v>
      </c>
      <c r="I1699" s="17" t="s">
        <v>17</v>
      </c>
      <c r="J1699" s="17" t="s">
        <v>319</v>
      </c>
      <c r="K1699" s="17"/>
      <c r="L1699" s="66">
        <v>0</v>
      </c>
      <c r="M1699" s="66">
        <v>0</v>
      </c>
      <c r="N1699" s="66">
        <v>0</v>
      </c>
      <c r="O1699" s="66">
        <v>0</v>
      </c>
      <c r="P1699" s="66">
        <v>0</v>
      </c>
      <c r="Q1699" s="66">
        <v>186.19575</v>
      </c>
      <c r="R1699" s="18"/>
      <c r="Z1699" s="62"/>
      <c r="AA1699" s="62"/>
      <c r="AB1699" s="62"/>
      <c r="AC1699" s="62"/>
      <c r="AD1699" s="62"/>
      <c r="AE1699" s="62"/>
    </row>
    <row r="1700" spans="1:31" x14ac:dyDescent="0.25">
      <c r="A1700" s="17" t="s">
        <v>11</v>
      </c>
      <c r="B1700" s="17" t="s">
        <v>156</v>
      </c>
      <c r="C1700" s="17" t="s">
        <v>243</v>
      </c>
      <c r="D1700" s="17" t="s">
        <v>243</v>
      </c>
      <c r="E1700" s="17" t="s">
        <v>219</v>
      </c>
      <c r="F1700" s="17" t="s">
        <v>220</v>
      </c>
      <c r="G1700" s="27" t="s">
        <v>265</v>
      </c>
      <c r="H1700" s="17" t="s">
        <v>16</v>
      </c>
      <c r="I1700" s="17" t="s">
        <v>17</v>
      </c>
      <c r="J1700" s="17" t="s">
        <v>319</v>
      </c>
      <c r="K1700" s="17"/>
      <c r="L1700" s="66">
        <v>0</v>
      </c>
      <c r="M1700" s="66">
        <v>0</v>
      </c>
      <c r="N1700" s="66">
        <v>0</v>
      </c>
      <c r="O1700" s="66">
        <v>0</v>
      </c>
      <c r="P1700" s="66">
        <v>0</v>
      </c>
      <c r="Q1700" s="66">
        <v>4575000</v>
      </c>
      <c r="R1700" s="18"/>
      <c r="Z1700" s="62"/>
      <c r="AA1700" s="62"/>
      <c r="AB1700" s="62"/>
      <c r="AC1700" s="62"/>
      <c r="AD1700" s="62"/>
      <c r="AE1700" s="62"/>
    </row>
    <row r="1701" spans="1:31" x14ac:dyDescent="0.25">
      <c r="A1701" s="17" t="s">
        <v>11</v>
      </c>
      <c r="B1701" s="17" t="s">
        <v>156</v>
      </c>
      <c r="C1701" s="17" t="s">
        <v>243</v>
      </c>
      <c r="D1701" s="17" t="s">
        <v>243</v>
      </c>
      <c r="E1701" s="17" t="s">
        <v>219</v>
      </c>
      <c r="F1701" s="17" t="s">
        <v>220</v>
      </c>
      <c r="G1701" s="27" t="s">
        <v>265</v>
      </c>
      <c r="H1701" s="17" t="s">
        <v>160</v>
      </c>
      <c r="I1701" s="17" t="s">
        <v>17</v>
      </c>
      <c r="J1701" s="17" t="s">
        <v>319</v>
      </c>
      <c r="K1701" s="17"/>
      <c r="L1701" s="66">
        <v>0</v>
      </c>
      <c r="M1701" s="66">
        <v>0</v>
      </c>
      <c r="N1701" s="66">
        <v>0</v>
      </c>
      <c r="O1701" s="66">
        <v>0</v>
      </c>
      <c r="P1701" s="66">
        <v>0</v>
      </c>
      <c r="Q1701" s="66">
        <v>4575000</v>
      </c>
      <c r="R1701" s="18"/>
      <c r="Z1701" s="62"/>
      <c r="AA1701" s="62"/>
      <c r="AB1701" s="62"/>
      <c r="AC1701" s="62"/>
      <c r="AD1701" s="62"/>
      <c r="AE1701" s="62"/>
    </row>
    <row r="1702" spans="1:31" x14ac:dyDescent="0.25">
      <c r="A1702" s="17" t="s">
        <v>11</v>
      </c>
      <c r="B1702" s="17" t="s">
        <v>156</v>
      </c>
      <c r="C1702" s="17" t="s">
        <v>243</v>
      </c>
      <c r="D1702" s="17" t="s">
        <v>243</v>
      </c>
      <c r="E1702" s="17" t="s">
        <v>219</v>
      </c>
      <c r="F1702" s="17" t="s">
        <v>220</v>
      </c>
      <c r="G1702" s="27" t="s">
        <v>265</v>
      </c>
      <c r="H1702" s="17" t="s">
        <v>161</v>
      </c>
      <c r="I1702" s="17" t="s">
        <v>17</v>
      </c>
      <c r="J1702" s="17" t="s">
        <v>319</v>
      </c>
      <c r="K1702" s="17"/>
      <c r="L1702" s="66">
        <v>0</v>
      </c>
      <c r="M1702" s="66">
        <v>0</v>
      </c>
      <c r="N1702" s="66">
        <v>0</v>
      </c>
      <c r="O1702" s="66">
        <v>0</v>
      </c>
      <c r="P1702" s="66">
        <v>0</v>
      </c>
      <c r="Q1702" s="66">
        <v>4575000</v>
      </c>
      <c r="R1702" s="18"/>
      <c r="Z1702" s="62"/>
      <c r="AA1702" s="62"/>
      <c r="AB1702" s="62"/>
      <c r="AC1702" s="62"/>
      <c r="AD1702" s="62"/>
      <c r="AE1702" s="62"/>
    </row>
    <row r="1703" spans="1:31" x14ac:dyDescent="0.25">
      <c r="A1703" s="17" t="s">
        <v>11</v>
      </c>
      <c r="B1703" s="17" t="s">
        <v>156</v>
      </c>
      <c r="C1703" s="17" t="s">
        <v>243</v>
      </c>
      <c r="D1703" s="17" t="s">
        <v>243</v>
      </c>
      <c r="E1703" s="17" t="s">
        <v>219</v>
      </c>
      <c r="F1703" s="17" t="s">
        <v>220</v>
      </c>
      <c r="G1703" s="27" t="s">
        <v>265</v>
      </c>
      <c r="H1703" s="17" t="s">
        <v>75</v>
      </c>
      <c r="I1703" s="17" t="s">
        <v>17</v>
      </c>
      <c r="J1703" s="17" t="s">
        <v>319</v>
      </c>
      <c r="K1703" s="17"/>
      <c r="L1703" s="66">
        <v>0</v>
      </c>
      <c r="M1703" s="66">
        <v>0</v>
      </c>
      <c r="N1703" s="66">
        <v>0</v>
      </c>
      <c r="O1703" s="66">
        <v>0</v>
      </c>
      <c r="P1703" s="66">
        <v>0</v>
      </c>
      <c r="Q1703" s="66">
        <v>37.239150000000002</v>
      </c>
      <c r="R1703" s="18"/>
      <c r="Z1703" s="62"/>
      <c r="AA1703" s="62"/>
      <c r="AB1703" s="62"/>
      <c r="AC1703" s="62"/>
      <c r="AD1703" s="62"/>
      <c r="AE1703" s="62"/>
    </row>
    <row r="1704" spans="1:31" x14ac:dyDescent="0.25">
      <c r="A1704" s="17" t="s">
        <v>11</v>
      </c>
      <c r="B1704" s="17" t="s">
        <v>156</v>
      </c>
      <c r="C1704" s="17" t="s">
        <v>243</v>
      </c>
      <c r="D1704" s="17" t="s">
        <v>243</v>
      </c>
      <c r="E1704" s="17" t="s">
        <v>221</v>
      </c>
      <c r="F1704" s="17" t="s">
        <v>42</v>
      </c>
      <c r="G1704" s="27" t="s">
        <v>265</v>
      </c>
      <c r="H1704" s="17" t="s">
        <v>32</v>
      </c>
      <c r="I1704" s="17" t="s">
        <v>17</v>
      </c>
      <c r="J1704" s="17" t="s">
        <v>319</v>
      </c>
      <c r="K1704" s="17"/>
      <c r="L1704" s="66">
        <v>8.9414999999999998E-3</v>
      </c>
      <c r="M1704" s="66">
        <v>2.9805000000000001E-3</v>
      </c>
      <c r="N1704" s="66">
        <v>0</v>
      </c>
      <c r="O1704" s="66">
        <v>0</v>
      </c>
      <c r="P1704" s="66">
        <v>4.2667499999999997E-3</v>
      </c>
      <c r="Q1704" s="66">
        <v>4.8771249999999995E-2</v>
      </c>
      <c r="R1704" s="18"/>
      <c r="Z1704" s="62"/>
      <c r="AA1704" s="62"/>
      <c r="AB1704" s="62"/>
      <c r="AC1704" s="62"/>
      <c r="AD1704" s="62"/>
      <c r="AE1704" s="62"/>
    </row>
    <row r="1705" spans="1:31" x14ac:dyDescent="0.25">
      <c r="A1705" s="17" t="s">
        <v>11</v>
      </c>
      <c r="B1705" s="17" t="s">
        <v>156</v>
      </c>
      <c r="C1705" s="17" t="s">
        <v>243</v>
      </c>
      <c r="D1705" s="17" t="s">
        <v>243</v>
      </c>
      <c r="E1705" s="17" t="s">
        <v>221</v>
      </c>
      <c r="F1705" s="17" t="s">
        <v>42</v>
      </c>
      <c r="G1705" s="27" t="s">
        <v>265</v>
      </c>
      <c r="H1705" s="17" t="s">
        <v>16</v>
      </c>
      <c r="I1705" s="17" t="s">
        <v>17</v>
      </c>
      <c r="J1705" s="17" t="s">
        <v>319</v>
      </c>
      <c r="K1705" s="17"/>
      <c r="L1705" s="66">
        <v>220.85849999999999</v>
      </c>
      <c r="M1705" s="66">
        <v>73.619500000000002</v>
      </c>
      <c r="N1705" s="66">
        <v>0</v>
      </c>
      <c r="O1705" s="66">
        <v>0</v>
      </c>
      <c r="P1705" s="66">
        <v>105.39450000000001</v>
      </c>
      <c r="Q1705" s="66">
        <v>1204.6439999999998</v>
      </c>
      <c r="R1705" s="18"/>
      <c r="Z1705" s="62"/>
      <c r="AA1705" s="62"/>
      <c r="AB1705" s="62"/>
      <c r="AC1705" s="62"/>
      <c r="AD1705" s="62"/>
      <c r="AE1705" s="62"/>
    </row>
    <row r="1706" spans="1:31" x14ac:dyDescent="0.25">
      <c r="A1706" s="17" t="s">
        <v>11</v>
      </c>
      <c r="B1706" s="17" t="s">
        <v>156</v>
      </c>
      <c r="C1706" s="17" t="s">
        <v>243</v>
      </c>
      <c r="D1706" s="17" t="s">
        <v>243</v>
      </c>
      <c r="E1706" s="17" t="s">
        <v>221</v>
      </c>
      <c r="F1706" s="17" t="s">
        <v>42</v>
      </c>
      <c r="G1706" s="27" t="s">
        <v>265</v>
      </c>
      <c r="H1706" s="17" t="s">
        <v>160</v>
      </c>
      <c r="I1706" s="17" t="s">
        <v>17</v>
      </c>
      <c r="J1706" s="17" t="s">
        <v>319</v>
      </c>
      <c r="K1706" s="17"/>
      <c r="L1706" s="66">
        <v>221.38650000000001</v>
      </c>
      <c r="M1706" s="66">
        <v>73.795500000000004</v>
      </c>
      <c r="N1706" s="66">
        <v>0</v>
      </c>
      <c r="O1706" s="66">
        <v>0</v>
      </c>
      <c r="P1706" s="66">
        <v>105.6465</v>
      </c>
      <c r="Q1706" s="66">
        <v>1207.518</v>
      </c>
      <c r="R1706" s="18"/>
      <c r="Z1706" s="62"/>
      <c r="AA1706" s="62"/>
      <c r="AB1706" s="62"/>
      <c r="AC1706" s="62"/>
      <c r="AD1706" s="62"/>
      <c r="AE1706" s="62"/>
    </row>
    <row r="1707" spans="1:31" x14ac:dyDescent="0.25">
      <c r="A1707" s="17" t="s">
        <v>11</v>
      </c>
      <c r="B1707" s="17" t="s">
        <v>156</v>
      </c>
      <c r="C1707" s="17" t="s">
        <v>243</v>
      </c>
      <c r="D1707" s="17" t="s">
        <v>243</v>
      </c>
      <c r="E1707" s="17" t="s">
        <v>221</v>
      </c>
      <c r="F1707" s="17" t="s">
        <v>42</v>
      </c>
      <c r="G1707" s="27" t="s">
        <v>265</v>
      </c>
      <c r="H1707" s="17" t="s">
        <v>161</v>
      </c>
      <c r="I1707" s="17" t="s">
        <v>17</v>
      </c>
      <c r="J1707" s="17" t="s">
        <v>319</v>
      </c>
      <c r="K1707" s="17"/>
      <c r="L1707" s="66">
        <v>221.601</v>
      </c>
      <c r="M1707" s="66">
        <v>73.867000000000004</v>
      </c>
      <c r="N1707" s="66">
        <v>0</v>
      </c>
      <c r="O1707" s="66">
        <v>0</v>
      </c>
      <c r="P1707" s="66">
        <v>105.74849999999999</v>
      </c>
      <c r="Q1707" s="66">
        <v>1208.6919999999998</v>
      </c>
      <c r="R1707" s="18"/>
      <c r="Z1707" s="62"/>
      <c r="AA1707" s="62"/>
      <c r="AB1707" s="62"/>
      <c r="AC1707" s="62"/>
      <c r="AD1707" s="62"/>
      <c r="AE1707" s="62"/>
    </row>
    <row r="1708" spans="1:31" x14ac:dyDescent="0.25">
      <c r="A1708" s="17" t="s">
        <v>11</v>
      </c>
      <c r="B1708" s="17" t="s">
        <v>156</v>
      </c>
      <c r="C1708" s="17" t="s">
        <v>243</v>
      </c>
      <c r="D1708" s="17" t="s">
        <v>243</v>
      </c>
      <c r="E1708" s="17" t="s">
        <v>221</v>
      </c>
      <c r="F1708" s="17" t="s">
        <v>42</v>
      </c>
      <c r="G1708" s="27" t="s">
        <v>265</v>
      </c>
      <c r="H1708" s="17" t="s">
        <v>75</v>
      </c>
      <c r="I1708" s="17" t="s">
        <v>17</v>
      </c>
      <c r="J1708" s="17" t="s">
        <v>319</v>
      </c>
      <c r="K1708" s="17"/>
      <c r="L1708" s="66">
        <v>1.7879999999999999E-3</v>
      </c>
      <c r="M1708" s="66">
        <v>5.9599999999999996E-4</v>
      </c>
      <c r="N1708" s="66">
        <v>0</v>
      </c>
      <c r="O1708" s="66">
        <v>0</v>
      </c>
      <c r="P1708" s="66">
        <v>8.5349999999999988E-4</v>
      </c>
      <c r="Q1708" s="66">
        <v>9.7540000000000005E-3</v>
      </c>
      <c r="R1708" s="18"/>
      <c r="Z1708" s="62"/>
      <c r="AA1708" s="62"/>
      <c r="AB1708" s="62"/>
      <c r="AC1708" s="62"/>
      <c r="AD1708" s="62"/>
      <c r="AE1708" s="62"/>
    </row>
    <row r="1709" spans="1:31" x14ac:dyDescent="0.25">
      <c r="A1709" s="17" t="s">
        <v>11</v>
      </c>
      <c r="B1709" s="17" t="s">
        <v>156</v>
      </c>
      <c r="C1709" s="17" t="s">
        <v>243</v>
      </c>
      <c r="D1709" s="17" t="s">
        <v>243</v>
      </c>
      <c r="E1709" s="17" t="s">
        <v>221</v>
      </c>
      <c r="F1709" s="17" t="s">
        <v>216</v>
      </c>
      <c r="G1709" s="27" t="s">
        <v>265</v>
      </c>
      <c r="H1709" s="17" t="s">
        <v>32</v>
      </c>
      <c r="I1709" s="17" t="s">
        <v>17</v>
      </c>
      <c r="J1709" s="17" t="s">
        <v>319</v>
      </c>
      <c r="K1709" s="17"/>
      <c r="L1709" s="66">
        <v>0</v>
      </c>
      <c r="M1709" s="66">
        <v>0</v>
      </c>
      <c r="N1709" s="66">
        <v>0</v>
      </c>
      <c r="O1709" s="66">
        <v>3.60820725</v>
      </c>
      <c r="P1709" s="66">
        <v>1.20273575</v>
      </c>
      <c r="Q1709" s="66">
        <v>0</v>
      </c>
      <c r="R1709" s="18"/>
      <c r="Z1709" s="62"/>
      <c r="AA1709" s="62"/>
      <c r="AB1709" s="62"/>
      <c r="AC1709" s="62"/>
      <c r="AD1709" s="62"/>
      <c r="AE1709" s="62"/>
    </row>
    <row r="1710" spans="1:31" x14ac:dyDescent="0.25">
      <c r="A1710" s="17" t="s">
        <v>11</v>
      </c>
      <c r="B1710" s="17" t="s">
        <v>156</v>
      </c>
      <c r="C1710" s="17" t="s">
        <v>243</v>
      </c>
      <c r="D1710" s="17" t="s">
        <v>243</v>
      </c>
      <c r="E1710" s="17" t="s">
        <v>221</v>
      </c>
      <c r="F1710" s="17" t="s">
        <v>216</v>
      </c>
      <c r="G1710" s="27" t="s">
        <v>265</v>
      </c>
      <c r="H1710" s="17" t="s">
        <v>16</v>
      </c>
      <c r="I1710" s="17" t="s">
        <v>17</v>
      </c>
      <c r="J1710" s="17" t="s">
        <v>319</v>
      </c>
      <c r="K1710" s="17"/>
      <c r="L1710" s="66">
        <v>0</v>
      </c>
      <c r="M1710" s="66">
        <v>0</v>
      </c>
      <c r="N1710" s="66">
        <v>0</v>
      </c>
      <c r="O1710" s="66">
        <v>93091.92</v>
      </c>
      <c r="P1710" s="66">
        <v>31030.639999999999</v>
      </c>
      <c r="Q1710" s="66">
        <v>0</v>
      </c>
      <c r="R1710" s="18"/>
      <c r="Z1710" s="62"/>
      <c r="AA1710" s="62"/>
      <c r="AB1710" s="62"/>
      <c r="AC1710" s="62"/>
      <c r="AD1710" s="62"/>
      <c r="AE1710" s="62"/>
    </row>
    <row r="1711" spans="1:31" x14ac:dyDescent="0.25">
      <c r="A1711" s="17" t="s">
        <v>11</v>
      </c>
      <c r="B1711" s="17" t="s">
        <v>156</v>
      </c>
      <c r="C1711" s="17" t="s">
        <v>243</v>
      </c>
      <c r="D1711" s="17" t="s">
        <v>243</v>
      </c>
      <c r="E1711" s="17" t="s">
        <v>221</v>
      </c>
      <c r="F1711" s="17" t="s">
        <v>216</v>
      </c>
      <c r="G1711" s="27" t="s">
        <v>265</v>
      </c>
      <c r="H1711" s="17" t="s">
        <v>160</v>
      </c>
      <c r="I1711" s="17" t="s">
        <v>17</v>
      </c>
      <c r="J1711" s="17" t="s">
        <v>319</v>
      </c>
      <c r="K1711" s="17"/>
      <c r="L1711" s="66">
        <v>0</v>
      </c>
      <c r="M1711" s="66">
        <v>0</v>
      </c>
      <c r="N1711" s="66">
        <v>0</v>
      </c>
      <c r="O1711" s="66">
        <v>93304.627500000002</v>
      </c>
      <c r="P1711" s="66">
        <v>31101.5425</v>
      </c>
      <c r="Q1711" s="66">
        <v>0</v>
      </c>
      <c r="R1711" s="18"/>
      <c r="Z1711" s="62"/>
      <c r="AA1711" s="62"/>
      <c r="AB1711" s="62"/>
      <c r="AC1711" s="62"/>
      <c r="AD1711" s="62"/>
      <c r="AE1711" s="62"/>
    </row>
    <row r="1712" spans="1:31" x14ac:dyDescent="0.25">
      <c r="A1712" s="17" t="s">
        <v>11</v>
      </c>
      <c r="B1712" s="17" t="s">
        <v>156</v>
      </c>
      <c r="C1712" s="17" t="s">
        <v>243</v>
      </c>
      <c r="D1712" s="17" t="s">
        <v>243</v>
      </c>
      <c r="E1712" s="17" t="s">
        <v>221</v>
      </c>
      <c r="F1712" s="17" t="s">
        <v>216</v>
      </c>
      <c r="G1712" s="27" t="s">
        <v>265</v>
      </c>
      <c r="H1712" s="17" t="s">
        <v>161</v>
      </c>
      <c r="I1712" s="17" t="s">
        <v>17</v>
      </c>
      <c r="J1712" s="17" t="s">
        <v>319</v>
      </c>
      <c r="K1712" s="17"/>
      <c r="L1712" s="66">
        <v>0</v>
      </c>
      <c r="M1712" s="66">
        <v>0</v>
      </c>
      <c r="N1712" s="66">
        <v>0</v>
      </c>
      <c r="O1712" s="66">
        <v>93391.537500000006</v>
      </c>
      <c r="P1712" s="66">
        <v>31130.512500000001</v>
      </c>
      <c r="Q1712" s="66">
        <v>0</v>
      </c>
      <c r="R1712" s="18"/>
      <c r="Z1712" s="62"/>
      <c r="AA1712" s="62"/>
      <c r="AB1712" s="62"/>
      <c r="AC1712" s="62"/>
      <c r="AD1712" s="62"/>
      <c r="AE1712" s="62"/>
    </row>
    <row r="1713" spans="1:31" x14ac:dyDescent="0.25">
      <c r="A1713" s="17" t="s">
        <v>11</v>
      </c>
      <c r="B1713" s="17" t="s">
        <v>156</v>
      </c>
      <c r="C1713" s="17" t="s">
        <v>243</v>
      </c>
      <c r="D1713" s="17" t="s">
        <v>243</v>
      </c>
      <c r="E1713" s="17" t="s">
        <v>221</v>
      </c>
      <c r="F1713" s="17" t="s">
        <v>216</v>
      </c>
      <c r="G1713" s="27" t="s">
        <v>265</v>
      </c>
      <c r="H1713" s="17" t="s">
        <v>75</v>
      </c>
      <c r="I1713" s="17" t="s">
        <v>17</v>
      </c>
      <c r="J1713" s="17" t="s">
        <v>319</v>
      </c>
      <c r="K1713" s="17"/>
      <c r="L1713" s="66">
        <v>0</v>
      </c>
      <c r="M1713" s="66">
        <v>0</v>
      </c>
      <c r="N1713" s="66">
        <v>0</v>
      </c>
      <c r="O1713" s="66">
        <v>0.72164174999999997</v>
      </c>
      <c r="P1713" s="66">
        <v>0.24054724999999999</v>
      </c>
      <c r="Q1713" s="66">
        <v>0</v>
      </c>
      <c r="R1713" s="18"/>
      <c r="Z1713" s="62"/>
      <c r="AA1713" s="62"/>
      <c r="AB1713" s="62"/>
      <c r="AC1713" s="62"/>
      <c r="AD1713" s="62"/>
      <c r="AE1713" s="62"/>
    </row>
    <row r="1714" spans="1:31" x14ac:dyDescent="0.25">
      <c r="A1714" s="17" t="s">
        <v>11</v>
      </c>
      <c r="B1714" s="17" t="s">
        <v>156</v>
      </c>
      <c r="C1714" s="17" t="s">
        <v>243</v>
      </c>
      <c r="D1714" s="17" t="s">
        <v>243</v>
      </c>
      <c r="E1714" s="17" t="s">
        <v>221</v>
      </c>
      <c r="F1714" s="17" t="s">
        <v>217</v>
      </c>
      <c r="G1714" s="27" t="s">
        <v>265</v>
      </c>
      <c r="H1714" s="17" t="s">
        <v>32</v>
      </c>
      <c r="I1714" s="17" t="s">
        <v>17</v>
      </c>
      <c r="J1714" s="17" t="s">
        <v>319</v>
      </c>
      <c r="K1714" s="17"/>
      <c r="L1714" s="66">
        <v>0</v>
      </c>
      <c r="M1714" s="66">
        <v>0</v>
      </c>
      <c r="N1714" s="66">
        <v>0</v>
      </c>
      <c r="O1714" s="66">
        <v>0</v>
      </c>
      <c r="P1714" s="66">
        <v>0</v>
      </c>
      <c r="Q1714" s="66">
        <v>4.6827750000000001E-2</v>
      </c>
      <c r="R1714" s="18"/>
      <c r="Z1714" s="62"/>
      <c r="AA1714" s="62"/>
      <c r="AB1714" s="62"/>
      <c r="AC1714" s="62"/>
      <c r="AD1714" s="62"/>
      <c r="AE1714" s="62"/>
    </row>
    <row r="1715" spans="1:31" x14ac:dyDescent="0.25">
      <c r="A1715" s="17" t="s">
        <v>11</v>
      </c>
      <c r="B1715" s="17" t="s">
        <v>156</v>
      </c>
      <c r="C1715" s="17" t="s">
        <v>243</v>
      </c>
      <c r="D1715" s="17" t="s">
        <v>243</v>
      </c>
      <c r="E1715" s="17" t="s">
        <v>221</v>
      </c>
      <c r="F1715" s="17" t="s">
        <v>217</v>
      </c>
      <c r="G1715" s="27" t="s">
        <v>265</v>
      </c>
      <c r="H1715" s="17" t="s">
        <v>16</v>
      </c>
      <c r="I1715" s="17" t="s">
        <v>17</v>
      </c>
      <c r="J1715" s="17" t="s">
        <v>319</v>
      </c>
      <c r="K1715" s="17"/>
      <c r="L1715" s="66">
        <v>0</v>
      </c>
      <c r="M1715" s="66">
        <v>0</v>
      </c>
      <c r="N1715" s="66">
        <v>0</v>
      </c>
      <c r="O1715" s="66">
        <v>0</v>
      </c>
      <c r="P1715" s="66">
        <v>0</v>
      </c>
      <c r="Q1715" s="66">
        <v>1081.7249999999999</v>
      </c>
      <c r="R1715" s="18"/>
      <c r="Z1715" s="62"/>
      <c r="AA1715" s="62"/>
      <c r="AB1715" s="62"/>
      <c r="AC1715" s="62"/>
      <c r="AD1715" s="62"/>
      <c r="AE1715" s="62"/>
    </row>
    <row r="1716" spans="1:31" x14ac:dyDescent="0.25">
      <c r="A1716" s="17" t="s">
        <v>11</v>
      </c>
      <c r="B1716" s="17" t="s">
        <v>156</v>
      </c>
      <c r="C1716" s="17" t="s">
        <v>243</v>
      </c>
      <c r="D1716" s="17" t="s">
        <v>243</v>
      </c>
      <c r="E1716" s="17" t="s">
        <v>221</v>
      </c>
      <c r="F1716" s="17" t="s">
        <v>217</v>
      </c>
      <c r="G1716" s="27" t="s">
        <v>265</v>
      </c>
      <c r="H1716" s="17" t="s">
        <v>160</v>
      </c>
      <c r="I1716" s="17" t="s">
        <v>17</v>
      </c>
      <c r="J1716" s="17" t="s">
        <v>319</v>
      </c>
      <c r="K1716" s="17"/>
      <c r="L1716" s="66">
        <v>0</v>
      </c>
      <c r="M1716" s="66">
        <v>0</v>
      </c>
      <c r="N1716" s="66">
        <v>0</v>
      </c>
      <c r="O1716" s="66">
        <v>0</v>
      </c>
      <c r="P1716" s="66">
        <v>0</v>
      </c>
      <c r="Q1716" s="66">
        <v>1084.4850000000001</v>
      </c>
      <c r="R1716" s="18"/>
      <c r="Z1716" s="62"/>
      <c r="AA1716" s="62"/>
      <c r="AB1716" s="62"/>
      <c r="AC1716" s="62"/>
      <c r="AD1716" s="62"/>
      <c r="AE1716" s="62"/>
    </row>
    <row r="1717" spans="1:31" x14ac:dyDescent="0.25">
      <c r="A1717" s="17" t="s">
        <v>11</v>
      </c>
      <c r="B1717" s="17" t="s">
        <v>156</v>
      </c>
      <c r="C1717" s="17" t="s">
        <v>243</v>
      </c>
      <c r="D1717" s="17" t="s">
        <v>243</v>
      </c>
      <c r="E1717" s="17" t="s">
        <v>221</v>
      </c>
      <c r="F1717" s="17" t="s">
        <v>217</v>
      </c>
      <c r="G1717" s="27" t="s">
        <v>265</v>
      </c>
      <c r="H1717" s="17" t="s">
        <v>161</v>
      </c>
      <c r="I1717" s="17" t="s">
        <v>17</v>
      </c>
      <c r="J1717" s="17" t="s">
        <v>319</v>
      </c>
      <c r="K1717" s="17"/>
      <c r="L1717" s="66">
        <v>0</v>
      </c>
      <c r="M1717" s="66">
        <v>0</v>
      </c>
      <c r="N1717" s="66">
        <v>0</v>
      </c>
      <c r="O1717" s="66">
        <v>0</v>
      </c>
      <c r="P1717" s="66">
        <v>0</v>
      </c>
      <c r="Q1717" s="66">
        <v>1085.6100000000001</v>
      </c>
      <c r="R1717" s="18"/>
      <c r="Z1717" s="62"/>
      <c r="AA1717" s="62"/>
      <c r="AB1717" s="62"/>
      <c r="AC1717" s="62"/>
      <c r="AD1717" s="62"/>
      <c r="AE1717" s="62"/>
    </row>
    <row r="1718" spans="1:31" x14ac:dyDescent="0.25">
      <c r="A1718" s="17" t="s">
        <v>11</v>
      </c>
      <c r="B1718" s="17" t="s">
        <v>156</v>
      </c>
      <c r="C1718" s="17" t="s">
        <v>243</v>
      </c>
      <c r="D1718" s="17" t="s">
        <v>243</v>
      </c>
      <c r="E1718" s="17" t="s">
        <v>221</v>
      </c>
      <c r="F1718" s="17" t="s">
        <v>217</v>
      </c>
      <c r="G1718" s="27" t="s">
        <v>265</v>
      </c>
      <c r="H1718" s="17" t="s">
        <v>75</v>
      </c>
      <c r="I1718" s="17" t="s">
        <v>17</v>
      </c>
      <c r="J1718" s="17" t="s">
        <v>319</v>
      </c>
      <c r="K1718" s="17"/>
      <c r="L1718" s="66">
        <v>0</v>
      </c>
      <c r="M1718" s="66">
        <v>0</v>
      </c>
      <c r="N1718" s="66">
        <v>0</v>
      </c>
      <c r="O1718" s="66">
        <v>0</v>
      </c>
      <c r="P1718" s="66">
        <v>0</v>
      </c>
      <c r="Q1718" s="66">
        <v>9.3652500000000003E-3</v>
      </c>
      <c r="R1718" s="18"/>
      <c r="Z1718" s="62"/>
      <c r="AA1718" s="62"/>
      <c r="AB1718" s="62"/>
      <c r="AC1718" s="62"/>
      <c r="AD1718" s="62"/>
      <c r="AE1718" s="62"/>
    </row>
    <row r="1719" spans="1:31" x14ac:dyDescent="0.25">
      <c r="A1719" s="17" t="s">
        <v>11</v>
      </c>
      <c r="B1719" s="17" t="s">
        <v>156</v>
      </c>
      <c r="C1719" s="17" t="s">
        <v>243</v>
      </c>
      <c r="D1719" s="17" t="s">
        <v>243</v>
      </c>
      <c r="E1719" s="17" t="s">
        <v>221</v>
      </c>
      <c r="F1719" s="17" t="s">
        <v>222</v>
      </c>
      <c r="G1719" s="27" t="s">
        <v>265</v>
      </c>
      <c r="H1719" s="17" t="s">
        <v>32</v>
      </c>
      <c r="I1719" s="17" t="s">
        <v>17</v>
      </c>
      <c r="J1719" s="17" t="s">
        <v>319</v>
      </c>
      <c r="K1719" s="17"/>
      <c r="L1719" s="66">
        <v>0.10402749999999999</v>
      </c>
      <c r="M1719" s="66">
        <v>0.20800824999999998</v>
      </c>
      <c r="N1719" s="66">
        <v>1.806721</v>
      </c>
      <c r="O1719" s="66">
        <v>0.96402625000000008</v>
      </c>
      <c r="P1719" s="66">
        <v>1.122941</v>
      </c>
      <c r="Q1719" s="66">
        <v>1.5197574999999999</v>
      </c>
      <c r="R1719" s="18"/>
      <c r="Z1719" s="62"/>
      <c r="AA1719" s="62"/>
      <c r="AB1719" s="62"/>
      <c r="AC1719" s="62"/>
      <c r="AD1719" s="62"/>
      <c r="AE1719" s="62"/>
    </row>
    <row r="1720" spans="1:31" x14ac:dyDescent="0.25">
      <c r="A1720" s="17" t="s">
        <v>11</v>
      </c>
      <c r="B1720" s="17" t="s">
        <v>156</v>
      </c>
      <c r="C1720" s="17" t="s">
        <v>243</v>
      </c>
      <c r="D1720" s="17" t="s">
        <v>243</v>
      </c>
      <c r="E1720" s="17" t="s">
        <v>221</v>
      </c>
      <c r="F1720" s="17" t="s">
        <v>222</v>
      </c>
      <c r="G1720" s="27" t="s">
        <v>265</v>
      </c>
      <c r="H1720" s="17" t="s">
        <v>16</v>
      </c>
      <c r="I1720" s="17" t="s">
        <v>17</v>
      </c>
      <c r="J1720" s="17" t="s">
        <v>319</v>
      </c>
      <c r="K1720" s="17"/>
      <c r="L1720" s="66">
        <v>2683.8999999999996</v>
      </c>
      <c r="M1720" s="66">
        <v>5366.6100000000006</v>
      </c>
      <c r="N1720" s="66">
        <v>46613.530000000006</v>
      </c>
      <c r="O1720" s="66">
        <v>24871.925000000003</v>
      </c>
      <c r="P1720" s="66">
        <v>28971.950000000004</v>
      </c>
      <c r="Q1720" s="66">
        <v>39209.799999999996</v>
      </c>
      <c r="R1720" s="18"/>
      <c r="Z1720" s="62"/>
      <c r="AA1720" s="62"/>
      <c r="AB1720" s="62"/>
      <c r="AC1720" s="62"/>
      <c r="AD1720" s="62"/>
      <c r="AE1720" s="62"/>
    </row>
    <row r="1721" spans="1:31" x14ac:dyDescent="0.25">
      <c r="A1721" s="17" t="s">
        <v>11</v>
      </c>
      <c r="B1721" s="17" t="s">
        <v>156</v>
      </c>
      <c r="C1721" s="17" t="s">
        <v>243</v>
      </c>
      <c r="D1721" s="17" t="s">
        <v>243</v>
      </c>
      <c r="E1721" s="17" t="s">
        <v>221</v>
      </c>
      <c r="F1721" s="17" t="s">
        <v>222</v>
      </c>
      <c r="G1721" s="27" t="s">
        <v>265</v>
      </c>
      <c r="H1721" s="17" t="s">
        <v>160</v>
      </c>
      <c r="I1721" s="17" t="s">
        <v>17</v>
      </c>
      <c r="J1721" s="17" t="s">
        <v>319</v>
      </c>
      <c r="K1721" s="17"/>
      <c r="L1721" s="66">
        <v>2690.0374999999999</v>
      </c>
      <c r="M1721" s="66">
        <v>5378.8874999999998</v>
      </c>
      <c r="N1721" s="66">
        <v>46720.047499999993</v>
      </c>
      <c r="O1721" s="66">
        <v>24928.75</v>
      </c>
      <c r="P1721" s="66">
        <v>29038.174999999999</v>
      </c>
      <c r="Q1721" s="66">
        <v>39299.425000000003</v>
      </c>
      <c r="R1721" s="18"/>
      <c r="Z1721" s="62"/>
      <c r="AA1721" s="62"/>
      <c r="AB1721" s="62"/>
      <c r="AC1721" s="62"/>
      <c r="AD1721" s="62"/>
      <c r="AE1721" s="62"/>
    </row>
    <row r="1722" spans="1:31" x14ac:dyDescent="0.25">
      <c r="A1722" s="17" t="s">
        <v>11</v>
      </c>
      <c r="B1722" s="17" t="s">
        <v>156</v>
      </c>
      <c r="C1722" s="17" t="s">
        <v>243</v>
      </c>
      <c r="D1722" s="17" t="s">
        <v>243</v>
      </c>
      <c r="E1722" s="17" t="s">
        <v>221</v>
      </c>
      <c r="F1722" s="17" t="s">
        <v>222</v>
      </c>
      <c r="G1722" s="27" t="s">
        <v>265</v>
      </c>
      <c r="H1722" s="17" t="s">
        <v>161</v>
      </c>
      <c r="I1722" s="17" t="s">
        <v>17</v>
      </c>
      <c r="J1722" s="17" t="s">
        <v>319</v>
      </c>
      <c r="K1722" s="17"/>
      <c r="L1722" s="66">
        <v>2692.5374999999999</v>
      </c>
      <c r="M1722" s="66">
        <v>5383.880000000001</v>
      </c>
      <c r="N1722" s="66">
        <v>46763.412499999999</v>
      </c>
      <c r="O1722" s="66">
        <v>24951.875</v>
      </c>
      <c r="P1722" s="66">
        <v>29065.149999999998</v>
      </c>
      <c r="Q1722" s="66">
        <v>39335.9</v>
      </c>
      <c r="R1722" s="18"/>
      <c r="Z1722" s="62"/>
      <c r="AA1722" s="62"/>
      <c r="AB1722" s="62"/>
      <c r="AC1722" s="62"/>
      <c r="AD1722" s="62"/>
      <c r="AE1722" s="62"/>
    </row>
    <row r="1723" spans="1:31" x14ac:dyDescent="0.25">
      <c r="A1723" s="17" t="s">
        <v>11</v>
      </c>
      <c r="B1723" s="17" t="s">
        <v>156</v>
      </c>
      <c r="C1723" s="17" t="s">
        <v>243</v>
      </c>
      <c r="D1723" s="17" t="s">
        <v>243</v>
      </c>
      <c r="E1723" s="17" t="s">
        <v>221</v>
      </c>
      <c r="F1723" s="17" t="s">
        <v>222</v>
      </c>
      <c r="G1723" s="27" t="s">
        <v>265</v>
      </c>
      <c r="H1723" s="17" t="s">
        <v>75</v>
      </c>
      <c r="I1723" s="17" t="s">
        <v>17</v>
      </c>
      <c r="J1723" s="17" t="s">
        <v>319</v>
      </c>
      <c r="K1723" s="17"/>
      <c r="L1723" s="66">
        <v>2.0805000000000001E-2</v>
      </c>
      <c r="M1723" s="66">
        <v>4.16015E-2</v>
      </c>
      <c r="N1723" s="66">
        <v>0.36134525000000001</v>
      </c>
      <c r="O1723" s="66">
        <v>0.19280575</v>
      </c>
      <c r="P1723" s="66">
        <v>0.22458825000000002</v>
      </c>
      <c r="Q1723" s="66">
        <v>0.30395149999999999</v>
      </c>
      <c r="R1723" s="18"/>
      <c r="Z1723" s="62"/>
      <c r="AA1723" s="62"/>
      <c r="AB1723" s="62"/>
      <c r="AC1723" s="62"/>
      <c r="AD1723" s="62"/>
      <c r="AE1723" s="62"/>
    </row>
    <row r="1724" spans="1:31" x14ac:dyDescent="0.25">
      <c r="A1724" s="17" t="s">
        <v>11</v>
      </c>
      <c r="B1724" s="17" t="s">
        <v>156</v>
      </c>
      <c r="C1724" s="17" t="s">
        <v>243</v>
      </c>
      <c r="D1724" s="17" t="s">
        <v>243</v>
      </c>
      <c r="E1724" s="17" t="s">
        <v>221</v>
      </c>
      <c r="F1724" s="17" t="s">
        <v>37</v>
      </c>
      <c r="G1724" s="27" t="s">
        <v>265</v>
      </c>
      <c r="H1724" s="17" t="s">
        <v>32</v>
      </c>
      <c r="I1724" s="17" t="s">
        <v>17</v>
      </c>
      <c r="J1724" s="17" t="s">
        <v>319</v>
      </c>
      <c r="K1724" s="17"/>
      <c r="L1724" s="66">
        <v>0</v>
      </c>
      <c r="M1724" s="66">
        <v>1.3575E-3</v>
      </c>
      <c r="N1724" s="66">
        <v>1.4267500000000001E-3</v>
      </c>
      <c r="O1724" s="66">
        <v>3.2475000000000001E-4</v>
      </c>
      <c r="P1724" s="66">
        <v>0</v>
      </c>
      <c r="Q1724" s="66">
        <v>3.1950000000000001E-4</v>
      </c>
      <c r="R1724" s="18"/>
      <c r="Z1724" s="62"/>
      <c r="AA1724" s="62"/>
      <c r="AB1724" s="62"/>
      <c r="AC1724" s="62"/>
      <c r="AD1724" s="62"/>
      <c r="AE1724" s="62"/>
    </row>
    <row r="1725" spans="1:31" x14ac:dyDescent="0.25">
      <c r="A1725" s="17" t="s">
        <v>11</v>
      </c>
      <c r="B1725" s="17" t="s">
        <v>156</v>
      </c>
      <c r="C1725" s="17" t="s">
        <v>243</v>
      </c>
      <c r="D1725" s="17" t="s">
        <v>243</v>
      </c>
      <c r="E1725" s="17" t="s">
        <v>221</v>
      </c>
      <c r="F1725" s="17" t="s">
        <v>37</v>
      </c>
      <c r="G1725" s="27" t="s">
        <v>265</v>
      </c>
      <c r="H1725" s="17" t="s">
        <v>16</v>
      </c>
      <c r="I1725" s="17" t="s">
        <v>17</v>
      </c>
      <c r="J1725" s="17" t="s">
        <v>319</v>
      </c>
      <c r="K1725" s="17"/>
      <c r="L1725" s="66">
        <v>0</v>
      </c>
      <c r="M1725" s="66">
        <v>32.542349999999999</v>
      </c>
      <c r="N1725" s="66">
        <v>34.199975000000002</v>
      </c>
      <c r="O1725" s="66">
        <v>7.7841750000000003</v>
      </c>
      <c r="P1725" s="66">
        <v>0</v>
      </c>
      <c r="Q1725" s="66">
        <v>7.6625999999999994</v>
      </c>
      <c r="R1725" s="18"/>
      <c r="Z1725" s="62"/>
      <c r="AA1725" s="62"/>
      <c r="AB1725" s="62"/>
      <c r="AC1725" s="62"/>
      <c r="AD1725" s="62"/>
      <c r="AE1725" s="62"/>
    </row>
    <row r="1726" spans="1:31" x14ac:dyDescent="0.25">
      <c r="A1726" s="17" t="s">
        <v>11</v>
      </c>
      <c r="B1726" s="17" t="s">
        <v>156</v>
      </c>
      <c r="C1726" s="17" t="s">
        <v>243</v>
      </c>
      <c r="D1726" s="17" t="s">
        <v>243</v>
      </c>
      <c r="E1726" s="17" t="s">
        <v>221</v>
      </c>
      <c r="F1726" s="17" t="s">
        <v>37</v>
      </c>
      <c r="G1726" s="27" t="s">
        <v>265</v>
      </c>
      <c r="H1726" s="17" t="s">
        <v>160</v>
      </c>
      <c r="I1726" s="17" t="s">
        <v>17</v>
      </c>
      <c r="J1726" s="17" t="s">
        <v>319</v>
      </c>
      <c r="K1726" s="17"/>
      <c r="L1726" s="66">
        <v>0</v>
      </c>
      <c r="M1726" s="66">
        <v>32.622450000000001</v>
      </c>
      <c r="N1726" s="66">
        <v>34.284125000000003</v>
      </c>
      <c r="O1726" s="66">
        <v>7.8033250000000001</v>
      </c>
      <c r="P1726" s="66">
        <v>0</v>
      </c>
      <c r="Q1726" s="66">
        <v>7.6815000000000007</v>
      </c>
      <c r="R1726" s="18"/>
      <c r="Z1726" s="62"/>
      <c r="AA1726" s="62"/>
      <c r="AB1726" s="62"/>
      <c r="AC1726" s="62"/>
      <c r="AD1726" s="62"/>
      <c r="AE1726" s="62"/>
    </row>
    <row r="1727" spans="1:31" x14ac:dyDescent="0.25">
      <c r="A1727" s="17" t="s">
        <v>11</v>
      </c>
      <c r="B1727" s="17" t="s">
        <v>156</v>
      </c>
      <c r="C1727" s="17" t="s">
        <v>243</v>
      </c>
      <c r="D1727" s="17" t="s">
        <v>243</v>
      </c>
      <c r="E1727" s="17" t="s">
        <v>221</v>
      </c>
      <c r="F1727" s="17" t="s">
        <v>37</v>
      </c>
      <c r="G1727" s="27" t="s">
        <v>265</v>
      </c>
      <c r="H1727" s="17" t="s">
        <v>161</v>
      </c>
      <c r="I1727" s="17" t="s">
        <v>17</v>
      </c>
      <c r="J1727" s="17" t="s">
        <v>319</v>
      </c>
      <c r="K1727" s="17"/>
      <c r="L1727" s="66">
        <v>0</v>
      </c>
      <c r="M1727" s="66">
        <v>32.655075000000004</v>
      </c>
      <c r="N1727" s="66">
        <v>34.318399999999997</v>
      </c>
      <c r="O1727" s="66">
        <v>7.8111249999999997</v>
      </c>
      <c r="P1727" s="66">
        <v>0</v>
      </c>
      <c r="Q1727" s="66">
        <v>7.6891499999999997</v>
      </c>
      <c r="R1727" s="18"/>
      <c r="Z1727" s="62"/>
      <c r="AA1727" s="62"/>
      <c r="AB1727" s="62"/>
      <c r="AC1727" s="62"/>
      <c r="AD1727" s="62"/>
      <c r="AE1727" s="62"/>
    </row>
    <row r="1728" spans="1:31" x14ac:dyDescent="0.25">
      <c r="A1728" s="17" t="s">
        <v>11</v>
      </c>
      <c r="B1728" s="17" t="s">
        <v>156</v>
      </c>
      <c r="C1728" s="17" t="s">
        <v>243</v>
      </c>
      <c r="D1728" s="17" t="s">
        <v>243</v>
      </c>
      <c r="E1728" s="17" t="s">
        <v>221</v>
      </c>
      <c r="F1728" s="17" t="s">
        <v>37</v>
      </c>
      <c r="G1728" s="27" t="s">
        <v>265</v>
      </c>
      <c r="H1728" s="17" t="s">
        <v>75</v>
      </c>
      <c r="I1728" s="17" t="s">
        <v>17</v>
      </c>
      <c r="J1728" s="17" t="s">
        <v>319</v>
      </c>
      <c r="K1728" s="17"/>
      <c r="L1728" s="66">
        <v>0</v>
      </c>
      <c r="M1728" s="66">
        <v>2.7150000000000004E-4</v>
      </c>
      <c r="N1728" s="66">
        <v>2.8549999999999995E-4</v>
      </c>
      <c r="O1728" s="66">
        <v>6.4999999999999994E-5</v>
      </c>
      <c r="P1728" s="66">
        <v>0</v>
      </c>
      <c r="Q1728" s="66">
        <v>6.3750000000000005E-5</v>
      </c>
      <c r="R1728" s="18"/>
      <c r="Z1728" s="62"/>
      <c r="AA1728" s="62"/>
      <c r="AB1728" s="62"/>
      <c r="AC1728" s="62"/>
      <c r="AD1728" s="62"/>
      <c r="AE1728" s="62"/>
    </row>
    <row r="1729" spans="1:31" x14ac:dyDescent="0.25">
      <c r="A1729" s="17" t="s">
        <v>11</v>
      </c>
      <c r="B1729" s="17" t="s">
        <v>156</v>
      </c>
      <c r="C1729" s="17" t="s">
        <v>243</v>
      </c>
      <c r="D1729" s="17" t="s">
        <v>243</v>
      </c>
      <c r="E1729" s="17" t="s">
        <v>221</v>
      </c>
      <c r="F1729" s="17" t="s">
        <v>228</v>
      </c>
      <c r="G1729" s="27" t="s">
        <v>265</v>
      </c>
      <c r="H1729" s="17" t="s">
        <v>32</v>
      </c>
      <c r="I1729" s="17" t="s">
        <v>17</v>
      </c>
      <c r="J1729" s="17" t="s">
        <v>319</v>
      </c>
      <c r="K1729" s="17"/>
      <c r="L1729" s="66">
        <v>0</v>
      </c>
      <c r="M1729" s="66">
        <v>0</v>
      </c>
      <c r="N1729" s="66">
        <v>0</v>
      </c>
      <c r="O1729" s="66">
        <v>0</v>
      </c>
      <c r="P1729" s="66">
        <v>0</v>
      </c>
      <c r="Q1729" s="66">
        <v>425.99024999999995</v>
      </c>
      <c r="R1729" s="18"/>
      <c r="Z1729" s="62"/>
      <c r="AA1729" s="62"/>
      <c r="AB1729" s="62"/>
      <c r="AC1729" s="62"/>
      <c r="AD1729" s="62"/>
      <c r="AE1729" s="62"/>
    </row>
    <row r="1730" spans="1:31" x14ac:dyDescent="0.25">
      <c r="A1730" s="17" t="s">
        <v>11</v>
      </c>
      <c r="B1730" s="17" t="s">
        <v>156</v>
      </c>
      <c r="C1730" s="17" t="s">
        <v>243</v>
      </c>
      <c r="D1730" s="17" t="s">
        <v>243</v>
      </c>
      <c r="E1730" s="17" t="s">
        <v>221</v>
      </c>
      <c r="F1730" s="17" t="s">
        <v>228</v>
      </c>
      <c r="G1730" s="27" t="s">
        <v>265</v>
      </c>
      <c r="H1730" s="17" t="s">
        <v>16</v>
      </c>
      <c r="I1730" s="17" t="s">
        <v>17</v>
      </c>
      <c r="J1730" s="17" t="s">
        <v>319</v>
      </c>
      <c r="K1730" s="17"/>
      <c r="L1730" s="66">
        <v>0</v>
      </c>
      <c r="M1730" s="66">
        <v>0</v>
      </c>
      <c r="N1730" s="66">
        <v>0</v>
      </c>
      <c r="O1730" s="66">
        <v>0</v>
      </c>
      <c r="P1730" s="66">
        <v>0</v>
      </c>
      <c r="Q1730" s="66">
        <v>9750000</v>
      </c>
      <c r="R1730" s="18"/>
      <c r="Z1730" s="62"/>
      <c r="AA1730" s="62"/>
      <c r="AB1730" s="62"/>
      <c r="AC1730" s="62"/>
      <c r="AD1730" s="62"/>
      <c r="AE1730" s="62"/>
    </row>
    <row r="1731" spans="1:31" x14ac:dyDescent="0.25">
      <c r="A1731" s="17" t="s">
        <v>11</v>
      </c>
      <c r="B1731" s="17" t="s">
        <v>156</v>
      </c>
      <c r="C1731" s="17" t="s">
        <v>243</v>
      </c>
      <c r="D1731" s="17" t="s">
        <v>243</v>
      </c>
      <c r="E1731" s="17" t="s">
        <v>221</v>
      </c>
      <c r="F1731" s="17" t="s">
        <v>228</v>
      </c>
      <c r="G1731" s="27" t="s">
        <v>265</v>
      </c>
      <c r="H1731" s="17" t="s">
        <v>160</v>
      </c>
      <c r="I1731" s="17" t="s">
        <v>17</v>
      </c>
      <c r="J1731" s="17" t="s">
        <v>319</v>
      </c>
      <c r="K1731" s="17"/>
      <c r="L1731" s="66">
        <v>0</v>
      </c>
      <c r="M1731" s="66">
        <v>0</v>
      </c>
      <c r="N1731" s="66">
        <v>0</v>
      </c>
      <c r="O1731" s="66">
        <v>0</v>
      </c>
      <c r="P1731" s="66">
        <v>0</v>
      </c>
      <c r="Q1731" s="66">
        <v>9750000</v>
      </c>
      <c r="R1731" s="18"/>
      <c r="Z1731" s="62"/>
      <c r="AA1731" s="62"/>
      <c r="AB1731" s="62"/>
      <c r="AC1731" s="62"/>
      <c r="AD1731" s="62"/>
      <c r="AE1731" s="62"/>
    </row>
    <row r="1732" spans="1:31" x14ac:dyDescent="0.25">
      <c r="A1732" s="17" t="s">
        <v>11</v>
      </c>
      <c r="B1732" s="17" t="s">
        <v>156</v>
      </c>
      <c r="C1732" s="17" t="s">
        <v>243</v>
      </c>
      <c r="D1732" s="17" t="s">
        <v>243</v>
      </c>
      <c r="E1732" s="17" t="s">
        <v>221</v>
      </c>
      <c r="F1732" s="17" t="s">
        <v>228</v>
      </c>
      <c r="G1732" s="27" t="s">
        <v>265</v>
      </c>
      <c r="H1732" s="17" t="s">
        <v>161</v>
      </c>
      <c r="I1732" s="17" t="s">
        <v>17</v>
      </c>
      <c r="J1732" s="17" t="s">
        <v>319</v>
      </c>
      <c r="K1732" s="17"/>
      <c r="L1732" s="66">
        <v>0</v>
      </c>
      <c r="M1732" s="66">
        <v>0</v>
      </c>
      <c r="N1732" s="66">
        <v>0</v>
      </c>
      <c r="O1732" s="66">
        <v>0</v>
      </c>
      <c r="P1732" s="66">
        <v>0</v>
      </c>
      <c r="Q1732" s="66">
        <v>9750000</v>
      </c>
      <c r="R1732" s="18"/>
      <c r="Z1732" s="62"/>
      <c r="AA1732" s="62"/>
      <c r="AB1732" s="62"/>
      <c r="AC1732" s="62"/>
      <c r="AD1732" s="62"/>
      <c r="AE1732" s="62"/>
    </row>
    <row r="1733" spans="1:31" x14ac:dyDescent="0.25">
      <c r="A1733" s="17" t="s">
        <v>11</v>
      </c>
      <c r="B1733" s="17" t="s">
        <v>156</v>
      </c>
      <c r="C1733" s="17" t="s">
        <v>243</v>
      </c>
      <c r="D1733" s="17" t="s">
        <v>243</v>
      </c>
      <c r="E1733" s="17" t="s">
        <v>221</v>
      </c>
      <c r="F1733" s="17" t="s">
        <v>228</v>
      </c>
      <c r="G1733" s="27" t="s">
        <v>265</v>
      </c>
      <c r="H1733" s="17" t="s">
        <v>75</v>
      </c>
      <c r="I1733" s="17" t="s">
        <v>17</v>
      </c>
      <c r="J1733" s="17" t="s">
        <v>319</v>
      </c>
      <c r="K1733" s="17"/>
      <c r="L1733" s="66">
        <v>0</v>
      </c>
      <c r="M1733" s="66">
        <v>0</v>
      </c>
      <c r="N1733" s="66">
        <v>0</v>
      </c>
      <c r="O1733" s="66">
        <v>0</v>
      </c>
      <c r="P1733" s="66">
        <v>0</v>
      </c>
      <c r="Q1733" s="66">
        <v>85.197749999999999</v>
      </c>
      <c r="R1733" s="18"/>
      <c r="Z1733" s="62"/>
      <c r="AA1733" s="62"/>
      <c r="AB1733" s="62"/>
      <c r="AC1733" s="62"/>
      <c r="AD1733" s="62"/>
      <c r="AE1733" s="62"/>
    </row>
    <row r="1734" spans="1:31" x14ac:dyDescent="0.25">
      <c r="A1734" s="17" t="s">
        <v>11</v>
      </c>
      <c r="B1734" s="17" t="s">
        <v>156</v>
      </c>
      <c r="C1734" s="17" t="s">
        <v>243</v>
      </c>
      <c r="D1734" s="17" t="s">
        <v>243</v>
      </c>
      <c r="E1734" s="17" t="s">
        <v>221</v>
      </c>
      <c r="F1734" s="17" t="s">
        <v>229</v>
      </c>
      <c r="G1734" s="27" t="s">
        <v>265</v>
      </c>
      <c r="H1734" s="17" t="s">
        <v>32</v>
      </c>
      <c r="I1734" s="17" t="s">
        <v>17</v>
      </c>
      <c r="J1734" s="17" t="s">
        <v>319</v>
      </c>
      <c r="K1734" s="17"/>
      <c r="L1734" s="66">
        <v>0</v>
      </c>
      <c r="M1734" s="66">
        <v>0</v>
      </c>
      <c r="N1734" s="66">
        <v>2.1985499999999998E-2</v>
      </c>
      <c r="O1734" s="66">
        <v>7.3284999999999999E-3</v>
      </c>
      <c r="P1734" s="66">
        <v>0</v>
      </c>
      <c r="Q1734" s="66">
        <v>0</v>
      </c>
      <c r="R1734" s="18"/>
      <c r="Z1734" s="62"/>
      <c r="AA1734" s="62"/>
      <c r="AB1734" s="62"/>
      <c r="AC1734" s="62"/>
      <c r="AD1734" s="62"/>
      <c r="AE1734" s="62"/>
    </row>
    <row r="1735" spans="1:31" x14ac:dyDescent="0.25">
      <c r="A1735" s="17" t="s">
        <v>11</v>
      </c>
      <c r="B1735" s="17" t="s">
        <v>156</v>
      </c>
      <c r="C1735" s="17" t="s">
        <v>243</v>
      </c>
      <c r="D1735" s="17" t="s">
        <v>243</v>
      </c>
      <c r="E1735" s="17" t="s">
        <v>221</v>
      </c>
      <c r="F1735" s="17" t="s">
        <v>229</v>
      </c>
      <c r="G1735" s="27" t="s">
        <v>265</v>
      </c>
      <c r="H1735" s="17" t="s">
        <v>16</v>
      </c>
      <c r="I1735" s="17" t="s">
        <v>17</v>
      </c>
      <c r="J1735" s="17" t="s">
        <v>319</v>
      </c>
      <c r="K1735" s="17"/>
      <c r="L1735" s="66">
        <v>0</v>
      </c>
      <c r="M1735" s="66">
        <v>0</v>
      </c>
      <c r="N1735" s="66">
        <v>537.17700000000002</v>
      </c>
      <c r="O1735" s="66">
        <v>179.059</v>
      </c>
      <c r="P1735" s="66">
        <v>0</v>
      </c>
      <c r="Q1735" s="66">
        <v>0</v>
      </c>
      <c r="R1735" s="18"/>
      <c r="Z1735" s="62"/>
      <c r="AA1735" s="62"/>
      <c r="AB1735" s="62"/>
      <c r="AC1735" s="62"/>
      <c r="AD1735" s="62"/>
      <c r="AE1735" s="62"/>
    </row>
    <row r="1736" spans="1:31" x14ac:dyDescent="0.25">
      <c r="A1736" s="17" t="s">
        <v>11</v>
      </c>
      <c r="B1736" s="17" t="s">
        <v>156</v>
      </c>
      <c r="C1736" s="17" t="s">
        <v>243</v>
      </c>
      <c r="D1736" s="17" t="s">
        <v>243</v>
      </c>
      <c r="E1736" s="17" t="s">
        <v>221</v>
      </c>
      <c r="F1736" s="17" t="s">
        <v>229</v>
      </c>
      <c r="G1736" s="27" t="s">
        <v>265</v>
      </c>
      <c r="H1736" s="17" t="s">
        <v>160</v>
      </c>
      <c r="I1736" s="17" t="s">
        <v>17</v>
      </c>
      <c r="J1736" s="17" t="s">
        <v>319</v>
      </c>
      <c r="K1736" s="17"/>
      <c r="L1736" s="66">
        <v>0</v>
      </c>
      <c r="M1736" s="66">
        <v>0</v>
      </c>
      <c r="N1736" s="66">
        <v>538.47450000000003</v>
      </c>
      <c r="O1736" s="66">
        <v>179.4915</v>
      </c>
      <c r="P1736" s="66">
        <v>0</v>
      </c>
      <c r="Q1736" s="66">
        <v>0</v>
      </c>
      <c r="R1736" s="18"/>
      <c r="Z1736" s="62"/>
      <c r="AA1736" s="62"/>
      <c r="AB1736" s="62"/>
      <c r="AC1736" s="62"/>
      <c r="AD1736" s="62"/>
      <c r="AE1736" s="62"/>
    </row>
    <row r="1737" spans="1:31" x14ac:dyDescent="0.25">
      <c r="A1737" s="17" t="s">
        <v>11</v>
      </c>
      <c r="B1737" s="17" t="s">
        <v>156</v>
      </c>
      <c r="C1737" s="17" t="s">
        <v>243</v>
      </c>
      <c r="D1737" s="17" t="s">
        <v>243</v>
      </c>
      <c r="E1737" s="17" t="s">
        <v>221</v>
      </c>
      <c r="F1737" s="17" t="s">
        <v>229</v>
      </c>
      <c r="G1737" s="27" t="s">
        <v>265</v>
      </c>
      <c r="H1737" s="17" t="s">
        <v>161</v>
      </c>
      <c r="I1737" s="17" t="s">
        <v>17</v>
      </c>
      <c r="J1737" s="17" t="s">
        <v>319</v>
      </c>
      <c r="K1737" s="17"/>
      <c r="L1737" s="66">
        <v>0</v>
      </c>
      <c r="M1737" s="66">
        <v>0</v>
      </c>
      <c r="N1737" s="66">
        <v>539.00175000000002</v>
      </c>
      <c r="O1737" s="66">
        <v>179.66725</v>
      </c>
      <c r="P1737" s="66">
        <v>0</v>
      </c>
      <c r="Q1737" s="66">
        <v>0</v>
      </c>
      <c r="R1737" s="18"/>
      <c r="Z1737" s="62"/>
      <c r="AA1737" s="62"/>
      <c r="AB1737" s="62"/>
      <c r="AC1737" s="62"/>
      <c r="AD1737" s="62"/>
      <c r="AE1737" s="62"/>
    </row>
    <row r="1738" spans="1:31" x14ac:dyDescent="0.25">
      <c r="A1738" s="17" t="s">
        <v>11</v>
      </c>
      <c r="B1738" s="17" t="s">
        <v>156</v>
      </c>
      <c r="C1738" s="17" t="s">
        <v>243</v>
      </c>
      <c r="D1738" s="17" t="s">
        <v>243</v>
      </c>
      <c r="E1738" s="17" t="s">
        <v>221</v>
      </c>
      <c r="F1738" s="17" t="s">
        <v>229</v>
      </c>
      <c r="G1738" s="27" t="s">
        <v>265</v>
      </c>
      <c r="H1738" s="17" t="s">
        <v>75</v>
      </c>
      <c r="I1738" s="17" t="s">
        <v>17</v>
      </c>
      <c r="J1738" s="17" t="s">
        <v>319</v>
      </c>
      <c r="K1738" s="17"/>
      <c r="L1738" s="66">
        <v>0</v>
      </c>
      <c r="M1738" s="66">
        <v>0</v>
      </c>
      <c r="N1738" s="66">
        <v>4.3972500000000001E-3</v>
      </c>
      <c r="O1738" s="66">
        <v>1.46575E-3</v>
      </c>
      <c r="P1738" s="66">
        <v>0</v>
      </c>
      <c r="Q1738" s="66">
        <v>0</v>
      </c>
      <c r="R1738" s="18"/>
      <c r="Z1738" s="62"/>
      <c r="AA1738" s="62"/>
      <c r="AB1738" s="62"/>
      <c r="AC1738" s="62"/>
      <c r="AD1738" s="62"/>
      <c r="AE1738" s="62"/>
    </row>
    <row r="1739" spans="1:31" x14ac:dyDescent="0.25">
      <c r="A1739" s="17" t="s">
        <v>11</v>
      </c>
      <c r="B1739" s="17" t="s">
        <v>156</v>
      </c>
      <c r="C1739" s="17" t="s">
        <v>243</v>
      </c>
      <c r="D1739" s="17" t="s">
        <v>243</v>
      </c>
      <c r="E1739" s="17" t="s">
        <v>221</v>
      </c>
      <c r="F1739" s="17" t="s">
        <v>230</v>
      </c>
      <c r="G1739" s="27" t="s">
        <v>265</v>
      </c>
      <c r="H1739" s="17" t="s">
        <v>32</v>
      </c>
      <c r="I1739" s="17" t="s">
        <v>17</v>
      </c>
      <c r="J1739" s="17" t="s">
        <v>319</v>
      </c>
      <c r="K1739" s="17"/>
      <c r="L1739" s="66">
        <v>0</v>
      </c>
      <c r="M1739" s="66">
        <v>0</v>
      </c>
      <c r="N1739" s="66">
        <v>0</v>
      </c>
      <c r="O1739" s="66">
        <v>4.5899999999999995E-3</v>
      </c>
      <c r="P1739" s="66">
        <v>1.5299999999999999E-3</v>
      </c>
      <c r="Q1739" s="66">
        <v>0</v>
      </c>
      <c r="R1739" s="18"/>
      <c r="Z1739" s="62"/>
      <c r="AA1739" s="62"/>
      <c r="AB1739" s="62"/>
      <c r="AC1739" s="62"/>
      <c r="AD1739" s="62"/>
      <c r="AE1739" s="62"/>
    </row>
    <row r="1740" spans="1:31" x14ac:dyDescent="0.25">
      <c r="A1740" s="17" t="s">
        <v>11</v>
      </c>
      <c r="B1740" s="17" t="s">
        <v>156</v>
      </c>
      <c r="C1740" s="17" t="s">
        <v>243</v>
      </c>
      <c r="D1740" s="17" t="s">
        <v>243</v>
      </c>
      <c r="E1740" s="17" t="s">
        <v>221</v>
      </c>
      <c r="F1740" s="17" t="s">
        <v>230</v>
      </c>
      <c r="G1740" s="27" t="s">
        <v>265</v>
      </c>
      <c r="H1740" s="17" t="s">
        <v>16</v>
      </c>
      <c r="I1740" s="17" t="s">
        <v>17</v>
      </c>
      <c r="J1740" s="17" t="s">
        <v>319</v>
      </c>
      <c r="K1740" s="17"/>
      <c r="L1740" s="66">
        <v>0</v>
      </c>
      <c r="M1740" s="66">
        <v>0</v>
      </c>
      <c r="N1740" s="66">
        <v>0</v>
      </c>
      <c r="O1740" s="66">
        <v>106.02525</v>
      </c>
      <c r="P1740" s="66">
        <v>35.341749999999998</v>
      </c>
      <c r="Q1740" s="66">
        <v>0</v>
      </c>
      <c r="R1740" s="18"/>
      <c r="Z1740" s="62"/>
      <c r="AA1740" s="62"/>
      <c r="AB1740" s="62"/>
      <c r="AC1740" s="62"/>
      <c r="AD1740" s="62"/>
      <c r="AE1740" s="62"/>
    </row>
    <row r="1741" spans="1:31" x14ac:dyDescent="0.25">
      <c r="A1741" s="17" t="s">
        <v>11</v>
      </c>
      <c r="B1741" s="17" t="s">
        <v>156</v>
      </c>
      <c r="C1741" s="17" t="s">
        <v>243</v>
      </c>
      <c r="D1741" s="17" t="s">
        <v>243</v>
      </c>
      <c r="E1741" s="17" t="s">
        <v>221</v>
      </c>
      <c r="F1741" s="17" t="s">
        <v>230</v>
      </c>
      <c r="G1741" s="27" t="s">
        <v>265</v>
      </c>
      <c r="H1741" s="17" t="s">
        <v>160</v>
      </c>
      <c r="I1741" s="17" t="s">
        <v>17</v>
      </c>
      <c r="J1741" s="17" t="s">
        <v>319</v>
      </c>
      <c r="K1741" s="17"/>
      <c r="L1741" s="66">
        <v>0</v>
      </c>
      <c r="M1741" s="66">
        <v>0</v>
      </c>
      <c r="N1741" s="66">
        <v>0</v>
      </c>
      <c r="O1741" s="66">
        <v>106.29600000000001</v>
      </c>
      <c r="P1741" s="66">
        <v>35.432000000000002</v>
      </c>
      <c r="Q1741" s="66">
        <v>0</v>
      </c>
      <c r="R1741" s="18"/>
      <c r="Z1741" s="62"/>
      <c r="AA1741" s="62"/>
      <c r="AB1741" s="62"/>
      <c r="AC1741" s="62"/>
      <c r="AD1741" s="62"/>
      <c r="AE1741" s="62"/>
    </row>
    <row r="1742" spans="1:31" x14ac:dyDescent="0.25">
      <c r="A1742" s="17" t="s">
        <v>11</v>
      </c>
      <c r="B1742" s="17" t="s">
        <v>156</v>
      </c>
      <c r="C1742" s="17" t="s">
        <v>243</v>
      </c>
      <c r="D1742" s="17" t="s">
        <v>243</v>
      </c>
      <c r="E1742" s="17" t="s">
        <v>221</v>
      </c>
      <c r="F1742" s="17" t="s">
        <v>230</v>
      </c>
      <c r="G1742" s="27" t="s">
        <v>265</v>
      </c>
      <c r="H1742" s="17" t="s">
        <v>161</v>
      </c>
      <c r="I1742" s="17" t="s">
        <v>17</v>
      </c>
      <c r="J1742" s="17" t="s">
        <v>319</v>
      </c>
      <c r="K1742" s="17"/>
      <c r="L1742" s="66">
        <v>0</v>
      </c>
      <c r="M1742" s="66">
        <v>0</v>
      </c>
      <c r="N1742" s="66">
        <v>0</v>
      </c>
      <c r="O1742" s="66">
        <v>106.40625</v>
      </c>
      <c r="P1742" s="66">
        <v>35.46875</v>
      </c>
      <c r="Q1742" s="66">
        <v>0</v>
      </c>
      <c r="R1742" s="18"/>
      <c r="Z1742" s="62"/>
      <c r="AA1742" s="62"/>
      <c r="AB1742" s="62"/>
      <c r="AC1742" s="62"/>
      <c r="AD1742" s="62"/>
      <c r="AE1742" s="62"/>
    </row>
    <row r="1743" spans="1:31" x14ac:dyDescent="0.25">
      <c r="A1743" s="17" t="s">
        <v>11</v>
      </c>
      <c r="B1743" s="17" t="s">
        <v>156</v>
      </c>
      <c r="C1743" s="17" t="s">
        <v>243</v>
      </c>
      <c r="D1743" s="17" t="s">
        <v>243</v>
      </c>
      <c r="E1743" s="17" t="s">
        <v>221</v>
      </c>
      <c r="F1743" s="17" t="s">
        <v>230</v>
      </c>
      <c r="G1743" s="27" t="s">
        <v>265</v>
      </c>
      <c r="H1743" s="17" t="s">
        <v>75</v>
      </c>
      <c r="I1743" s="17" t="s">
        <v>17</v>
      </c>
      <c r="J1743" s="17" t="s">
        <v>319</v>
      </c>
      <c r="K1743" s="17"/>
      <c r="L1743" s="66">
        <v>0</v>
      </c>
      <c r="M1743" s="66">
        <v>0</v>
      </c>
      <c r="N1743" s="66">
        <v>0</v>
      </c>
      <c r="O1743" s="66">
        <v>9.1799999999999998E-4</v>
      </c>
      <c r="P1743" s="66">
        <v>3.0600000000000001E-4</v>
      </c>
      <c r="Q1743" s="66">
        <v>0</v>
      </c>
      <c r="R1743" s="18"/>
      <c r="Z1743" s="62"/>
      <c r="AA1743" s="62"/>
      <c r="AB1743" s="62"/>
      <c r="AC1743" s="62"/>
      <c r="AD1743" s="62"/>
      <c r="AE1743" s="62"/>
    </row>
    <row r="1744" spans="1:31" x14ac:dyDescent="0.25">
      <c r="A1744" s="17" t="s">
        <v>11</v>
      </c>
      <c r="B1744" s="17" t="s">
        <v>156</v>
      </c>
      <c r="C1744" s="17" t="s">
        <v>243</v>
      </c>
      <c r="D1744" s="17" t="s">
        <v>243</v>
      </c>
      <c r="E1744" s="17" t="s">
        <v>221</v>
      </c>
      <c r="F1744" s="17" t="s">
        <v>231</v>
      </c>
      <c r="G1744" s="27" t="s">
        <v>265</v>
      </c>
      <c r="H1744" s="17" t="s">
        <v>32</v>
      </c>
      <c r="I1744" s="17" t="s">
        <v>17</v>
      </c>
      <c r="J1744" s="17" t="s">
        <v>319</v>
      </c>
      <c r="K1744" s="17"/>
      <c r="L1744" s="66">
        <v>2.8737749999999999E-2</v>
      </c>
      <c r="M1744" s="66">
        <v>4.0584250000000002E-2</v>
      </c>
      <c r="N1744" s="66">
        <v>1.0335E-2</v>
      </c>
      <c r="O1744" s="66">
        <v>0</v>
      </c>
      <c r="P1744" s="66">
        <v>0</v>
      </c>
      <c r="Q1744" s="66">
        <v>0</v>
      </c>
      <c r="R1744" s="18"/>
      <c r="Z1744" s="62"/>
      <c r="AA1744" s="62"/>
      <c r="AB1744" s="62"/>
      <c r="AC1744" s="62"/>
      <c r="AD1744" s="62"/>
      <c r="AE1744" s="62"/>
    </row>
    <row r="1745" spans="1:31" x14ac:dyDescent="0.25">
      <c r="A1745" s="17" t="s">
        <v>11</v>
      </c>
      <c r="B1745" s="17" t="s">
        <v>156</v>
      </c>
      <c r="C1745" s="17" t="s">
        <v>243</v>
      </c>
      <c r="D1745" s="17" t="s">
        <v>243</v>
      </c>
      <c r="E1745" s="17" t="s">
        <v>221</v>
      </c>
      <c r="F1745" s="17" t="s">
        <v>231</v>
      </c>
      <c r="G1745" s="27" t="s">
        <v>265</v>
      </c>
      <c r="H1745" s="17" t="s">
        <v>16</v>
      </c>
      <c r="I1745" s="17" t="s">
        <v>17</v>
      </c>
      <c r="J1745" s="17" t="s">
        <v>319</v>
      </c>
      <c r="K1745" s="17"/>
      <c r="L1745" s="66">
        <v>933.99074999999993</v>
      </c>
      <c r="M1745" s="66">
        <v>1318.994625</v>
      </c>
      <c r="N1745" s="66">
        <v>335.888125</v>
      </c>
      <c r="O1745" s="66">
        <v>0</v>
      </c>
      <c r="P1745" s="66">
        <v>0</v>
      </c>
      <c r="Q1745" s="66">
        <v>0</v>
      </c>
      <c r="R1745" s="18"/>
      <c r="Z1745" s="62"/>
      <c r="AA1745" s="62"/>
      <c r="AB1745" s="62"/>
      <c r="AC1745" s="62"/>
      <c r="AD1745" s="62"/>
      <c r="AE1745" s="62"/>
    </row>
    <row r="1746" spans="1:31" x14ac:dyDescent="0.25">
      <c r="A1746" s="17" t="s">
        <v>11</v>
      </c>
      <c r="B1746" s="17" t="s">
        <v>156</v>
      </c>
      <c r="C1746" s="17" t="s">
        <v>243</v>
      </c>
      <c r="D1746" s="17" t="s">
        <v>243</v>
      </c>
      <c r="E1746" s="17" t="s">
        <v>221</v>
      </c>
      <c r="F1746" s="17" t="s">
        <v>231</v>
      </c>
      <c r="G1746" s="27" t="s">
        <v>265</v>
      </c>
      <c r="H1746" s="17" t="s">
        <v>160</v>
      </c>
      <c r="I1746" s="17" t="s">
        <v>17</v>
      </c>
      <c r="J1746" s="17" t="s">
        <v>319</v>
      </c>
      <c r="K1746" s="17"/>
      <c r="L1746" s="66">
        <v>935.68200000000002</v>
      </c>
      <c r="M1746" s="66">
        <v>1321.3828250000001</v>
      </c>
      <c r="N1746" s="66">
        <v>336.49627500000003</v>
      </c>
      <c r="O1746" s="66">
        <v>0</v>
      </c>
      <c r="P1746" s="66">
        <v>0</v>
      </c>
      <c r="Q1746" s="66">
        <v>0</v>
      </c>
      <c r="R1746" s="18"/>
      <c r="Z1746" s="62"/>
      <c r="AA1746" s="62"/>
      <c r="AB1746" s="62"/>
      <c r="AC1746" s="62"/>
      <c r="AD1746" s="62"/>
      <c r="AE1746" s="62"/>
    </row>
    <row r="1747" spans="1:31" x14ac:dyDescent="0.25">
      <c r="A1747" s="17" t="s">
        <v>11</v>
      </c>
      <c r="B1747" s="17" t="s">
        <v>156</v>
      </c>
      <c r="C1747" s="17" t="s">
        <v>243</v>
      </c>
      <c r="D1747" s="17" t="s">
        <v>243</v>
      </c>
      <c r="E1747" s="17" t="s">
        <v>221</v>
      </c>
      <c r="F1747" s="17" t="s">
        <v>231</v>
      </c>
      <c r="G1747" s="27" t="s">
        <v>265</v>
      </c>
      <c r="H1747" s="17" t="s">
        <v>161</v>
      </c>
      <c r="I1747" s="17" t="s">
        <v>17</v>
      </c>
      <c r="J1747" s="17" t="s">
        <v>319</v>
      </c>
      <c r="K1747" s="17"/>
      <c r="L1747" s="66">
        <v>936.37275</v>
      </c>
      <c r="M1747" s="66">
        <v>1322.3632250000001</v>
      </c>
      <c r="N1747" s="66">
        <v>336.74632500000001</v>
      </c>
      <c r="O1747" s="66">
        <v>0</v>
      </c>
      <c r="P1747" s="66">
        <v>0</v>
      </c>
      <c r="Q1747" s="66">
        <v>0</v>
      </c>
      <c r="R1747" s="18"/>
      <c r="Z1747" s="62"/>
      <c r="AA1747" s="62"/>
      <c r="AB1747" s="62"/>
      <c r="AC1747" s="62"/>
      <c r="AD1747" s="62"/>
      <c r="AE1747" s="62"/>
    </row>
    <row r="1748" spans="1:31" x14ac:dyDescent="0.25">
      <c r="A1748" s="17" t="s">
        <v>11</v>
      </c>
      <c r="B1748" s="17" t="s">
        <v>156</v>
      </c>
      <c r="C1748" s="17" t="s">
        <v>243</v>
      </c>
      <c r="D1748" s="17" t="s">
        <v>243</v>
      </c>
      <c r="E1748" s="17" t="s">
        <v>221</v>
      </c>
      <c r="F1748" s="17" t="s">
        <v>231</v>
      </c>
      <c r="G1748" s="27" t="s">
        <v>265</v>
      </c>
      <c r="H1748" s="17" t="s">
        <v>75</v>
      </c>
      <c r="I1748" s="17" t="s">
        <v>17</v>
      </c>
      <c r="J1748" s="17" t="s">
        <v>319</v>
      </c>
      <c r="K1748" s="17"/>
      <c r="L1748" s="66">
        <v>5.7479999999999996E-3</v>
      </c>
      <c r="M1748" s="66">
        <v>8.1169999999999992E-3</v>
      </c>
      <c r="N1748" s="66">
        <v>2.0669999999999998E-3</v>
      </c>
      <c r="O1748" s="66">
        <v>0</v>
      </c>
      <c r="P1748" s="66">
        <v>0</v>
      </c>
      <c r="Q1748" s="66">
        <v>0</v>
      </c>
      <c r="R1748" s="18"/>
      <c r="Z1748" s="62"/>
      <c r="AA1748" s="62"/>
      <c r="AB1748" s="62"/>
      <c r="AC1748" s="62"/>
      <c r="AD1748" s="62"/>
      <c r="AE1748" s="62"/>
    </row>
    <row r="1749" spans="1:31" x14ac:dyDescent="0.25">
      <c r="A1749" s="17" t="s">
        <v>11</v>
      </c>
      <c r="B1749" s="17" t="s">
        <v>156</v>
      </c>
      <c r="C1749" s="17" t="s">
        <v>243</v>
      </c>
      <c r="D1749" s="17" t="s">
        <v>243</v>
      </c>
      <c r="E1749" s="17" t="s">
        <v>221</v>
      </c>
      <c r="F1749" s="17" t="s">
        <v>232</v>
      </c>
      <c r="G1749" s="27" t="s">
        <v>265</v>
      </c>
      <c r="H1749" s="17" t="s">
        <v>32</v>
      </c>
      <c r="I1749" s="17" t="s">
        <v>17</v>
      </c>
      <c r="J1749" s="17" t="s">
        <v>319</v>
      </c>
      <c r="K1749" s="17"/>
      <c r="L1749" s="66">
        <v>0</v>
      </c>
      <c r="M1749" s="66">
        <v>0</v>
      </c>
      <c r="N1749" s="66">
        <v>3.8641499999999995E-2</v>
      </c>
      <c r="O1749" s="66">
        <v>1.28805E-2</v>
      </c>
      <c r="P1749" s="66">
        <v>2.9984999999999999E-3</v>
      </c>
      <c r="Q1749" s="66">
        <v>4.4435750000000003E-2</v>
      </c>
      <c r="R1749" s="18"/>
      <c r="Z1749" s="62"/>
      <c r="AA1749" s="62"/>
      <c r="AB1749" s="62"/>
      <c r="AC1749" s="62"/>
      <c r="AD1749" s="62"/>
      <c r="AE1749" s="62"/>
    </row>
    <row r="1750" spans="1:31" x14ac:dyDescent="0.25">
      <c r="A1750" s="17" t="s">
        <v>11</v>
      </c>
      <c r="B1750" s="17" t="s">
        <v>156</v>
      </c>
      <c r="C1750" s="17" t="s">
        <v>243</v>
      </c>
      <c r="D1750" s="17" t="s">
        <v>243</v>
      </c>
      <c r="E1750" s="17" t="s">
        <v>221</v>
      </c>
      <c r="F1750" s="17" t="s">
        <v>232</v>
      </c>
      <c r="G1750" s="27" t="s">
        <v>265</v>
      </c>
      <c r="H1750" s="17" t="s">
        <v>16</v>
      </c>
      <c r="I1750" s="17" t="s">
        <v>17</v>
      </c>
      <c r="J1750" s="17" t="s">
        <v>319</v>
      </c>
      <c r="K1750" s="17"/>
      <c r="L1750" s="66">
        <v>0</v>
      </c>
      <c r="M1750" s="66">
        <v>0</v>
      </c>
      <c r="N1750" s="66">
        <v>1255.845</v>
      </c>
      <c r="O1750" s="66">
        <v>418.61500000000001</v>
      </c>
      <c r="P1750" s="66">
        <v>97.439250000000015</v>
      </c>
      <c r="Q1750" s="66">
        <v>1444.15975</v>
      </c>
      <c r="R1750" s="18"/>
      <c r="Z1750" s="62"/>
      <c r="AA1750" s="62"/>
      <c r="AB1750" s="62"/>
      <c r="AC1750" s="62"/>
      <c r="AD1750" s="62"/>
      <c r="AE1750" s="62"/>
    </row>
    <row r="1751" spans="1:31" x14ac:dyDescent="0.25">
      <c r="A1751" s="17" t="s">
        <v>11</v>
      </c>
      <c r="B1751" s="17" t="s">
        <v>156</v>
      </c>
      <c r="C1751" s="17" t="s">
        <v>243</v>
      </c>
      <c r="D1751" s="17" t="s">
        <v>243</v>
      </c>
      <c r="E1751" s="17" t="s">
        <v>221</v>
      </c>
      <c r="F1751" s="17" t="s">
        <v>232</v>
      </c>
      <c r="G1751" s="27" t="s">
        <v>265</v>
      </c>
      <c r="H1751" s="17" t="s">
        <v>160</v>
      </c>
      <c r="I1751" s="17" t="s">
        <v>17</v>
      </c>
      <c r="J1751" s="17" t="s">
        <v>319</v>
      </c>
      <c r="K1751" s="17"/>
      <c r="L1751" s="66">
        <v>0</v>
      </c>
      <c r="M1751" s="66">
        <v>0</v>
      </c>
      <c r="N1751" s="66">
        <v>1258.125</v>
      </c>
      <c r="O1751" s="66">
        <v>419.375</v>
      </c>
      <c r="P1751" s="66">
        <v>97.616250000000008</v>
      </c>
      <c r="Q1751" s="66">
        <v>1446.7762500000001</v>
      </c>
      <c r="R1751" s="18"/>
      <c r="Z1751" s="62"/>
      <c r="AA1751" s="62"/>
      <c r="AB1751" s="62"/>
      <c r="AC1751" s="62"/>
      <c r="AD1751" s="62"/>
      <c r="AE1751" s="62"/>
    </row>
    <row r="1752" spans="1:31" x14ac:dyDescent="0.25">
      <c r="A1752" s="17" t="s">
        <v>11</v>
      </c>
      <c r="B1752" s="17" t="s">
        <v>156</v>
      </c>
      <c r="C1752" s="17" t="s">
        <v>243</v>
      </c>
      <c r="D1752" s="17" t="s">
        <v>243</v>
      </c>
      <c r="E1752" s="17" t="s">
        <v>221</v>
      </c>
      <c r="F1752" s="17" t="s">
        <v>232</v>
      </c>
      <c r="G1752" s="27" t="s">
        <v>265</v>
      </c>
      <c r="H1752" s="17" t="s">
        <v>161</v>
      </c>
      <c r="I1752" s="17" t="s">
        <v>17</v>
      </c>
      <c r="J1752" s="17" t="s">
        <v>319</v>
      </c>
      <c r="K1752" s="17"/>
      <c r="L1752" s="66">
        <v>0</v>
      </c>
      <c r="M1752" s="66">
        <v>0</v>
      </c>
      <c r="N1752" s="66">
        <v>1259.0550000000001</v>
      </c>
      <c r="O1752" s="66">
        <v>419.685</v>
      </c>
      <c r="P1752" s="66">
        <v>97.688250000000011</v>
      </c>
      <c r="Q1752" s="66">
        <v>1447.84275</v>
      </c>
      <c r="R1752" s="18"/>
      <c r="Z1752" s="62"/>
      <c r="AA1752" s="62"/>
      <c r="AB1752" s="62"/>
      <c r="AC1752" s="62"/>
      <c r="AD1752" s="62"/>
      <c r="AE1752" s="62"/>
    </row>
    <row r="1753" spans="1:31" x14ac:dyDescent="0.25">
      <c r="A1753" s="17" t="s">
        <v>11</v>
      </c>
      <c r="B1753" s="17" t="s">
        <v>156</v>
      </c>
      <c r="C1753" s="17" t="s">
        <v>243</v>
      </c>
      <c r="D1753" s="17" t="s">
        <v>243</v>
      </c>
      <c r="E1753" s="17" t="s">
        <v>221</v>
      </c>
      <c r="F1753" s="17" t="s">
        <v>232</v>
      </c>
      <c r="G1753" s="27" t="s">
        <v>265</v>
      </c>
      <c r="H1753" s="17" t="s">
        <v>75</v>
      </c>
      <c r="I1753" s="17" t="s">
        <v>17</v>
      </c>
      <c r="J1753" s="17" t="s">
        <v>319</v>
      </c>
      <c r="K1753" s="17"/>
      <c r="L1753" s="66">
        <v>0</v>
      </c>
      <c r="M1753" s="66">
        <v>0</v>
      </c>
      <c r="N1753" s="66">
        <v>7.7280000000000005E-3</v>
      </c>
      <c r="O1753" s="66">
        <v>2.5760000000000002E-3</v>
      </c>
      <c r="P1753" s="66">
        <v>5.9924999999999996E-4</v>
      </c>
      <c r="Q1753" s="66">
        <v>8.8870000000000008E-3</v>
      </c>
      <c r="R1753" s="18"/>
      <c r="Z1753" s="62"/>
      <c r="AA1753" s="62"/>
      <c r="AB1753" s="62"/>
      <c r="AC1753" s="62"/>
      <c r="AD1753" s="62"/>
      <c r="AE1753" s="62"/>
    </row>
    <row r="1754" spans="1:31" x14ac:dyDescent="0.25">
      <c r="A1754" s="17" t="s">
        <v>11</v>
      </c>
      <c r="B1754" s="17" t="s">
        <v>156</v>
      </c>
      <c r="C1754" s="17" t="s">
        <v>243</v>
      </c>
      <c r="D1754" s="17" t="s">
        <v>243</v>
      </c>
      <c r="E1754" s="17" t="s">
        <v>221</v>
      </c>
      <c r="F1754" s="17" t="s">
        <v>233</v>
      </c>
      <c r="G1754" s="27" t="s">
        <v>265</v>
      </c>
      <c r="H1754" s="17" t="s">
        <v>32</v>
      </c>
      <c r="I1754" s="17" t="s">
        <v>17</v>
      </c>
      <c r="J1754" s="17" t="s">
        <v>319</v>
      </c>
      <c r="K1754" s="17"/>
      <c r="L1754" s="66">
        <v>0</v>
      </c>
      <c r="M1754" s="66">
        <v>0</v>
      </c>
      <c r="N1754" s="66">
        <v>0</v>
      </c>
      <c r="O1754" s="66">
        <v>1.5217500000000001E-3</v>
      </c>
      <c r="P1754" s="66">
        <v>5.0725E-4</v>
      </c>
      <c r="Q1754" s="66">
        <v>0</v>
      </c>
      <c r="R1754" s="18"/>
      <c r="Z1754" s="62"/>
      <c r="AA1754" s="62"/>
      <c r="AB1754" s="62"/>
      <c r="AC1754" s="62"/>
      <c r="AD1754" s="62"/>
      <c r="AE1754" s="62"/>
    </row>
    <row r="1755" spans="1:31" x14ac:dyDescent="0.25">
      <c r="A1755" s="17" t="s">
        <v>11</v>
      </c>
      <c r="B1755" s="17" t="s">
        <v>156</v>
      </c>
      <c r="C1755" s="17" t="s">
        <v>243</v>
      </c>
      <c r="D1755" s="17" t="s">
        <v>243</v>
      </c>
      <c r="E1755" s="17" t="s">
        <v>221</v>
      </c>
      <c r="F1755" s="17" t="s">
        <v>233</v>
      </c>
      <c r="G1755" s="27" t="s">
        <v>265</v>
      </c>
      <c r="H1755" s="17" t="s">
        <v>16</v>
      </c>
      <c r="I1755" s="17" t="s">
        <v>17</v>
      </c>
      <c r="J1755" s="17" t="s">
        <v>319</v>
      </c>
      <c r="K1755" s="17"/>
      <c r="L1755" s="66">
        <v>0</v>
      </c>
      <c r="M1755" s="66">
        <v>0</v>
      </c>
      <c r="N1755" s="66">
        <v>0</v>
      </c>
      <c r="O1755" s="66">
        <v>54.281099999999995</v>
      </c>
      <c r="P1755" s="66">
        <v>18.093699999999998</v>
      </c>
      <c r="Q1755" s="66">
        <v>0</v>
      </c>
      <c r="R1755" s="18"/>
      <c r="Z1755" s="62"/>
      <c r="AA1755" s="62"/>
      <c r="AB1755" s="62"/>
      <c r="AC1755" s="62"/>
      <c r="AD1755" s="62"/>
      <c r="AE1755" s="62"/>
    </row>
    <row r="1756" spans="1:31" x14ac:dyDescent="0.25">
      <c r="A1756" s="17" t="s">
        <v>11</v>
      </c>
      <c r="B1756" s="17" t="s">
        <v>156</v>
      </c>
      <c r="C1756" s="17" t="s">
        <v>243</v>
      </c>
      <c r="D1756" s="17" t="s">
        <v>243</v>
      </c>
      <c r="E1756" s="17" t="s">
        <v>221</v>
      </c>
      <c r="F1756" s="17" t="s">
        <v>233</v>
      </c>
      <c r="G1756" s="27" t="s">
        <v>265</v>
      </c>
      <c r="H1756" s="17" t="s">
        <v>160</v>
      </c>
      <c r="I1756" s="17" t="s">
        <v>17</v>
      </c>
      <c r="J1756" s="17" t="s">
        <v>319</v>
      </c>
      <c r="K1756" s="17"/>
      <c r="L1756" s="66">
        <v>0</v>
      </c>
      <c r="M1756" s="66">
        <v>0</v>
      </c>
      <c r="N1756" s="66">
        <v>0</v>
      </c>
      <c r="O1756" s="66">
        <v>54.370874999999998</v>
      </c>
      <c r="P1756" s="66">
        <v>18.123625000000001</v>
      </c>
      <c r="Q1756" s="66">
        <v>0</v>
      </c>
      <c r="R1756" s="18"/>
      <c r="Z1756" s="62"/>
      <c r="AA1756" s="62"/>
      <c r="AB1756" s="62"/>
      <c r="AC1756" s="62"/>
      <c r="AD1756" s="62"/>
      <c r="AE1756" s="62"/>
    </row>
    <row r="1757" spans="1:31" x14ac:dyDescent="0.25">
      <c r="A1757" s="17" t="s">
        <v>11</v>
      </c>
      <c r="B1757" s="17" t="s">
        <v>156</v>
      </c>
      <c r="C1757" s="17" t="s">
        <v>243</v>
      </c>
      <c r="D1757" s="17" t="s">
        <v>243</v>
      </c>
      <c r="E1757" s="17" t="s">
        <v>221</v>
      </c>
      <c r="F1757" s="17" t="s">
        <v>233</v>
      </c>
      <c r="G1757" s="27" t="s">
        <v>265</v>
      </c>
      <c r="H1757" s="17" t="s">
        <v>161</v>
      </c>
      <c r="I1757" s="17" t="s">
        <v>17</v>
      </c>
      <c r="J1757" s="17" t="s">
        <v>319</v>
      </c>
      <c r="K1757" s="17"/>
      <c r="L1757" s="66">
        <v>0</v>
      </c>
      <c r="M1757" s="66">
        <v>0</v>
      </c>
      <c r="N1757" s="66">
        <v>0</v>
      </c>
      <c r="O1757" s="66">
        <v>54.407399999999996</v>
      </c>
      <c r="P1757" s="66">
        <v>18.1358</v>
      </c>
      <c r="Q1757" s="66">
        <v>0</v>
      </c>
      <c r="R1757" s="18"/>
      <c r="Z1757" s="62"/>
      <c r="AA1757" s="62"/>
      <c r="AB1757" s="62"/>
      <c r="AC1757" s="62"/>
      <c r="AD1757" s="62"/>
      <c r="AE1757" s="62"/>
    </row>
    <row r="1758" spans="1:31" x14ac:dyDescent="0.25">
      <c r="A1758" s="17" t="s">
        <v>11</v>
      </c>
      <c r="B1758" s="17" t="s">
        <v>156</v>
      </c>
      <c r="C1758" s="17" t="s">
        <v>243</v>
      </c>
      <c r="D1758" s="17" t="s">
        <v>243</v>
      </c>
      <c r="E1758" s="17" t="s">
        <v>221</v>
      </c>
      <c r="F1758" s="17" t="s">
        <v>233</v>
      </c>
      <c r="G1758" s="27" t="s">
        <v>265</v>
      </c>
      <c r="H1758" s="17" t="s">
        <v>75</v>
      </c>
      <c r="I1758" s="17" t="s">
        <v>17</v>
      </c>
      <c r="J1758" s="17" t="s">
        <v>319</v>
      </c>
      <c r="K1758" s="17"/>
      <c r="L1758" s="66">
        <v>0</v>
      </c>
      <c r="M1758" s="66">
        <v>0</v>
      </c>
      <c r="N1758" s="66">
        <v>0</v>
      </c>
      <c r="O1758" s="66">
        <v>3.0449999999999997E-4</v>
      </c>
      <c r="P1758" s="66">
        <v>1.015E-4</v>
      </c>
      <c r="Q1758" s="66">
        <v>0</v>
      </c>
      <c r="R1758" s="18"/>
      <c r="Z1758" s="62"/>
      <c r="AA1758" s="62"/>
      <c r="AB1758" s="62"/>
      <c r="AC1758" s="62"/>
      <c r="AD1758" s="62"/>
      <c r="AE1758" s="62"/>
    </row>
    <row r="1759" spans="1:31" x14ac:dyDescent="0.25">
      <c r="A1759" s="17" t="s">
        <v>11</v>
      </c>
      <c r="B1759" s="17" t="s">
        <v>156</v>
      </c>
      <c r="C1759" s="17" t="s">
        <v>243</v>
      </c>
      <c r="D1759" s="17" t="s">
        <v>243</v>
      </c>
      <c r="E1759" s="17" t="s">
        <v>221</v>
      </c>
      <c r="F1759" s="17" t="s">
        <v>235</v>
      </c>
      <c r="G1759" s="27" t="s">
        <v>265</v>
      </c>
      <c r="H1759" s="17" t="s">
        <v>32</v>
      </c>
      <c r="I1759" s="17" t="s">
        <v>17</v>
      </c>
      <c r="J1759" s="17" t="s">
        <v>319</v>
      </c>
      <c r="K1759" s="17"/>
      <c r="L1759" s="66">
        <v>0</v>
      </c>
      <c r="M1759" s="66">
        <v>0</v>
      </c>
      <c r="N1759" s="66">
        <v>0</v>
      </c>
      <c r="O1759" s="66">
        <v>0</v>
      </c>
      <c r="P1759" s="66">
        <v>0</v>
      </c>
      <c r="Q1759" s="66">
        <v>1.3125000000000001E-3</v>
      </c>
      <c r="R1759" s="18"/>
      <c r="Z1759" s="62"/>
      <c r="AA1759" s="62"/>
      <c r="AB1759" s="62"/>
      <c r="AC1759" s="62"/>
      <c r="AD1759" s="62"/>
      <c r="AE1759" s="62"/>
    </row>
    <row r="1760" spans="1:31" x14ac:dyDescent="0.25">
      <c r="A1760" s="17" t="s">
        <v>11</v>
      </c>
      <c r="B1760" s="17" t="s">
        <v>156</v>
      </c>
      <c r="C1760" s="17" t="s">
        <v>243</v>
      </c>
      <c r="D1760" s="17" t="s">
        <v>243</v>
      </c>
      <c r="E1760" s="17" t="s">
        <v>221</v>
      </c>
      <c r="F1760" s="17" t="s">
        <v>235</v>
      </c>
      <c r="G1760" s="27" t="s">
        <v>265</v>
      </c>
      <c r="H1760" s="17" t="s">
        <v>16</v>
      </c>
      <c r="I1760" s="17" t="s">
        <v>17</v>
      </c>
      <c r="J1760" s="17" t="s">
        <v>319</v>
      </c>
      <c r="K1760" s="17"/>
      <c r="L1760" s="66">
        <v>0</v>
      </c>
      <c r="M1760" s="66">
        <v>0</v>
      </c>
      <c r="N1760" s="66">
        <v>0</v>
      </c>
      <c r="O1760" s="66">
        <v>0</v>
      </c>
      <c r="P1760" s="66">
        <v>0</v>
      </c>
      <c r="Q1760" s="66">
        <v>31.321424999999998</v>
      </c>
      <c r="R1760" s="18"/>
      <c r="Z1760" s="62"/>
      <c r="AA1760" s="62"/>
      <c r="AB1760" s="62"/>
      <c r="AC1760" s="62"/>
      <c r="AD1760" s="62"/>
      <c r="AE1760" s="62"/>
    </row>
    <row r="1761" spans="1:31" x14ac:dyDescent="0.25">
      <c r="A1761" s="17" t="s">
        <v>11</v>
      </c>
      <c r="B1761" s="17" t="s">
        <v>156</v>
      </c>
      <c r="C1761" s="17" t="s">
        <v>243</v>
      </c>
      <c r="D1761" s="17" t="s">
        <v>243</v>
      </c>
      <c r="E1761" s="17" t="s">
        <v>221</v>
      </c>
      <c r="F1761" s="17" t="s">
        <v>235</v>
      </c>
      <c r="G1761" s="27" t="s">
        <v>265</v>
      </c>
      <c r="H1761" s="17" t="s">
        <v>160</v>
      </c>
      <c r="I1761" s="17" t="s">
        <v>17</v>
      </c>
      <c r="J1761" s="17" t="s">
        <v>319</v>
      </c>
      <c r="K1761" s="17"/>
      <c r="L1761" s="66">
        <v>0</v>
      </c>
      <c r="M1761" s="66">
        <v>0</v>
      </c>
      <c r="N1761" s="66">
        <v>0</v>
      </c>
      <c r="O1761" s="66">
        <v>0</v>
      </c>
      <c r="P1761" s="66">
        <v>0</v>
      </c>
      <c r="Q1761" s="66">
        <v>31.398824999999999</v>
      </c>
      <c r="R1761" s="18"/>
      <c r="Z1761" s="62"/>
      <c r="AA1761" s="62"/>
      <c r="AB1761" s="62"/>
      <c r="AC1761" s="62"/>
      <c r="AD1761" s="62"/>
      <c r="AE1761" s="62"/>
    </row>
    <row r="1762" spans="1:31" x14ac:dyDescent="0.25">
      <c r="A1762" s="17" t="s">
        <v>11</v>
      </c>
      <c r="B1762" s="17" t="s">
        <v>156</v>
      </c>
      <c r="C1762" s="17" t="s">
        <v>243</v>
      </c>
      <c r="D1762" s="17" t="s">
        <v>243</v>
      </c>
      <c r="E1762" s="17" t="s">
        <v>221</v>
      </c>
      <c r="F1762" s="17" t="s">
        <v>235</v>
      </c>
      <c r="G1762" s="27" t="s">
        <v>265</v>
      </c>
      <c r="H1762" s="17" t="s">
        <v>161</v>
      </c>
      <c r="I1762" s="17" t="s">
        <v>17</v>
      </c>
      <c r="J1762" s="17" t="s">
        <v>319</v>
      </c>
      <c r="K1762" s="17"/>
      <c r="L1762" s="66">
        <v>0</v>
      </c>
      <c r="M1762" s="66">
        <v>0</v>
      </c>
      <c r="N1762" s="66">
        <v>0</v>
      </c>
      <c r="O1762" s="66">
        <v>0</v>
      </c>
      <c r="P1762" s="66">
        <v>0</v>
      </c>
      <c r="Q1762" s="66">
        <v>31.430325</v>
      </c>
      <c r="R1762" s="18"/>
      <c r="Z1762" s="62"/>
      <c r="AA1762" s="62"/>
      <c r="AB1762" s="62"/>
      <c r="AC1762" s="62"/>
      <c r="AD1762" s="62"/>
      <c r="AE1762" s="62"/>
    </row>
    <row r="1763" spans="1:31" x14ac:dyDescent="0.25">
      <c r="A1763" s="17" t="s">
        <v>11</v>
      </c>
      <c r="B1763" s="17" t="s">
        <v>156</v>
      </c>
      <c r="C1763" s="17" t="s">
        <v>243</v>
      </c>
      <c r="D1763" s="17" t="s">
        <v>243</v>
      </c>
      <c r="E1763" s="17" t="s">
        <v>221</v>
      </c>
      <c r="F1763" s="17" t="s">
        <v>235</v>
      </c>
      <c r="G1763" s="27" t="s">
        <v>265</v>
      </c>
      <c r="H1763" s="17" t="s">
        <v>75</v>
      </c>
      <c r="I1763" s="17" t="s">
        <v>17</v>
      </c>
      <c r="J1763" s="17" t="s">
        <v>319</v>
      </c>
      <c r="K1763" s="17"/>
      <c r="L1763" s="66">
        <v>0</v>
      </c>
      <c r="M1763" s="66">
        <v>0</v>
      </c>
      <c r="N1763" s="66">
        <v>0</v>
      </c>
      <c r="O1763" s="66">
        <v>0</v>
      </c>
      <c r="P1763" s="66">
        <v>0</v>
      </c>
      <c r="Q1763" s="66">
        <v>2.6249999999999998E-4</v>
      </c>
      <c r="R1763" s="18"/>
      <c r="Z1763" s="62"/>
      <c r="AA1763" s="62"/>
      <c r="AB1763" s="62"/>
      <c r="AC1763" s="62"/>
      <c r="AD1763" s="62"/>
      <c r="AE1763" s="62"/>
    </row>
    <row r="1764" spans="1:31" x14ac:dyDescent="0.25">
      <c r="A1764" s="17" t="s">
        <v>11</v>
      </c>
      <c r="B1764" s="17" t="s">
        <v>156</v>
      </c>
      <c r="C1764" s="17" t="s">
        <v>244</v>
      </c>
      <c r="D1764" s="17" t="s">
        <v>244</v>
      </c>
      <c r="E1764" s="17" t="s">
        <v>158</v>
      </c>
      <c r="F1764" s="17" t="s">
        <v>159</v>
      </c>
      <c r="G1764" s="27" t="s">
        <v>265</v>
      </c>
      <c r="H1764" s="17" t="s">
        <v>32</v>
      </c>
      <c r="I1764" s="17" t="s">
        <v>17</v>
      </c>
      <c r="J1764" s="17" t="s">
        <v>320</v>
      </c>
      <c r="K1764" s="17"/>
      <c r="L1764" s="66">
        <v>0</v>
      </c>
      <c r="M1764" s="66">
        <v>0</v>
      </c>
      <c r="N1764" s="66">
        <v>0</v>
      </c>
      <c r="O1764" s="66">
        <v>8.856000000000001E-3</v>
      </c>
      <c r="P1764" s="66">
        <v>5.5934999999999995E-3</v>
      </c>
      <c r="Q1764" s="66">
        <v>2.0720249999999999E-2</v>
      </c>
      <c r="R1764" s="18"/>
      <c r="Z1764" s="62"/>
      <c r="AA1764" s="62"/>
      <c r="AB1764" s="62"/>
      <c r="AC1764" s="62"/>
      <c r="AD1764" s="62"/>
      <c r="AE1764" s="62"/>
    </row>
    <row r="1765" spans="1:31" x14ac:dyDescent="0.25">
      <c r="A1765" s="17" t="s">
        <v>11</v>
      </c>
      <c r="B1765" s="17" t="s">
        <v>156</v>
      </c>
      <c r="C1765" s="17" t="s">
        <v>244</v>
      </c>
      <c r="D1765" s="17" t="s">
        <v>244</v>
      </c>
      <c r="E1765" s="17" t="s">
        <v>158</v>
      </c>
      <c r="F1765" s="17" t="s">
        <v>159</v>
      </c>
      <c r="G1765" s="27" t="s">
        <v>265</v>
      </c>
      <c r="H1765" s="17" t="s">
        <v>16</v>
      </c>
      <c r="I1765" s="17" t="s">
        <v>17</v>
      </c>
      <c r="J1765" s="17" t="s">
        <v>320</v>
      </c>
      <c r="K1765" s="17"/>
      <c r="L1765" s="66">
        <v>0</v>
      </c>
      <c r="M1765" s="66">
        <v>0</v>
      </c>
      <c r="N1765" s="66">
        <v>0</v>
      </c>
      <c r="O1765" s="66">
        <v>558.81224999999995</v>
      </c>
      <c r="P1765" s="66">
        <v>352.93200000000002</v>
      </c>
      <c r="Q1765" s="66">
        <v>1307.4537500000001</v>
      </c>
      <c r="R1765" s="18"/>
      <c r="Z1765" s="62"/>
      <c r="AA1765" s="62"/>
      <c r="AB1765" s="62"/>
      <c r="AC1765" s="62"/>
      <c r="AD1765" s="62"/>
      <c r="AE1765" s="62"/>
    </row>
    <row r="1766" spans="1:31" x14ac:dyDescent="0.25">
      <c r="A1766" s="17" t="s">
        <v>11</v>
      </c>
      <c r="B1766" s="17" t="s">
        <v>156</v>
      </c>
      <c r="C1766" s="17" t="s">
        <v>244</v>
      </c>
      <c r="D1766" s="17" t="s">
        <v>244</v>
      </c>
      <c r="E1766" s="17" t="s">
        <v>158</v>
      </c>
      <c r="F1766" s="17" t="s">
        <v>159</v>
      </c>
      <c r="G1766" s="27" t="s">
        <v>265</v>
      </c>
      <c r="H1766" s="17" t="s">
        <v>160</v>
      </c>
      <c r="I1766" s="17" t="s">
        <v>17</v>
      </c>
      <c r="J1766" s="17" t="s">
        <v>320</v>
      </c>
      <c r="K1766" s="17"/>
      <c r="L1766" s="66">
        <v>0</v>
      </c>
      <c r="M1766" s="66">
        <v>0</v>
      </c>
      <c r="N1766" s="66">
        <v>0</v>
      </c>
      <c r="O1766" s="66">
        <v>559.09574999999995</v>
      </c>
      <c r="P1766" s="66">
        <v>353.1105</v>
      </c>
      <c r="Q1766" s="66">
        <v>1308.11175</v>
      </c>
      <c r="R1766" s="18"/>
      <c r="Z1766" s="62"/>
      <c r="AA1766" s="62"/>
      <c r="AB1766" s="62"/>
      <c r="AC1766" s="62"/>
      <c r="AD1766" s="62"/>
      <c r="AE1766" s="62"/>
    </row>
    <row r="1767" spans="1:31" x14ac:dyDescent="0.25">
      <c r="A1767" s="17" t="s">
        <v>11</v>
      </c>
      <c r="B1767" s="17" t="s">
        <v>156</v>
      </c>
      <c r="C1767" s="17" t="s">
        <v>244</v>
      </c>
      <c r="D1767" s="17" t="s">
        <v>244</v>
      </c>
      <c r="E1767" s="17" t="s">
        <v>158</v>
      </c>
      <c r="F1767" s="17" t="s">
        <v>159</v>
      </c>
      <c r="G1767" s="27" t="s">
        <v>265</v>
      </c>
      <c r="H1767" s="17" t="s">
        <v>161</v>
      </c>
      <c r="I1767" s="17" t="s">
        <v>17</v>
      </c>
      <c r="J1767" s="17" t="s">
        <v>320</v>
      </c>
      <c r="K1767" s="17"/>
      <c r="L1767" s="66">
        <v>0</v>
      </c>
      <c r="M1767" s="66">
        <v>0</v>
      </c>
      <c r="N1767" s="66">
        <v>0</v>
      </c>
      <c r="O1767" s="66">
        <v>559.27274999999997</v>
      </c>
      <c r="P1767" s="66">
        <v>353.22275000000002</v>
      </c>
      <c r="Q1767" s="66">
        <v>1308.527</v>
      </c>
      <c r="R1767" s="18"/>
      <c r="Z1767" s="62"/>
      <c r="AA1767" s="62"/>
      <c r="AB1767" s="62"/>
      <c r="AC1767" s="62"/>
      <c r="AD1767" s="62"/>
      <c r="AE1767" s="62"/>
    </row>
    <row r="1768" spans="1:31" x14ac:dyDescent="0.25">
      <c r="A1768" s="17" t="s">
        <v>11</v>
      </c>
      <c r="B1768" s="17" t="s">
        <v>156</v>
      </c>
      <c r="C1768" s="17" t="s">
        <v>244</v>
      </c>
      <c r="D1768" s="17" t="s">
        <v>244</v>
      </c>
      <c r="E1768" s="17" t="s">
        <v>158</v>
      </c>
      <c r="F1768" s="17" t="s">
        <v>159</v>
      </c>
      <c r="G1768" s="27" t="s">
        <v>265</v>
      </c>
      <c r="H1768" s="17" t="s">
        <v>75</v>
      </c>
      <c r="I1768" s="17" t="s">
        <v>17</v>
      </c>
      <c r="J1768" s="17" t="s">
        <v>320</v>
      </c>
      <c r="K1768" s="17"/>
      <c r="L1768" s="66">
        <v>0</v>
      </c>
      <c r="M1768" s="66">
        <v>0</v>
      </c>
      <c r="N1768" s="66">
        <v>0</v>
      </c>
      <c r="O1768" s="66">
        <v>8.8575000000000004E-4</v>
      </c>
      <c r="P1768" s="66">
        <v>5.5925000000000007E-4</v>
      </c>
      <c r="Q1768" s="66">
        <v>2.0717500000000002E-3</v>
      </c>
      <c r="R1768" s="18"/>
      <c r="Z1768" s="62"/>
      <c r="AA1768" s="62"/>
      <c r="AB1768" s="62"/>
      <c r="AC1768" s="62"/>
      <c r="AD1768" s="62"/>
      <c r="AE1768" s="62"/>
    </row>
    <row r="1769" spans="1:31" x14ac:dyDescent="0.25">
      <c r="A1769" s="17" t="s">
        <v>11</v>
      </c>
      <c r="B1769" s="17" t="s">
        <v>156</v>
      </c>
      <c r="C1769" s="17" t="s">
        <v>244</v>
      </c>
      <c r="D1769" s="17" t="s">
        <v>244</v>
      </c>
      <c r="E1769" s="17" t="s">
        <v>39</v>
      </c>
      <c r="F1769" s="17" t="s">
        <v>171</v>
      </c>
      <c r="G1769" s="27" t="s">
        <v>265</v>
      </c>
      <c r="H1769" s="17" t="s">
        <v>32</v>
      </c>
      <c r="I1769" s="17" t="s">
        <v>17</v>
      </c>
      <c r="J1769" s="17" t="s">
        <v>320</v>
      </c>
      <c r="K1769" s="17"/>
      <c r="L1769" s="66">
        <v>0</v>
      </c>
      <c r="M1769" s="66">
        <v>0</v>
      </c>
      <c r="N1769" s="66">
        <v>0</v>
      </c>
      <c r="O1769" s="66">
        <v>0</v>
      </c>
      <c r="P1769" s="66">
        <v>0</v>
      </c>
      <c r="Q1769" s="66">
        <v>1.3012499999999999E-3</v>
      </c>
      <c r="R1769" s="18"/>
      <c r="Z1769" s="62"/>
      <c r="AA1769" s="62"/>
      <c r="AB1769" s="62"/>
      <c r="AC1769" s="62"/>
      <c r="AD1769" s="62"/>
      <c r="AE1769" s="62"/>
    </row>
    <row r="1770" spans="1:31" x14ac:dyDescent="0.25">
      <c r="A1770" s="17" t="s">
        <v>11</v>
      </c>
      <c r="B1770" s="17" t="s">
        <v>156</v>
      </c>
      <c r="C1770" s="17" t="s">
        <v>244</v>
      </c>
      <c r="D1770" s="17" t="s">
        <v>244</v>
      </c>
      <c r="E1770" s="17" t="s">
        <v>39</v>
      </c>
      <c r="F1770" s="17" t="s">
        <v>171</v>
      </c>
      <c r="G1770" s="27" t="s">
        <v>265</v>
      </c>
      <c r="H1770" s="17" t="s">
        <v>16</v>
      </c>
      <c r="I1770" s="17" t="s">
        <v>17</v>
      </c>
      <c r="J1770" s="17" t="s">
        <v>320</v>
      </c>
      <c r="K1770" s="17"/>
      <c r="L1770" s="66">
        <v>0</v>
      </c>
      <c r="M1770" s="66">
        <v>0</v>
      </c>
      <c r="N1770" s="66">
        <v>0</v>
      </c>
      <c r="O1770" s="66">
        <v>0</v>
      </c>
      <c r="P1770" s="66">
        <v>0</v>
      </c>
      <c r="Q1770" s="66">
        <v>138.55725000000001</v>
      </c>
      <c r="R1770" s="18"/>
      <c r="Z1770" s="62"/>
      <c r="AA1770" s="62"/>
      <c r="AB1770" s="62"/>
      <c r="AC1770" s="62"/>
      <c r="AD1770" s="62"/>
      <c r="AE1770" s="62"/>
    </row>
    <row r="1771" spans="1:31" x14ac:dyDescent="0.25">
      <c r="A1771" s="17" t="s">
        <v>11</v>
      </c>
      <c r="B1771" s="17" t="s">
        <v>156</v>
      </c>
      <c r="C1771" s="17" t="s">
        <v>244</v>
      </c>
      <c r="D1771" s="17" t="s">
        <v>244</v>
      </c>
      <c r="E1771" s="17" t="s">
        <v>39</v>
      </c>
      <c r="F1771" s="17" t="s">
        <v>171</v>
      </c>
      <c r="G1771" s="27" t="s">
        <v>265</v>
      </c>
      <c r="H1771" s="17" t="s">
        <v>160</v>
      </c>
      <c r="I1771" s="17" t="s">
        <v>17</v>
      </c>
      <c r="J1771" s="17" t="s">
        <v>320</v>
      </c>
      <c r="K1771" s="17"/>
      <c r="L1771" s="66">
        <v>0</v>
      </c>
      <c r="M1771" s="66">
        <v>0</v>
      </c>
      <c r="N1771" s="66">
        <v>0</v>
      </c>
      <c r="O1771" s="66">
        <v>0</v>
      </c>
      <c r="P1771" s="66">
        <v>0</v>
      </c>
      <c r="Q1771" s="66">
        <v>139.09050000000002</v>
      </c>
      <c r="R1771" s="18"/>
      <c r="Z1771" s="62"/>
      <c r="AA1771" s="62"/>
      <c r="AB1771" s="62"/>
      <c r="AC1771" s="62"/>
      <c r="AD1771" s="62"/>
      <c r="AE1771" s="62"/>
    </row>
    <row r="1772" spans="1:31" x14ac:dyDescent="0.25">
      <c r="A1772" s="17" t="s">
        <v>11</v>
      </c>
      <c r="B1772" s="17" t="s">
        <v>156</v>
      </c>
      <c r="C1772" s="17" t="s">
        <v>244</v>
      </c>
      <c r="D1772" s="17" t="s">
        <v>244</v>
      </c>
      <c r="E1772" s="17" t="s">
        <v>39</v>
      </c>
      <c r="F1772" s="17" t="s">
        <v>171</v>
      </c>
      <c r="G1772" s="27" t="s">
        <v>265</v>
      </c>
      <c r="H1772" s="17" t="s">
        <v>161</v>
      </c>
      <c r="I1772" s="17" t="s">
        <v>17</v>
      </c>
      <c r="J1772" s="17" t="s">
        <v>320</v>
      </c>
      <c r="K1772" s="17"/>
      <c r="L1772" s="66">
        <v>0</v>
      </c>
      <c r="M1772" s="66">
        <v>0</v>
      </c>
      <c r="N1772" s="66">
        <v>0</v>
      </c>
      <c r="O1772" s="66">
        <v>0</v>
      </c>
      <c r="P1772" s="66">
        <v>0</v>
      </c>
      <c r="Q1772" s="66">
        <v>139.18950000000001</v>
      </c>
      <c r="R1772" s="18"/>
      <c r="Z1772" s="62"/>
      <c r="AA1772" s="62"/>
      <c r="AB1772" s="62"/>
      <c r="AC1772" s="62"/>
      <c r="AD1772" s="62"/>
      <c r="AE1772" s="62"/>
    </row>
    <row r="1773" spans="1:31" x14ac:dyDescent="0.25">
      <c r="A1773" s="17" t="s">
        <v>11</v>
      </c>
      <c r="B1773" s="17" t="s">
        <v>156</v>
      </c>
      <c r="C1773" s="17" t="s">
        <v>244</v>
      </c>
      <c r="D1773" s="17" t="s">
        <v>244</v>
      </c>
      <c r="E1773" s="17" t="s">
        <v>39</v>
      </c>
      <c r="F1773" s="17" t="s">
        <v>171</v>
      </c>
      <c r="G1773" s="27" t="s">
        <v>265</v>
      </c>
      <c r="H1773" s="17" t="s">
        <v>75</v>
      </c>
      <c r="I1773" s="17" t="s">
        <v>17</v>
      </c>
      <c r="J1773" s="17" t="s">
        <v>320</v>
      </c>
      <c r="K1773" s="17"/>
      <c r="L1773" s="66">
        <v>0</v>
      </c>
      <c r="M1773" s="66">
        <v>0</v>
      </c>
      <c r="N1773" s="66">
        <v>0</v>
      </c>
      <c r="O1773" s="66">
        <v>0</v>
      </c>
      <c r="P1773" s="66">
        <v>0</v>
      </c>
      <c r="Q1773" s="66">
        <v>1.9515000000000001E-3</v>
      </c>
      <c r="R1773" s="18"/>
      <c r="Z1773" s="62"/>
      <c r="AA1773" s="62"/>
      <c r="AB1773" s="62"/>
      <c r="AC1773" s="62"/>
      <c r="AD1773" s="62"/>
      <c r="AE1773" s="62"/>
    </row>
    <row r="1774" spans="1:31" x14ac:dyDescent="0.25">
      <c r="A1774" s="17" t="s">
        <v>11</v>
      </c>
      <c r="B1774" s="17" t="s">
        <v>156</v>
      </c>
      <c r="C1774" s="17" t="s">
        <v>244</v>
      </c>
      <c r="D1774" s="17" t="s">
        <v>244</v>
      </c>
      <c r="E1774" s="17" t="s">
        <v>39</v>
      </c>
      <c r="F1774" s="17" t="s">
        <v>39</v>
      </c>
      <c r="G1774" s="27" t="s">
        <v>265</v>
      </c>
      <c r="H1774" s="17" t="s">
        <v>32</v>
      </c>
      <c r="I1774" s="17" t="s">
        <v>17</v>
      </c>
      <c r="J1774" s="17" t="s">
        <v>320</v>
      </c>
      <c r="K1774" s="17"/>
      <c r="L1774" s="66">
        <v>0</v>
      </c>
      <c r="M1774" s="66">
        <v>2.6847525000000001</v>
      </c>
      <c r="N1774" s="66">
        <v>0.91200999999999999</v>
      </c>
      <c r="O1774" s="66">
        <v>2.0804022500000001</v>
      </c>
      <c r="P1774" s="66">
        <v>2.8535707499999998</v>
      </c>
      <c r="Q1774" s="66">
        <v>2.3252489999999999</v>
      </c>
      <c r="R1774" s="18"/>
      <c r="Z1774" s="62"/>
      <c r="AA1774" s="62"/>
      <c r="AB1774" s="62"/>
      <c r="AC1774" s="62"/>
      <c r="AD1774" s="62"/>
      <c r="AE1774" s="62"/>
    </row>
    <row r="1775" spans="1:31" x14ac:dyDescent="0.25">
      <c r="A1775" s="17" t="s">
        <v>11</v>
      </c>
      <c r="B1775" s="17" t="s">
        <v>156</v>
      </c>
      <c r="C1775" s="17" t="s">
        <v>244</v>
      </c>
      <c r="D1775" s="17" t="s">
        <v>244</v>
      </c>
      <c r="E1775" s="17" t="s">
        <v>39</v>
      </c>
      <c r="F1775" s="17" t="s">
        <v>39</v>
      </c>
      <c r="G1775" s="27" t="s">
        <v>265</v>
      </c>
      <c r="H1775" s="17" t="s">
        <v>16</v>
      </c>
      <c r="I1775" s="17" t="s">
        <v>17</v>
      </c>
      <c r="J1775" s="17" t="s">
        <v>320</v>
      </c>
      <c r="K1775" s="17"/>
      <c r="L1775" s="66">
        <v>0</v>
      </c>
      <c r="M1775" s="66">
        <v>257226.75</v>
      </c>
      <c r="N1775" s="66">
        <v>87379.912500000006</v>
      </c>
      <c r="O1775" s="66">
        <v>197362.31250000003</v>
      </c>
      <c r="P1775" s="66">
        <v>272562.42499999999</v>
      </c>
      <c r="Q1775" s="66">
        <v>221047.99999999997</v>
      </c>
      <c r="R1775" s="18"/>
      <c r="Z1775" s="62"/>
      <c r="AA1775" s="62"/>
      <c r="AB1775" s="62"/>
      <c r="AC1775" s="62"/>
      <c r="AD1775" s="62"/>
      <c r="AE1775" s="62"/>
    </row>
    <row r="1776" spans="1:31" x14ac:dyDescent="0.25">
      <c r="A1776" s="17" t="s">
        <v>11</v>
      </c>
      <c r="B1776" s="17" t="s">
        <v>156</v>
      </c>
      <c r="C1776" s="17" t="s">
        <v>244</v>
      </c>
      <c r="D1776" s="17" t="s">
        <v>244</v>
      </c>
      <c r="E1776" s="17" t="s">
        <v>39</v>
      </c>
      <c r="F1776" s="17" t="s">
        <v>39</v>
      </c>
      <c r="G1776" s="27" t="s">
        <v>265</v>
      </c>
      <c r="H1776" s="17" t="s">
        <v>160</v>
      </c>
      <c r="I1776" s="17" t="s">
        <v>17</v>
      </c>
      <c r="J1776" s="17" t="s">
        <v>320</v>
      </c>
      <c r="K1776" s="17"/>
      <c r="L1776" s="66">
        <v>0</v>
      </c>
      <c r="M1776" s="66">
        <v>258327</v>
      </c>
      <c r="N1776" s="66">
        <v>87753.675000000003</v>
      </c>
      <c r="O1776" s="66">
        <v>198215.44999999998</v>
      </c>
      <c r="P1776" s="66">
        <v>273732.67499999999</v>
      </c>
      <c r="Q1776" s="66">
        <v>222001</v>
      </c>
      <c r="R1776" s="18"/>
      <c r="Z1776" s="62"/>
      <c r="AA1776" s="62"/>
      <c r="AB1776" s="62"/>
      <c r="AC1776" s="62"/>
      <c r="AD1776" s="62"/>
      <c r="AE1776" s="62"/>
    </row>
    <row r="1777" spans="1:31" x14ac:dyDescent="0.25">
      <c r="A1777" s="17" t="s">
        <v>11</v>
      </c>
      <c r="B1777" s="17" t="s">
        <v>156</v>
      </c>
      <c r="C1777" s="17" t="s">
        <v>244</v>
      </c>
      <c r="D1777" s="17" t="s">
        <v>244</v>
      </c>
      <c r="E1777" s="17" t="s">
        <v>39</v>
      </c>
      <c r="F1777" s="17" t="s">
        <v>39</v>
      </c>
      <c r="G1777" s="27" t="s">
        <v>265</v>
      </c>
      <c r="H1777" s="17" t="s">
        <v>161</v>
      </c>
      <c r="I1777" s="17" t="s">
        <v>17</v>
      </c>
      <c r="J1777" s="17" t="s">
        <v>320</v>
      </c>
      <c r="K1777" s="17"/>
      <c r="L1777" s="66">
        <v>0</v>
      </c>
      <c r="M1777" s="66">
        <v>258531</v>
      </c>
      <c r="N1777" s="66">
        <v>87822.972500000003</v>
      </c>
      <c r="O1777" s="66">
        <v>198373.38249999998</v>
      </c>
      <c r="P1777" s="66">
        <v>273949.72500000003</v>
      </c>
      <c r="Q1777" s="66">
        <v>222177.72499999998</v>
      </c>
      <c r="R1777" s="18"/>
      <c r="Z1777" s="62"/>
      <c r="AA1777" s="62"/>
      <c r="AB1777" s="62"/>
      <c r="AC1777" s="62"/>
      <c r="AD1777" s="62"/>
      <c r="AE1777" s="62"/>
    </row>
    <row r="1778" spans="1:31" x14ac:dyDescent="0.25">
      <c r="A1778" s="17" t="s">
        <v>11</v>
      </c>
      <c r="B1778" s="17" t="s">
        <v>156</v>
      </c>
      <c r="C1778" s="17" t="s">
        <v>244</v>
      </c>
      <c r="D1778" s="17" t="s">
        <v>244</v>
      </c>
      <c r="E1778" s="17" t="s">
        <v>39</v>
      </c>
      <c r="F1778" s="17" t="s">
        <v>39</v>
      </c>
      <c r="G1778" s="27" t="s">
        <v>265</v>
      </c>
      <c r="H1778" s="17" t="s">
        <v>75</v>
      </c>
      <c r="I1778" s="17" t="s">
        <v>17</v>
      </c>
      <c r="J1778" s="17" t="s">
        <v>320</v>
      </c>
      <c r="K1778" s="17"/>
      <c r="L1778" s="66">
        <v>0</v>
      </c>
      <c r="M1778" s="66">
        <v>4.0271325000000004</v>
      </c>
      <c r="N1778" s="66">
        <v>1.368017</v>
      </c>
      <c r="O1778" s="66">
        <v>3.1206002499999999</v>
      </c>
      <c r="P1778" s="66">
        <v>4.2803504999999991</v>
      </c>
      <c r="Q1778" s="66">
        <v>3.4878675000000001</v>
      </c>
      <c r="R1778" s="18"/>
      <c r="Z1778" s="62"/>
      <c r="AA1778" s="62"/>
      <c r="AB1778" s="62"/>
      <c r="AC1778" s="62"/>
      <c r="AD1778" s="62"/>
      <c r="AE1778" s="62"/>
    </row>
    <row r="1779" spans="1:31" x14ac:dyDescent="0.25">
      <c r="A1779" s="17" t="s">
        <v>11</v>
      </c>
      <c r="B1779" s="17" t="s">
        <v>156</v>
      </c>
      <c r="C1779" s="17" t="s">
        <v>244</v>
      </c>
      <c r="D1779" s="17" t="s">
        <v>244</v>
      </c>
      <c r="E1779" s="17" t="s">
        <v>39</v>
      </c>
      <c r="F1779" s="17" t="s">
        <v>175</v>
      </c>
      <c r="G1779" s="27" t="s">
        <v>265</v>
      </c>
      <c r="H1779" s="17" t="s">
        <v>32</v>
      </c>
      <c r="I1779" s="17" t="s">
        <v>17</v>
      </c>
      <c r="J1779" s="17" t="s">
        <v>320</v>
      </c>
      <c r="K1779" s="17"/>
      <c r="L1779" s="66">
        <v>0</v>
      </c>
      <c r="M1779" s="66">
        <v>0</v>
      </c>
      <c r="N1779" s="66">
        <v>0</v>
      </c>
      <c r="O1779" s="66">
        <v>0</v>
      </c>
      <c r="P1779" s="66">
        <v>0</v>
      </c>
      <c r="Q1779" s="66">
        <v>0.15583649999999999</v>
      </c>
      <c r="R1779" s="18"/>
      <c r="Z1779" s="62"/>
      <c r="AA1779" s="62"/>
      <c r="AB1779" s="62"/>
      <c r="AC1779" s="62"/>
      <c r="AD1779" s="62"/>
      <c r="AE1779" s="62"/>
    </row>
    <row r="1780" spans="1:31" x14ac:dyDescent="0.25">
      <c r="A1780" s="17" t="s">
        <v>11</v>
      </c>
      <c r="B1780" s="17" t="s">
        <v>156</v>
      </c>
      <c r="C1780" s="17" t="s">
        <v>244</v>
      </c>
      <c r="D1780" s="17" t="s">
        <v>244</v>
      </c>
      <c r="E1780" s="17" t="s">
        <v>39</v>
      </c>
      <c r="F1780" s="17" t="s">
        <v>175</v>
      </c>
      <c r="G1780" s="27" t="s">
        <v>265</v>
      </c>
      <c r="H1780" s="17" t="s">
        <v>16</v>
      </c>
      <c r="I1780" s="17" t="s">
        <v>17</v>
      </c>
      <c r="J1780" s="17" t="s">
        <v>320</v>
      </c>
      <c r="K1780" s="17"/>
      <c r="L1780" s="66">
        <v>0</v>
      </c>
      <c r="M1780" s="66">
        <v>0</v>
      </c>
      <c r="N1780" s="66">
        <v>0</v>
      </c>
      <c r="O1780" s="66">
        <v>0</v>
      </c>
      <c r="P1780" s="66">
        <v>0</v>
      </c>
      <c r="Q1780" s="66">
        <v>14587.875</v>
      </c>
      <c r="R1780" s="18"/>
      <c r="Z1780" s="62"/>
      <c r="AA1780" s="62"/>
      <c r="AB1780" s="62"/>
      <c r="AC1780" s="62"/>
      <c r="AD1780" s="62"/>
      <c r="AE1780" s="62"/>
    </row>
    <row r="1781" spans="1:31" x14ac:dyDescent="0.25">
      <c r="A1781" s="17" t="s">
        <v>11</v>
      </c>
      <c r="B1781" s="17" t="s">
        <v>156</v>
      </c>
      <c r="C1781" s="17" t="s">
        <v>244</v>
      </c>
      <c r="D1781" s="17" t="s">
        <v>244</v>
      </c>
      <c r="E1781" s="17" t="s">
        <v>39</v>
      </c>
      <c r="F1781" s="17" t="s">
        <v>175</v>
      </c>
      <c r="G1781" s="27" t="s">
        <v>265</v>
      </c>
      <c r="H1781" s="17" t="s">
        <v>160</v>
      </c>
      <c r="I1781" s="17" t="s">
        <v>17</v>
      </c>
      <c r="J1781" s="17" t="s">
        <v>320</v>
      </c>
      <c r="K1781" s="17"/>
      <c r="L1781" s="66">
        <v>0</v>
      </c>
      <c r="M1781" s="66">
        <v>0</v>
      </c>
      <c r="N1781" s="66">
        <v>0</v>
      </c>
      <c r="O1781" s="66">
        <v>0</v>
      </c>
      <c r="P1781" s="66">
        <v>0</v>
      </c>
      <c r="Q1781" s="66">
        <v>14651.775000000001</v>
      </c>
      <c r="R1781" s="18"/>
      <c r="Z1781" s="62"/>
      <c r="AA1781" s="62"/>
      <c r="AB1781" s="62"/>
      <c r="AC1781" s="62"/>
      <c r="AD1781" s="62"/>
      <c r="AE1781" s="62"/>
    </row>
    <row r="1782" spans="1:31" x14ac:dyDescent="0.25">
      <c r="A1782" s="17" t="s">
        <v>11</v>
      </c>
      <c r="B1782" s="17" t="s">
        <v>156</v>
      </c>
      <c r="C1782" s="17" t="s">
        <v>244</v>
      </c>
      <c r="D1782" s="17" t="s">
        <v>244</v>
      </c>
      <c r="E1782" s="17" t="s">
        <v>39</v>
      </c>
      <c r="F1782" s="17" t="s">
        <v>175</v>
      </c>
      <c r="G1782" s="27" t="s">
        <v>265</v>
      </c>
      <c r="H1782" s="17" t="s">
        <v>161</v>
      </c>
      <c r="I1782" s="17" t="s">
        <v>17</v>
      </c>
      <c r="J1782" s="17" t="s">
        <v>320</v>
      </c>
      <c r="K1782" s="17"/>
      <c r="L1782" s="66">
        <v>0</v>
      </c>
      <c r="M1782" s="66">
        <v>0</v>
      </c>
      <c r="N1782" s="66">
        <v>0</v>
      </c>
      <c r="O1782" s="66">
        <v>0</v>
      </c>
      <c r="P1782" s="66">
        <v>0</v>
      </c>
      <c r="Q1782" s="66">
        <v>14663.625</v>
      </c>
      <c r="R1782" s="18"/>
      <c r="Z1782" s="62"/>
      <c r="AA1782" s="62"/>
      <c r="AB1782" s="62"/>
      <c r="AC1782" s="62"/>
      <c r="AD1782" s="62"/>
      <c r="AE1782" s="62"/>
    </row>
    <row r="1783" spans="1:31" x14ac:dyDescent="0.25">
      <c r="A1783" s="17" t="s">
        <v>11</v>
      </c>
      <c r="B1783" s="17" t="s">
        <v>156</v>
      </c>
      <c r="C1783" s="17" t="s">
        <v>244</v>
      </c>
      <c r="D1783" s="17" t="s">
        <v>244</v>
      </c>
      <c r="E1783" s="17" t="s">
        <v>39</v>
      </c>
      <c r="F1783" s="17" t="s">
        <v>175</v>
      </c>
      <c r="G1783" s="27" t="s">
        <v>265</v>
      </c>
      <c r="H1783" s="17" t="s">
        <v>75</v>
      </c>
      <c r="I1783" s="17" t="s">
        <v>17</v>
      </c>
      <c r="J1783" s="17" t="s">
        <v>320</v>
      </c>
      <c r="K1783" s="17"/>
      <c r="L1783" s="66">
        <v>0</v>
      </c>
      <c r="M1783" s="66">
        <v>0</v>
      </c>
      <c r="N1783" s="66">
        <v>0</v>
      </c>
      <c r="O1783" s="66">
        <v>0</v>
      </c>
      <c r="P1783" s="66">
        <v>0</v>
      </c>
      <c r="Q1783" s="66">
        <v>0.23375474999999998</v>
      </c>
      <c r="R1783" s="18"/>
      <c r="Z1783" s="62"/>
      <c r="AA1783" s="62"/>
      <c r="AB1783" s="62"/>
      <c r="AC1783" s="62"/>
      <c r="AD1783" s="62"/>
      <c r="AE1783" s="62"/>
    </row>
    <row r="1784" spans="1:31" x14ac:dyDescent="0.25">
      <c r="A1784" s="17" t="s">
        <v>11</v>
      </c>
      <c r="B1784" s="17" t="s">
        <v>156</v>
      </c>
      <c r="C1784" s="17" t="s">
        <v>244</v>
      </c>
      <c r="D1784" s="17" t="s">
        <v>244</v>
      </c>
      <c r="E1784" s="17" t="s">
        <v>180</v>
      </c>
      <c r="F1784" s="17" t="s">
        <v>187</v>
      </c>
      <c r="G1784" s="27" t="s">
        <v>265</v>
      </c>
      <c r="H1784" s="17" t="s">
        <v>32</v>
      </c>
      <c r="I1784" s="17" t="s">
        <v>17</v>
      </c>
      <c r="J1784" s="17" t="s">
        <v>320</v>
      </c>
      <c r="K1784" s="17"/>
      <c r="L1784" s="66">
        <v>0.12844274999999999</v>
      </c>
      <c r="M1784" s="66">
        <v>0.78068525000000011</v>
      </c>
      <c r="N1784" s="66">
        <v>0.55096875000000001</v>
      </c>
      <c r="O1784" s="66">
        <v>0.101234</v>
      </c>
      <c r="P1784" s="66">
        <v>0</v>
      </c>
      <c r="Q1784" s="66">
        <v>0</v>
      </c>
      <c r="R1784" s="18"/>
      <c r="Z1784" s="62"/>
      <c r="AA1784" s="62"/>
      <c r="AB1784" s="62"/>
      <c r="AC1784" s="62"/>
      <c r="AD1784" s="62"/>
      <c r="AE1784" s="62"/>
    </row>
    <row r="1785" spans="1:31" x14ac:dyDescent="0.25">
      <c r="A1785" s="17" t="s">
        <v>11</v>
      </c>
      <c r="B1785" s="17" t="s">
        <v>156</v>
      </c>
      <c r="C1785" s="17" t="s">
        <v>244</v>
      </c>
      <c r="D1785" s="17" t="s">
        <v>244</v>
      </c>
      <c r="E1785" s="17" t="s">
        <v>180</v>
      </c>
      <c r="F1785" s="17" t="s">
        <v>187</v>
      </c>
      <c r="G1785" s="27" t="s">
        <v>265</v>
      </c>
      <c r="H1785" s="17" t="s">
        <v>16</v>
      </c>
      <c r="I1785" s="17" t="s">
        <v>17</v>
      </c>
      <c r="J1785" s="17" t="s">
        <v>320</v>
      </c>
      <c r="K1785" s="17"/>
      <c r="L1785" s="66">
        <v>10365.3475</v>
      </c>
      <c r="M1785" s="66">
        <v>63001.299999999996</v>
      </c>
      <c r="N1785" s="66">
        <v>44463.149999999994</v>
      </c>
      <c r="O1785" s="66">
        <v>8169.5749999999998</v>
      </c>
      <c r="P1785" s="66">
        <v>0</v>
      </c>
      <c r="Q1785" s="66">
        <v>0</v>
      </c>
      <c r="R1785" s="18"/>
      <c r="Z1785" s="62"/>
      <c r="AA1785" s="62"/>
      <c r="AB1785" s="62"/>
      <c r="AC1785" s="62"/>
      <c r="AD1785" s="62"/>
      <c r="AE1785" s="62"/>
    </row>
    <row r="1786" spans="1:31" x14ac:dyDescent="0.25">
      <c r="A1786" s="17" t="s">
        <v>11</v>
      </c>
      <c r="B1786" s="17" t="s">
        <v>156</v>
      </c>
      <c r="C1786" s="17" t="s">
        <v>244</v>
      </c>
      <c r="D1786" s="17" t="s">
        <v>244</v>
      </c>
      <c r="E1786" s="17" t="s">
        <v>180</v>
      </c>
      <c r="F1786" s="17" t="s">
        <v>187</v>
      </c>
      <c r="G1786" s="27" t="s">
        <v>265</v>
      </c>
      <c r="H1786" s="17" t="s">
        <v>160</v>
      </c>
      <c r="I1786" s="17" t="s">
        <v>17</v>
      </c>
      <c r="J1786" s="17" t="s">
        <v>320</v>
      </c>
      <c r="K1786" s="17"/>
      <c r="L1786" s="66">
        <v>10418.029999999999</v>
      </c>
      <c r="M1786" s="66">
        <v>63321.374999999993</v>
      </c>
      <c r="N1786" s="66">
        <v>44689.100000000006</v>
      </c>
      <c r="O1786" s="66">
        <v>8211.1</v>
      </c>
      <c r="P1786" s="66">
        <v>0</v>
      </c>
      <c r="Q1786" s="66">
        <v>0</v>
      </c>
      <c r="R1786" s="18"/>
      <c r="Z1786" s="62"/>
      <c r="AA1786" s="62"/>
      <c r="AB1786" s="62"/>
      <c r="AC1786" s="62"/>
      <c r="AD1786" s="62"/>
      <c r="AE1786" s="62"/>
    </row>
    <row r="1787" spans="1:31" x14ac:dyDescent="0.25">
      <c r="A1787" s="17" t="s">
        <v>11</v>
      </c>
      <c r="B1787" s="17" t="s">
        <v>156</v>
      </c>
      <c r="C1787" s="17" t="s">
        <v>244</v>
      </c>
      <c r="D1787" s="17" t="s">
        <v>244</v>
      </c>
      <c r="E1787" s="17" t="s">
        <v>180</v>
      </c>
      <c r="F1787" s="17" t="s">
        <v>187</v>
      </c>
      <c r="G1787" s="27" t="s">
        <v>265</v>
      </c>
      <c r="H1787" s="17" t="s">
        <v>161</v>
      </c>
      <c r="I1787" s="17" t="s">
        <v>17</v>
      </c>
      <c r="J1787" s="17" t="s">
        <v>320</v>
      </c>
      <c r="K1787" s="17"/>
      <c r="L1787" s="66">
        <v>10427.775000000001</v>
      </c>
      <c r="M1787" s="66">
        <v>63380.724999999999</v>
      </c>
      <c r="N1787" s="66">
        <v>44730.924999999996</v>
      </c>
      <c r="O1787" s="66">
        <v>8218.7749999999996</v>
      </c>
      <c r="P1787" s="66">
        <v>0</v>
      </c>
      <c r="Q1787" s="66">
        <v>0</v>
      </c>
      <c r="R1787" s="18"/>
      <c r="Z1787" s="62"/>
      <c r="AA1787" s="62"/>
      <c r="AB1787" s="62"/>
      <c r="AC1787" s="62"/>
      <c r="AD1787" s="62"/>
      <c r="AE1787" s="62"/>
    </row>
    <row r="1788" spans="1:31" x14ac:dyDescent="0.25">
      <c r="A1788" s="17" t="s">
        <v>11</v>
      </c>
      <c r="B1788" s="17" t="s">
        <v>156</v>
      </c>
      <c r="C1788" s="17" t="s">
        <v>244</v>
      </c>
      <c r="D1788" s="17" t="s">
        <v>244</v>
      </c>
      <c r="E1788" s="17" t="s">
        <v>180</v>
      </c>
      <c r="F1788" s="17" t="s">
        <v>187</v>
      </c>
      <c r="G1788" s="27" t="s">
        <v>265</v>
      </c>
      <c r="H1788" s="17" t="s">
        <v>75</v>
      </c>
      <c r="I1788" s="17" t="s">
        <v>17</v>
      </c>
      <c r="J1788" s="17" t="s">
        <v>320</v>
      </c>
      <c r="K1788" s="17"/>
      <c r="L1788" s="66">
        <v>0.19266399999999997</v>
      </c>
      <c r="M1788" s="66">
        <v>1.1710275000000001</v>
      </c>
      <c r="N1788" s="66">
        <v>0.8264530000000001</v>
      </c>
      <c r="O1788" s="66">
        <v>0.15185100000000001</v>
      </c>
      <c r="P1788" s="66">
        <v>0</v>
      </c>
      <c r="Q1788" s="66">
        <v>0</v>
      </c>
      <c r="R1788" s="18"/>
      <c r="Z1788" s="62"/>
      <c r="AA1788" s="62"/>
      <c r="AB1788" s="62"/>
      <c r="AC1788" s="62"/>
      <c r="AD1788" s="62"/>
      <c r="AE1788" s="62"/>
    </row>
    <row r="1789" spans="1:31" x14ac:dyDescent="0.25">
      <c r="A1789" s="17" t="s">
        <v>11</v>
      </c>
      <c r="B1789" s="17" t="s">
        <v>156</v>
      </c>
      <c r="C1789" s="17" t="s">
        <v>244</v>
      </c>
      <c r="D1789" s="17" t="s">
        <v>244</v>
      </c>
      <c r="E1789" s="17" t="s">
        <v>180</v>
      </c>
      <c r="F1789" s="17" t="s">
        <v>192</v>
      </c>
      <c r="G1789" s="27" t="s">
        <v>265</v>
      </c>
      <c r="H1789" s="17" t="s">
        <v>32</v>
      </c>
      <c r="I1789" s="17" t="s">
        <v>17</v>
      </c>
      <c r="J1789" s="17" t="s">
        <v>320</v>
      </c>
      <c r="K1789" s="17"/>
      <c r="L1789" s="66">
        <v>0</v>
      </c>
      <c r="M1789" s="66">
        <v>0.285885</v>
      </c>
      <c r="N1789" s="66">
        <v>0.89224500000000007</v>
      </c>
      <c r="O1789" s="66">
        <v>0.26565</v>
      </c>
      <c r="P1789" s="66">
        <v>0</v>
      </c>
      <c r="Q1789" s="66">
        <v>0</v>
      </c>
      <c r="R1789" s="18"/>
      <c r="Z1789" s="62"/>
      <c r="AA1789" s="62"/>
      <c r="AB1789" s="62"/>
      <c r="AC1789" s="62"/>
      <c r="AD1789" s="62"/>
      <c r="AE1789" s="62"/>
    </row>
    <row r="1790" spans="1:31" x14ac:dyDescent="0.25">
      <c r="A1790" s="17" t="s">
        <v>11</v>
      </c>
      <c r="B1790" s="17" t="s">
        <v>156</v>
      </c>
      <c r="C1790" s="17" t="s">
        <v>244</v>
      </c>
      <c r="D1790" s="17" t="s">
        <v>244</v>
      </c>
      <c r="E1790" s="17" t="s">
        <v>180</v>
      </c>
      <c r="F1790" s="17" t="s">
        <v>192</v>
      </c>
      <c r="G1790" s="27" t="s">
        <v>265</v>
      </c>
      <c r="H1790" s="17" t="s">
        <v>16</v>
      </c>
      <c r="I1790" s="17" t="s">
        <v>17</v>
      </c>
      <c r="J1790" s="17" t="s">
        <v>320</v>
      </c>
      <c r="K1790" s="17"/>
      <c r="L1790" s="66">
        <v>0</v>
      </c>
      <c r="M1790" s="66">
        <v>30449.625</v>
      </c>
      <c r="N1790" s="66">
        <v>95033.375</v>
      </c>
      <c r="O1790" s="66">
        <v>28294.5</v>
      </c>
      <c r="P1790" s="66">
        <v>0</v>
      </c>
      <c r="Q1790" s="66">
        <v>0</v>
      </c>
      <c r="R1790" s="18"/>
      <c r="Z1790" s="62"/>
      <c r="AA1790" s="62"/>
      <c r="AB1790" s="62"/>
      <c r="AC1790" s="62"/>
      <c r="AD1790" s="62"/>
      <c r="AE1790" s="62"/>
    </row>
    <row r="1791" spans="1:31" x14ac:dyDescent="0.25">
      <c r="A1791" s="17" t="s">
        <v>11</v>
      </c>
      <c r="B1791" s="17" t="s">
        <v>156</v>
      </c>
      <c r="C1791" s="17" t="s">
        <v>244</v>
      </c>
      <c r="D1791" s="17" t="s">
        <v>244</v>
      </c>
      <c r="E1791" s="17" t="s">
        <v>180</v>
      </c>
      <c r="F1791" s="17" t="s">
        <v>192</v>
      </c>
      <c r="G1791" s="27" t="s">
        <v>265</v>
      </c>
      <c r="H1791" s="17" t="s">
        <v>160</v>
      </c>
      <c r="I1791" s="17" t="s">
        <v>17</v>
      </c>
      <c r="J1791" s="17" t="s">
        <v>320</v>
      </c>
      <c r="K1791" s="17"/>
      <c r="L1791" s="66">
        <v>0</v>
      </c>
      <c r="M1791" s="66">
        <v>30566.774999999998</v>
      </c>
      <c r="N1791" s="66">
        <v>95399.425000000003</v>
      </c>
      <c r="O1791" s="66">
        <v>28403.5</v>
      </c>
      <c r="P1791" s="66">
        <v>0</v>
      </c>
      <c r="Q1791" s="66">
        <v>0</v>
      </c>
      <c r="R1791" s="18"/>
      <c r="Z1791" s="62"/>
      <c r="AA1791" s="62"/>
      <c r="AB1791" s="62"/>
      <c r="AC1791" s="62"/>
      <c r="AD1791" s="62"/>
      <c r="AE1791" s="62"/>
    </row>
    <row r="1792" spans="1:31" x14ac:dyDescent="0.25">
      <c r="A1792" s="17" t="s">
        <v>11</v>
      </c>
      <c r="B1792" s="17" t="s">
        <v>156</v>
      </c>
      <c r="C1792" s="17" t="s">
        <v>244</v>
      </c>
      <c r="D1792" s="17" t="s">
        <v>244</v>
      </c>
      <c r="E1792" s="17" t="s">
        <v>180</v>
      </c>
      <c r="F1792" s="17" t="s">
        <v>192</v>
      </c>
      <c r="G1792" s="27" t="s">
        <v>265</v>
      </c>
      <c r="H1792" s="17" t="s">
        <v>161</v>
      </c>
      <c r="I1792" s="17" t="s">
        <v>17</v>
      </c>
      <c r="J1792" s="17" t="s">
        <v>320</v>
      </c>
      <c r="K1792" s="17"/>
      <c r="L1792" s="66">
        <v>0</v>
      </c>
      <c r="M1792" s="66">
        <v>30588.524999999998</v>
      </c>
      <c r="N1792" s="66">
        <v>95466.675000000003</v>
      </c>
      <c r="O1792" s="66">
        <v>28423.5</v>
      </c>
      <c r="P1792" s="66">
        <v>0</v>
      </c>
      <c r="Q1792" s="66">
        <v>0</v>
      </c>
      <c r="R1792" s="18"/>
      <c r="Z1792" s="62"/>
      <c r="AA1792" s="62"/>
      <c r="AB1792" s="62"/>
      <c r="AC1792" s="62"/>
      <c r="AD1792" s="62"/>
      <c r="AE1792" s="62"/>
    </row>
    <row r="1793" spans="1:31" x14ac:dyDescent="0.25">
      <c r="A1793" s="17" t="s">
        <v>11</v>
      </c>
      <c r="B1793" s="17" t="s">
        <v>156</v>
      </c>
      <c r="C1793" s="17" t="s">
        <v>244</v>
      </c>
      <c r="D1793" s="17" t="s">
        <v>244</v>
      </c>
      <c r="E1793" s="17" t="s">
        <v>180</v>
      </c>
      <c r="F1793" s="17" t="s">
        <v>192</v>
      </c>
      <c r="G1793" s="27" t="s">
        <v>265</v>
      </c>
      <c r="H1793" s="17" t="s">
        <v>75</v>
      </c>
      <c r="I1793" s="17" t="s">
        <v>17</v>
      </c>
      <c r="J1793" s="17" t="s">
        <v>320</v>
      </c>
      <c r="K1793" s="17"/>
      <c r="L1793" s="66">
        <v>0</v>
      </c>
      <c r="M1793" s="66">
        <v>0.42882674999999998</v>
      </c>
      <c r="N1793" s="66">
        <v>1.3383747499999998</v>
      </c>
      <c r="O1793" s="66">
        <v>0.39847749999999998</v>
      </c>
      <c r="P1793" s="66">
        <v>0</v>
      </c>
      <c r="Q1793" s="66">
        <v>0</v>
      </c>
      <c r="R1793" s="18"/>
      <c r="Z1793" s="62"/>
      <c r="AA1793" s="62"/>
      <c r="AB1793" s="62"/>
      <c r="AC1793" s="62"/>
      <c r="AD1793" s="62"/>
      <c r="AE1793" s="62"/>
    </row>
    <row r="1794" spans="1:31" x14ac:dyDescent="0.25">
      <c r="A1794" s="17" t="s">
        <v>11</v>
      </c>
      <c r="B1794" s="17" t="s">
        <v>156</v>
      </c>
      <c r="C1794" s="17" t="s">
        <v>244</v>
      </c>
      <c r="D1794" s="17" t="s">
        <v>244</v>
      </c>
      <c r="E1794" s="17" t="s">
        <v>206</v>
      </c>
      <c r="F1794" s="17" t="s">
        <v>207</v>
      </c>
      <c r="G1794" s="27" t="s">
        <v>265</v>
      </c>
      <c r="H1794" s="17" t="s">
        <v>32</v>
      </c>
      <c r="I1794" s="17" t="s">
        <v>17</v>
      </c>
      <c r="J1794" s="17" t="s">
        <v>320</v>
      </c>
      <c r="K1794" s="17"/>
      <c r="L1794" s="66">
        <v>2.9075087499999999</v>
      </c>
      <c r="M1794" s="66">
        <v>2.5627849999999999</v>
      </c>
      <c r="N1794" s="66">
        <v>0.59654249999999998</v>
      </c>
      <c r="O1794" s="66">
        <v>0.87590749999999995</v>
      </c>
      <c r="P1794" s="66">
        <v>0.46571324999999997</v>
      </c>
      <c r="Q1794" s="66">
        <v>5.7850177499999997</v>
      </c>
      <c r="R1794" s="18"/>
      <c r="Z1794" s="62"/>
      <c r="AA1794" s="62"/>
      <c r="AB1794" s="62"/>
      <c r="AC1794" s="62"/>
      <c r="AD1794" s="62"/>
      <c r="AE1794" s="62"/>
    </row>
    <row r="1795" spans="1:31" x14ac:dyDescent="0.25">
      <c r="A1795" s="17" t="s">
        <v>11</v>
      </c>
      <c r="B1795" s="17" t="s">
        <v>156</v>
      </c>
      <c r="C1795" s="17" t="s">
        <v>244</v>
      </c>
      <c r="D1795" s="17" t="s">
        <v>244</v>
      </c>
      <c r="E1795" s="17" t="s">
        <v>206</v>
      </c>
      <c r="F1795" s="17" t="s">
        <v>207</v>
      </c>
      <c r="G1795" s="27" t="s">
        <v>265</v>
      </c>
      <c r="H1795" s="17" t="s">
        <v>16</v>
      </c>
      <c r="I1795" s="17" t="s">
        <v>17</v>
      </c>
      <c r="J1795" s="17" t="s">
        <v>320</v>
      </c>
      <c r="K1795" s="17"/>
      <c r="L1795" s="66">
        <v>278568.27500000002</v>
      </c>
      <c r="M1795" s="66">
        <v>245540.75</v>
      </c>
      <c r="N1795" s="66">
        <v>57154.845000000001</v>
      </c>
      <c r="O1795" s="66">
        <v>83920.615000000005</v>
      </c>
      <c r="P1795" s="66">
        <v>44619.974999999999</v>
      </c>
      <c r="Q1795" s="66">
        <v>554262.82499999995</v>
      </c>
      <c r="R1795" s="18"/>
      <c r="Z1795" s="62"/>
      <c r="AA1795" s="62"/>
      <c r="AB1795" s="62"/>
      <c r="AC1795" s="62"/>
      <c r="AD1795" s="62"/>
      <c r="AE1795" s="62"/>
    </row>
    <row r="1796" spans="1:31" x14ac:dyDescent="0.25">
      <c r="A1796" s="17" t="s">
        <v>11</v>
      </c>
      <c r="B1796" s="17" t="s">
        <v>156</v>
      </c>
      <c r="C1796" s="17" t="s">
        <v>244</v>
      </c>
      <c r="D1796" s="17" t="s">
        <v>244</v>
      </c>
      <c r="E1796" s="17" t="s">
        <v>206</v>
      </c>
      <c r="F1796" s="17" t="s">
        <v>207</v>
      </c>
      <c r="G1796" s="27" t="s">
        <v>265</v>
      </c>
      <c r="H1796" s="17" t="s">
        <v>160</v>
      </c>
      <c r="I1796" s="17" t="s">
        <v>17</v>
      </c>
      <c r="J1796" s="17" t="s">
        <v>320</v>
      </c>
      <c r="K1796" s="17"/>
      <c r="L1796" s="66">
        <v>279759.875</v>
      </c>
      <c r="M1796" s="66">
        <v>246591.5</v>
      </c>
      <c r="N1796" s="66">
        <v>57399.49</v>
      </c>
      <c r="O1796" s="66">
        <v>84279.58</v>
      </c>
      <c r="P1796" s="66">
        <v>44810.85</v>
      </c>
      <c r="Q1796" s="66">
        <v>556634.94999999995</v>
      </c>
      <c r="R1796" s="18"/>
      <c r="Z1796" s="62"/>
      <c r="AA1796" s="62"/>
      <c r="AB1796" s="62"/>
      <c r="AC1796" s="62"/>
      <c r="AD1796" s="62"/>
      <c r="AE1796" s="62"/>
    </row>
    <row r="1797" spans="1:31" x14ac:dyDescent="0.25">
      <c r="A1797" s="17" t="s">
        <v>11</v>
      </c>
      <c r="B1797" s="17" t="s">
        <v>156</v>
      </c>
      <c r="C1797" s="17" t="s">
        <v>244</v>
      </c>
      <c r="D1797" s="17" t="s">
        <v>244</v>
      </c>
      <c r="E1797" s="17" t="s">
        <v>206</v>
      </c>
      <c r="F1797" s="17" t="s">
        <v>207</v>
      </c>
      <c r="G1797" s="27" t="s">
        <v>265</v>
      </c>
      <c r="H1797" s="17" t="s">
        <v>161</v>
      </c>
      <c r="I1797" s="17" t="s">
        <v>17</v>
      </c>
      <c r="J1797" s="17" t="s">
        <v>320</v>
      </c>
      <c r="K1797" s="17"/>
      <c r="L1797" s="66">
        <v>279981.45</v>
      </c>
      <c r="M1797" s="66">
        <v>246786</v>
      </c>
      <c r="N1797" s="66">
        <v>57444.665000000001</v>
      </c>
      <c r="O1797" s="66">
        <v>84346.304999999993</v>
      </c>
      <c r="P1797" s="66">
        <v>44846.324999999997</v>
      </c>
      <c r="Q1797" s="66">
        <v>557074.52500000002</v>
      </c>
      <c r="R1797" s="18"/>
      <c r="Z1797" s="62"/>
      <c r="AA1797" s="62"/>
      <c r="AB1797" s="62"/>
      <c r="AC1797" s="62"/>
      <c r="AD1797" s="62"/>
      <c r="AE1797" s="62"/>
    </row>
    <row r="1798" spans="1:31" x14ac:dyDescent="0.25">
      <c r="A1798" s="17" t="s">
        <v>11</v>
      </c>
      <c r="B1798" s="17" t="s">
        <v>156</v>
      </c>
      <c r="C1798" s="17" t="s">
        <v>244</v>
      </c>
      <c r="D1798" s="17" t="s">
        <v>244</v>
      </c>
      <c r="E1798" s="17" t="s">
        <v>206</v>
      </c>
      <c r="F1798" s="17" t="s">
        <v>207</v>
      </c>
      <c r="G1798" s="27" t="s">
        <v>265</v>
      </c>
      <c r="H1798" s="17" t="s">
        <v>75</v>
      </c>
      <c r="I1798" s="17" t="s">
        <v>17</v>
      </c>
      <c r="J1798" s="17" t="s">
        <v>320</v>
      </c>
      <c r="K1798" s="17"/>
      <c r="L1798" s="66">
        <v>4.3612557499999998</v>
      </c>
      <c r="M1798" s="66">
        <v>3.8441749999999999</v>
      </c>
      <c r="N1798" s="66">
        <v>0.89481374999999996</v>
      </c>
      <c r="O1798" s="66">
        <v>1.31386125</v>
      </c>
      <c r="P1798" s="66">
        <v>0.69856950000000007</v>
      </c>
      <c r="Q1798" s="66">
        <v>8.6775339999999996</v>
      </c>
      <c r="R1798" s="18"/>
      <c r="Z1798" s="62"/>
      <c r="AA1798" s="62"/>
      <c r="AB1798" s="62"/>
      <c r="AC1798" s="62"/>
      <c r="AD1798" s="62"/>
      <c r="AE1798" s="62"/>
    </row>
    <row r="1799" spans="1:31" x14ac:dyDescent="0.25">
      <c r="A1799" s="17" t="s">
        <v>11</v>
      </c>
      <c r="B1799" s="17" t="s">
        <v>156</v>
      </c>
      <c r="C1799" s="17" t="s">
        <v>244</v>
      </c>
      <c r="D1799" s="17" t="s">
        <v>244</v>
      </c>
      <c r="E1799" s="17" t="s">
        <v>41</v>
      </c>
      <c r="F1799" s="17" t="s">
        <v>214</v>
      </c>
      <c r="G1799" s="27" t="s">
        <v>265</v>
      </c>
      <c r="H1799" s="17" t="s">
        <v>32</v>
      </c>
      <c r="I1799" s="17" t="s">
        <v>17</v>
      </c>
      <c r="J1799" s="17" t="s">
        <v>320</v>
      </c>
      <c r="K1799" s="17"/>
      <c r="L1799" s="66">
        <v>0</v>
      </c>
      <c r="M1799" s="66">
        <v>1.0950000000000001E-4</v>
      </c>
      <c r="N1799" s="66">
        <v>1.2710000000000001E-2</v>
      </c>
      <c r="O1799" s="66">
        <v>4.2245E-3</v>
      </c>
      <c r="P1799" s="66">
        <v>0</v>
      </c>
      <c r="Q1799" s="66">
        <v>0</v>
      </c>
      <c r="R1799" s="18"/>
      <c r="Z1799" s="62"/>
      <c r="AA1799" s="62"/>
      <c r="AB1799" s="62"/>
      <c r="AC1799" s="62"/>
      <c r="AD1799" s="62"/>
      <c r="AE1799" s="62"/>
    </row>
    <row r="1800" spans="1:31" x14ac:dyDescent="0.25">
      <c r="A1800" s="17" t="s">
        <v>11</v>
      </c>
      <c r="B1800" s="17" t="s">
        <v>156</v>
      </c>
      <c r="C1800" s="17" t="s">
        <v>244</v>
      </c>
      <c r="D1800" s="17" t="s">
        <v>244</v>
      </c>
      <c r="E1800" s="17" t="s">
        <v>41</v>
      </c>
      <c r="F1800" s="17" t="s">
        <v>214</v>
      </c>
      <c r="G1800" s="27" t="s">
        <v>265</v>
      </c>
      <c r="H1800" s="17" t="s">
        <v>16</v>
      </c>
      <c r="I1800" s="17" t="s">
        <v>17</v>
      </c>
      <c r="J1800" s="17" t="s">
        <v>320</v>
      </c>
      <c r="K1800" s="17"/>
      <c r="L1800" s="66">
        <v>0</v>
      </c>
      <c r="M1800" s="66">
        <v>6.1309274999999994</v>
      </c>
      <c r="N1800" s="66">
        <v>713.01139250000006</v>
      </c>
      <c r="O1800" s="66">
        <v>236.98925</v>
      </c>
      <c r="P1800" s="66">
        <v>0</v>
      </c>
      <c r="Q1800" s="66">
        <v>0</v>
      </c>
      <c r="R1800" s="18"/>
      <c r="Z1800" s="62"/>
      <c r="AA1800" s="62"/>
      <c r="AB1800" s="62"/>
      <c r="AC1800" s="62"/>
      <c r="AD1800" s="62"/>
      <c r="AE1800" s="62"/>
    </row>
    <row r="1801" spans="1:31" x14ac:dyDescent="0.25">
      <c r="A1801" s="17" t="s">
        <v>11</v>
      </c>
      <c r="B1801" s="17" t="s">
        <v>156</v>
      </c>
      <c r="C1801" s="17" t="s">
        <v>244</v>
      </c>
      <c r="D1801" s="17" t="s">
        <v>244</v>
      </c>
      <c r="E1801" s="17" t="s">
        <v>41</v>
      </c>
      <c r="F1801" s="17" t="s">
        <v>214</v>
      </c>
      <c r="G1801" s="27" t="s">
        <v>265</v>
      </c>
      <c r="H1801" s="17" t="s">
        <v>160</v>
      </c>
      <c r="I1801" s="17" t="s">
        <v>17</v>
      </c>
      <c r="J1801" s="17" t="s">
        <v>320</v>
      </c>
      <c r="K1801" s="17"/>
      <c r="L1801" s="66">
        <v>0</v>
      </c>
      <c r="M1801" s="66">
        <v>6.13443</v>
      </c>
      <c r="N1801" s="66">
        <v>713.41831000000002</v>
      </c>
      <c r="O1801" s="66">
        <v>237.12450000000001</v>
      </c>
      <c r="P1801" s="66">
        <v>0</v>
      </c>
      <c r="Q1801" s="66">
        <v>0</v>
      </c>
      <c r="R1801" s="18"/>
      <c r="Z1801" s="62"/>
      <c r="AA1801" s="62"/>
      <c r="AB1801" s="62"/>
      <c r="AC1801" s="62"/>
      <c r="AD1801" s="62"/>
      <c r="AE1801" s="62"/>
    </row>
    <row r="1802" spans="1:31" x14ac:dyDescent="0.25">
      <c r="A1802" s="17" t="s">
        <v>11</v>
      </c>
      <c r="B1802" s="17" t="s">
        <v>156</v>
      </c>
      <c r="C1802" s="17" t="s">
        <v>244</v>
      </c>
      <c r="D1802" s="17" t="s">
        <v>244</v>
      </c>
      <c r="E1802" s="17" t="s">
        <v>41</v>
      </c>
      <c r="F1802" s="17" t="s">
        <v>214</v>
      </c>
      <c r="G1802" s="27" t="s">
        <v>265</v>
      </c>
      <c r="H1802" s="17" t="s">
        <v>161</v>
      </c>
      <c r="I1802" s="17" t="s">
        <v>17</v>
      </c>
      <c r="J1802" s="17" t="s">
        <v>320</v>
      </c>
      <c r="K1802" s="17"/>
      <c r="L1802" s="66">
        <v>0</v>
      </c>
      <c r="M1802" s="66">
        <v>6.1366125</v>
      </c>
      <c r="N1802" s="66">
        <v>713.67253749999998</v>
      </c>
      <c r="O1802" s="66">
        <v>237.209</v>
      </c>
      <c r="P1802" s="66">
        <v>0</v>
      </c>
      <c r="Q1802" s="66">
        <v>0</v>
      </c>
      <c r="R1802" s="18"/>
      <c r="Z1802" s="62"/>
      <c r="AA1802" s="62"/>
      <c r="AB1802" s="62"/>
      <c r="AC1802" s="62"/>
      <c r="AD1802" s="62"/>
      <c r="AE1802" s="62"/>
    </row>
    <row r="1803" spans="1:31" x14ac:dyDescent="0.25">
      <c r="A1803" s="17" t="s">
        <v>11</v>
      </c>
      <c r="B1803" s="17" t="s">
        <v>156</v>
      </c>
      <c r="C1803" s="17" t="s">
        <v>244</v>
      </c>
      <c r="D1803" s="17" t="s">
        <v>244</v>
      </c>
      <c r="E1803" s="17" t="s">
        <v>41</v>
      </c>
      <c r="F1803" s="17" t="s">
        <v>214</v>
      </c>
      <c r="G1803" s="27" t="s">
        <v>265</v>
      </c>
      <c r="H1803" s="17" t="s">
        <v>75</v>
      </c>
      <c r="I1803" s="17" t="s">
        <v>17</v>
      </c>
      <c r="J1803" s="17" t="s">
        <v>320</v>
      </c>
      <c r="K1803" s="17"/>
      <c r="L1803" s="66">
        <v>0</v>
      </c>
      <c r="M1803" s="66">
        <v>1.1250000000000001E-5</v>
      </c>
      <c r="N1803" s="66">
        <v>1.27125E-3</v>
      </c>
      <c r="O1803" s="66">
        <v>4.2250000000000002E-4</v>
      </c>
      <c r="P1803" s="66">
        <v>0</v>
      </c>
      <c r="Q1803" s="66">
        <v>0</v>
      </c>
      <c r="R1803" s="18"/>
      <c r="Z1803" s="62"/>
      <c r="AA1803" s="62"/>
      <c r="AB1803" s="62"/>
      <c r="AC1803" s="62"/>
      <c r="AD1803" s="62"/>
      <c r="AE1803" s="62"/>
    </row>
    <row r="1804" spans="1:31" x14ac:dyDescent="0.25">
      <c r="A1804" s="17" t="s">
        <v>11</v>
      </c>
      <c r="B1804" s="17" t="s">
        <v>156</v>
      </c>
      <c r="C1804" s="17" t="s">
        <v>244</v>
      </c>
      <c r="D1804" s="17" t="s">
        <v>244</v>
      </c>
      <c r="E1804" s="17" t="s">
        <v>215</v>
      </c>
      <c r="F1804" s="17" t="s">
        <v>42</v>
      </c>
      <c r="G1804" s="27" t="s">
        <v>265</v>
      </c>
      <c r="H1804" s="17" t="s">
        <v>32</v>
      </c>
      <c r="I1804" s="17" t="s">
        <v>17</v>
      </c>
      <c r="J1804" s="17" t="s">
        <v>320</v>
      </c>
      <c r="K1804" s="17"/>
      <c r="L1804" s="66">
        <v>0</v>
      </c>
      <c r="M1804" s="66">
        <v>3.1823999999999999</v>
      </c>
      <c r="N1804" s="66">
        <v>3.2180024999999999</v>
      </c>
      <c r="O1804" s="66">
        <v>0.71906749999999997</v>
      </c>
      <c r="P1804" s="66">
        <v>0</v>
      </c>
      <c r="Q1804" s="66">
        <v>0</v>
      </c>
      <c r="R1804" s="18"/>
      <c r="Z1804" s="62"/>
      <c r="AA1804" s="62"/>
      <c r="AB1804" s="62"/>
      <c r="AC1804" s="62"/>
      <c r="AD1804" s="62"/>
      <c r="AE1804" s="62"/>
    </row>
    <row r="1805" spans="1:31" x14ac:dyDescent="0.25">
      <c r="A1805" s="17" t="s">
        <v>11</v>
      </c>
      <c r="B1805" s="17" t="s">
        <v>156</v>
      </c>
      <c r="C1805" s="17" t="s">
        <v>244</v>
      </c>
      <c r="D1805" s="17" t="s">
        <v>244</v>
      </c>
      <c r="E1805" s="17" t="s">
        <v>215</v>
      </c>
      <c r="F1805" s="17" t="s">
        <v>42</v>
      </c>
      <c r="G1805" s="27" t="s">
        <v>265</v>
      </c>
      <c r="H1805" s="17" t="s">
        <v>16</v>
      </c>
      <c r="I1805" s="17" t="s">
        <v>17</v>
      </c>
      <c r="J1805" s="17" t="s">
        <v>320</v>
      </c>
      <c r="K1805" s="17"/>
      <c r="L1805" s="66">
        <v>0</v>
      </c>
      <c r="M1805" s="66">
        <v>78605.25</v>
      </c>
      <c r="N1805" s="66">
        <v>79484.674999999988</v>
      </c>
      <c r="O1805" s="66">
        <v>17760.974999999999</v>
      </c>
      <c r="P1805" s="66">
        <v>0</v>
      </c>
      <c r="Q1805" s="66">
        <v>0</v>
      </c>
      <c r="R1805" s="18"/>
      <c r="Z1805" s="62"/>
      <c r="AA1805" s="62"/>
      <c r="AB1805" s="62"/>
      <c r="AC1805" s="62"/>
      <c r="AD1805" s="62"/>
      <c r="AE1805" s="62"/>
    </row>
    <row r="1806" spans="1:31" x14ac:dyDescent="0.25">
      <c r="A1806" s="17" t="s">
        <v>11</v>
      </c>
      <c r="B1806" s="17" t="s">
        <v>156</v>
      </c>
      <c r="C1806" s="17" t="s">
        <v>244</v>
      </c>
      <c r="D1806" s="17" t="s">
        <v>244</v>
      </c>
      <c r="E1806" s="17" t="s">
        <v>215</v>
      </c>
      <c r="F1806" s="17" t="s">
        <v>42</v>
      </c>
      <c r="G1806" s="27" t="s">
        <v>265</v>
      </c>
      <c r="H1806" s="17" t="s">
        <v>160</v>
      </c>
      <c r="I1806" s="17" t="s">
        <v>17</v>
      </c>
      <c r="J1806" s="17" t="s">
        <v>320</v>
      </c>
      <c r="K1806" s="17"/>
      <c r="L1806" s="66">
        <v>0</v>
      </c>
      <c r="M1806" s="66">
        <v>78792.75</v>
      </c>
      <c r="N1806" s="66">
        <v>79674.450000000012</v>
      </c>
      <c r="O1806" s="66">
        <v>17803.400000000001</v>
      </c>
      <c r="P1806" s="66">
        <v>0</v>
      </c>
      <c r="Q1806" s="66">
        <v>0</v>
      </c>
      <c r="R1806" s="18"/>
      <c r="Z1806" s="62"/>
      <c r="AA1806" s="62"/>
      <c r="AB1806" s="62"/>
      <c r="AC1806" s="62"/>
      <c r="AD1806" s="62"/>
      <c r="AE1806" s="62"/>
    </row>
    <row r="1807" spans="1:31" x14ac:dyDescent="0.25">
      <c r="A1807" s="17" t="s">
        <v>11</v>
      </c>
      <c r="B1807" s="17" t="s">
        <v>156</v>
      </c>
      <c r="C1807" s="17" t="s">
        <v>244</v>
      </c>
      <c r="D1807" s="17" t="s">
        <v>244</v>
      </c>
      <c r="E1807" s="17" t="s">
        <v>215</v>
      </c>
      <c r="F1807" s="17" t="s">
        <v>42</v>
      </c>
      <c r="G1807" s="27" t="s">
        <v>265</v>
      </c>
      <c r="H1807" s="17" t="s">
        <v>161</v>
      </c>
      <c r="I1807" s="17" t="s">
        <v>17</v>
      </c>
      <c r="J1807" s="17" t="s">
        <v>320</v>
      </c>
      <c r="K1807" s="17"/>
      <c r="L1807" s="66">
        <v>0</v>
      </c>
      <c r="M1807" s="66">
        <v>78869.25</v>
      </c>
      <c r="N1807" s="66">
        <v>79751.774999999994</v>
      </c>
      <c r="O1807" s="66">
        <v>17820.674999999999</v>
      </c>
      <c r="P1807" s="66">
        <v>0</v>
      </c>
      <c r="Q1807" s="66">
        <v>0</v>
      </c>
      <c r="R1807" s="18"/>
      <c r="Z1807" s="62"/>
      <c r="AA1807" s="62"/>
      <c r="AB1807" s="62"/>
      <c r="AC1807" s="62"/>
      <c r="AD1807" s="62"/>
      <c r="AE1807" s="62"/>
    </row>
    <row r="1808" spans="1:31" x14ac:dyDescent="0.25">
      <c r="A1808" s="17" t="s">
        <v>11</v>
      </c>
      <c r="B1808" s="17" t="s">
        <v>156</v>
      </c>
      <c r="C1808" s="17" t="s">
        <v>244</v>
      </c>
      <c r="D1808" s="17" t="s">
        <v>244</v>
      </c>
      <c r="E1808" s="17" t="s">
        <v>215</v>
      </c>
      <c r="F1808" s="17" t="s">
        <v>42</v>
      </c>
      <c r="G1808" s="27" t="s">
        <v>265</v>
      </c>
      <c r="H1808" s="17" t="s">
        <v>75</v>
      </c>
      <c r="I1808" s="17" t="s">
        <v>17</v>
      </c>
      <c r="J1808" s="17" t="s">
        <v>320</v>
      </c>
      <c r="K1808" s="17"/>
      <c r="L1808" s="66">
        <v>0</v>
      </c>
      <c r="M1808" s="66">
        <v>0.63647999999999993</v>
      </c>
      <c r="N1808" s="66">
        <v>0.64360125000000001</v>
      </c>
      <c r="O1808" s="66">
        <v>0.14381374999999999</v>
      </c>
      <c r="P1808" s="66">
        <v>0</v>
      </c>
      <c r="Q1808" s="66">
        <v>0</v>
      </c>
      <c r="R1808" s="18"/>
      <c r="Z1808" s="62"/>
      <c r="AA1808" s="62"/>
      <c r="AB1808" s="62"/>
      <c r="AC1808" s="62"/>
      <c r="AD1808" s="62"/>
      <c r="AE1808" s="62"/>
    </row>
    <row r="1809" spans="1:31" x14ac:dyDescent="0.25">
      <c r="A1809" s="17" t="s">
        <v>11</v>
      </c>
      <c r="B1809" s="17" t="s">
        <v>156</v>
      </c>
      <c r="C1809" s="17" t="s">
        <v>244</v>
      </c>
      <c r="D1809" s="17" t="s">
        <v>244</v>
      </c>
      <c r="E1809" s="17" t="s">
        <v>215</v>
      </c>
      <c r="F1809" s="17" t="s">
        <v>216</v>
      </c>
      <c r="G1809" s="27" t="s">
        <v>265</v>
      </c>
      <c r="H1809" s="17" t="s">
        <v>32</v>
      </c>
      <c r="I1809" s="17" t="s">
        <v>17</v>
      </c>
      <c r="J1809" s="17" t="s">
        <v>320</v>
      </c>
      <c r="K1809" s="17"/>
      <c r="L1809" s="66">
        <v>0</v>
      </c>
      <c r="M1809" s="66">
        <v>0</v>
      </c>
      <c r="N1809" s="66">
        <v>0</v>
      </c>
      <c r="O1809" s="66">
        <v>3.2287499999999998E-3</v>
      </c>
      <c r="P1809" s="66">
        <v>1.260375E-2</v>
      </c>
      <c r="Q1809" s="66">
        <v>7.0030000000000005E-3</v>
      </c>
      <c r="R1809" s="18"/>
      <c r="Z1809" s="62"/>
      <c r="AA1809" s="62"/>
      <c r="AB1809" s="62"/>
      <c r="AC1809" s="62"/>
      <c r="AD1809" s="62"/>
      <c r="AE1809" s="62"/>
    </row>
    <row r="1810" spans="1:31" x14ac:dyDescent="0.25">
      <c r="A1810" s="17" t="s">
        <v>11</v>
      </c>
      <c r="B1810" s="17" t="s">
        <v>156</v>
      </c>
      <c r="C1810" s="17" t="s">
        <v>244</v>
      </c>
      <c r="D1810" s="17" t="s">
        <v>244</v>
      </c>
      <c r="E1810" s="17" t="s">
        <v>215</v>
      </c>
      <c r="F1810" s="17" t="s">
        <v>216</v>
      </c>
      <c r="G1810" s="27" t="s">
        <v>265</v>
      </c>
      <c r="H1810" s="17" t="s">
        <v>16</v>
      </c>
      <c r="I1810" s="17" t="s">
        <v>17</v>
      </c>
      <c r="J1810" s="17" t="s">
        <v>320</v>
      </c>
      <c r="K1810" s="17"/>
      <c r="L1810" s="66">
        <v>0</v>
      </c>
      <c r="M1810" s="66">
        <v>0</v>
      </c>
      <c r="N1810" s="66">
        <v>0</v>
      </c>
      <c r="O1810" s="66">
        <v>83.295749999999998</v>
      </c>
      <c r="P1810" s="66">
        <v>325.16874999999999</v>
      </c>
      <c r="Q1810" s="66">
        <v>180.68125000000001</v>
      </c>
      <c r="R1810" s="18"/>
      <c r="Z1810" s="62"/>
      <c r="AA1810" s="62"/>
      <c r="AB1810" s="62"/>
      <c r="AC1810" s="62"/>
      <c r="AD1810" s="62"/>
      <c r="AE1810" s="62"/>
    </row>
    <row r="1811" spans="1:31" x14ac:dyDescent="0.25">
      <c r="A1811" s="17" t="s">
        <v>11</v>
      </c>
      <c r="B1811" s="17" t="s">
        <v>156</v>
      </c>
      <c r="C1811" s="17" t="s">
        <v>244</v>
      </c>
      <c r="D1811" s="17" t="s">
        <v>244</v>
      </c>
      <c r="E1811" s="17" t="s">
        <v>215</v>
      </c>
      <c r="F1811" s="17" t="s">
        <v>216</v>
      </c>
      <c r="G1811" s="27" t="s">
        <v>265</v>
      </c>
      <c r="H1811" s="17" t="s">
        <v>160</v>
      </c>
      <c r="I1811" s="17" t="s">
        <v>17</v>
      </c>
      <c r="J1811" s="17" t="s">
        <v>320</v>
      </c>
      <c r="K1811" s="17"/>
      <c r="L1811" s="66">
        <v>0</v>
      </c>
      <c r="M1811" s="66">
        <v>0</v>
      </c>
      <c r="N1811" s="66">
        <v>0</v>
      </c>
      <c r="O1811" s="66">
        <v>83.486249999999998</v>
      </c>
      <c r="P1811" s="66">
        <v>325.91250000000002</v>
      </c>
      <c r="Q1811" s="66">
        <v>181.09474999999998</v>
      </c>
      <c r="R1811" s="18"/>
      <c r="Z1811" s="62"/>
      <c r="AA1811" s="62"/>
      <c r="AB1811" s="62"/>
      <c r="AC1811" s="62"/>
      <c r="AD1811" s="62"/>
      <c r="AE1811" s="62"/>
    </row>
    <row r="1812" spans="1:31" x14ac:dyDescent="0.25">
      <c r="A1812" s="17" t="s">
        <v>11</v>
      </c>
      <c r="B1812" s="17" t="s">
        <v>156</v>
      </c>
      <c r="C1812" s="17" t="s">
        <v>244</v>
      </c>
      <c r="D1812" s="17" t="s">
        <v>244</v>
      </c>
      <c r="E1812" s="17" t="s">
        <v>215</v>
      </c>
      <c r="F1812" s="17" t="s">
        <v>216</v>
      </c>
      <c r="G1812" s="27" t="s">
        <v>265</v>
      </c>
      <c r="H1812" s="17" t="s">
        <v>161</v>
      </c>
      <c r="I1812" s="17" t="s">
        <v>17</v>
      </c>
      <c r="J1812" s="17" t="s">
        <v>320</v>
      </c>
      <c r="K1812" s="17"/>
      <c r="L1812" s="66">
        <v>0</v>
      </c>
      <c r="M1812" s="66">
        <v>0</v>
      </c>
      <c r="N1812" s="66">
        <v>0</v>
      </c>
      <c r="O1812" s="66">
        <v>83.563500000000005</v>
      </c>
      <c r="P1812" s="66">
        <v>326.21500000000003</v>
      </c>
      <c r="Q1812" s="66">
        <v>181.26274999999998</v>
      </c>
      <c r="R1812" s="18"/>
      <c r="Z1812" s="62"/>
      <c r="AA1812" s="62"/>
      <c r="AB1812" s="62"/>
      <c r="AC1812" s="62"/>
      <c r="AD1812" s="62"/>
      <c r="AE1812" s="62"/>
    </row>
    <row r="1813" spans="1:31" x14ac:dyDescent="0.25">
      <c r="A1813" s="17" t="s">
        <v>11</v>
      </c>
      <c r="B1813" s="17" t="s">
        <v>156</v>
      </c>
      <c r="C1813" s="17" t="s">
        <v>244</v>
      </c>
      <c r="D1813" s="17" t="s">
        <v>244</v>
      </c>
      <c r="E1813" s="17" t="s">
        <v>215</v>
      </c>
      <c r="F1813" s="17" t="s">
        <v>216</v>
      </c>
      <c r="G1813" s="27" t="s">
        <v>265</v>
      </c>
      <c r="H1813" s="17" t="s">
        <v>75</v>
      </c>
      <c r="I1813" s="17" t="s">
        <v>17</v>
      </c>
      <c r="J1813" s="17" t="s">
        <v>320</v>
      </c>
      <c r="K1813" s="17"/>
      <c r="L1813" s="66">
        <v>0</v>
      </c>
      <c r="M1813" s="66">
        <v>0</v>
      </c>
      <c r="N1813" s="66">
        <v>0</v>
      </c>
      <c r="O1813" s="66">
        <v>6.4575000000000006E-4</v>
      </c>
      <c r="P1813" s="66">
        <v>2.52075E-3</v>
      </c>
      <c r="Q1813" s="66">
        <v>1.4007500000000001E-3</v>
      </c>
      <c r="R1813" s="18"/>
      <c r="Z1813" s="62"/>
      <c r="AA1813" s="62"/>
      <c r="AB1813" s="62"/>
      <c r="AC1813" s="62"/>
      <c r="AD1813" s="62"/>
      <c r="AE1813" s="62"/>
    </row>
    <row r="1814" spans="1:31" x14ac:dyDescent="0.25">
      <c r="A1814" s="17" t="s">
        <v>11</v>
      </c>
      <c r="B1814" s="17" t="s">
        <v>156</v>
      </c>
      <c r="C1814" s="17" t="s">
        <v>244</v>
      </c>
      <c r="D1814" s="17" t="s">
        <v>244</v>
      </c>
      <c r="E1814" s="17" t="s">
        <v>215</v>
      </c>
      <c r="F1814" s="17" t="s">
        <v>218</v>
      </c>
      <c r="G1814" s="27" t="s">
        <v>265</v>
      </c>
      <c r="H1814" s="17" t="s">
        <v>32</v>
      </c>
      <c r="I1814" s="17" t="s">
        <v>17</v>
      </c>
      <c r="J1814" s="17" t="s">
        <v>320</v>
      </c>
      <c r="K1814" s="17"/>
      <c r="L1814" s="66">
        <v>3.7862999999999998</v>
      </c>
      <c r="M1814" s="66">
        <v>0.97140249999999995</v>
      </c>
      <c r="N1814" s="66">
        <v>0</v>
      </c>
      <c r="O1814" s="66">
        <v>0</v>
      </c>
      <c r="P1814" s="66">
        <v>0</v>
      </c>
      <c r="Q1814" s="66">
        <v>0</v>
      </c>
      <c r="R1814" s="18"/>
      <c r="Z1814" s="62"/>
      <c r="AA1814" s="62"/>
      <c r="AB1814" s="62"/>
      <c r="AC1814" s="62"/>
      <c r="AD1814" s="62"/>
      <c r="AE1814" s="62"/>
    </row>
    <row r="1815" spans="1:31" x14ac:dyDescent="0.25">
      <c r="A1815" s="17" t="s">
        <v>11</v>
      </c>
      <c r="B1815" s="17" t="s">
        <v>156</v>
      </c>
      <c r="C1815" s="17" t="s">
        <v>244</v>
      </c>
      <c r="D1815" s="17" t="s">
        <v>244</v>
      </c>
      <c r="E1815" s="17" t="s">
        <v>215</v>
      </c>
      <c r="F1815" s="17" t="s">
        <v>218</v>
      </c>
      <c r="G1815" s="27" t="s">
        <v>265</v>
      </c>
      <c r="H1815" s="17" t="s">
        <v>16</v>
      </c>
      <c r="I1815" s="17" t="s">
        <v>17</v>
      </c>
      <c r="J1815" s="17" t="s">
        <v>320</v>
      </c>
      <c r="K1815" s="17"/>
      <c r="L1815" s="66">
        <v>97686.725000000006</v>
      </c>
      <c r="M1815" s="66">
        <v>25062.25</v>
      </c>
      <c r="N1815" s="66">
        <v>0</v>
      </c>
      <c r="O1815" s="66">
        <v>0</v>
      </c>
      <c r="P1815" s="66">
        <v>0</v>
      </c>
      <c r="Q1815" s="66">
        <v>0</v>
      </c>
      <c r="R1815" s="18"/>
      <c r="Z1815" s="62"/>
      <c r="AA1815" s="62"/>
      <c r="AB1815" s="62"/>
      <c r="AC1815" s="62"/>
      <c r="AD1815" s="62"/>
      <c r="AE1815" s="62"/>
    </row>
    <row r="1816" spans="1:31" x14ac:dyDescent="0.25">
      <c r="A1816" s="17" t="s">
        <v>11</v>
      </c>
      <c r="B1816" s="17" t="s">
        <v>156</v>
      </c>
      <c r="C1816" s="17" t="s">
        <v>244</v>
      </c>
      <c r="D1816" s="17" t="s">
        <v>244</v>
      </c>
      <c r="E1816" s="17" t="s">
        <v>215</v>
      </c>
      <c r="F1816" s="17" t="s">
        <v>218</v>
      </c>
      <c r="G1816" s="27" t="s">
        <v>265</v>
      </c>
      <c r="H1816" s="17" t="s">
        <v>160</v>
      </c>
      <c r="I1816" s="17" t="s">
        <v>17</v>
      </c>
      <c r="J1816" s="17" t="s">
        <v>320</v>
      </c>
      <c r="K1816" s="17"/>
      <c r="L1816" s="66">
        <v>97909.925000000003</v>
      </c>
      <c r="M1816" s="66">
        <v>25119.5</v>
      </c>
      <c r="N1816" s="66">
        <v>0</v>
      </c>
      <c r="O1816" s="66">
        <v>0</v>
      </c>
      <c r="P1816" s="66">
        <v>0</v>
      </c>
      <c r="Q1816" s="66">
        <v>0</v>
      </c>
      <c r="R1816" s="18"/>
      <c r="Z1816" s="62"/>
      <c r="AA1816" s="62"/>
      <c r="AB1816" s="62"/>
      <c r="AC1816" s="62"/>
      <c r="AD1816" s="62"/>
      <c r="AE1816" s="62"/>
    </row>
    <row r="1817" spans="1:31" x14ac:dyDescent="0.25">
      <c r="A1817" s="17" t="s">
        <v>11</v>
      </c>
      <c r="B1817" s="17" t="s">
        <v>156</v>
      </c>
      <c r="C1817" s="17" t="s">
        <v>244</v>
      </c>
      <c r="D1817" s="17" t="s">
        <v>244</v>
      </c>
      <c r="E1817" s="17" t="s">
        <v>215</v>
      </c>
      <c r="F1817" s="17" t="s">
        <v>218</v>
      </c>
      <c r="G1817" s="27" t="s">
        <v>265</v>
      </c>
      <c r="H1817" s="17" t="s">
        <v>161</v>
      </c>
      <c r="I1817" s="17" t="s">
        <v>17</v>
      </c>
      <c r="J1817" s="17" t="s">
        <v>320</v>
      </c>
      <c r="K1817" s="17"/>
      <c r="L1817" s="66">
        <v>98000.625</v>
      </c>
      <c r="M1817" s="66">
        <v>25142.75</v>
      </c>
      <c r="N1817" s="66">
        <v>0</v>
      </c>
      <c r="O1817" s="66">
        <v>0</v>
      </c>
      <c r="P1817" s="66">
        <v>0</v>
      </c>
      <c r="Q1817" s="66">
        <v>0</v>
      </c>
      <c r="R1817" s="18"/>
      <c r="Z1817" s="62"/>
      <c r="AA1817" s="62"/>
      <c r="AB1817" s="62"/>
      <c r="AC1817" s="62"/>
      <c r="AD1817" s="62"/>
      <c r="AE1817" s="62"/>
    </row>
    <row r="1818" spans="1:31" x14ac:dyDescent="0.25">
      <c r="A1818" s="17" t="s">
        <v>11</v>
      </c>
      <c r="B1818" s="17" t="s">
        <v>156</v>
      </c>
      <c r="C1818" s="17" t="s">
        <v>244</v>
      </c>
      <c r="D1818" s="17" t="s">
        <v>244</v>
      </c>
      <c r="E1818" s="17" t="s">
        <v>215</v>
      </c>
      <c r="F1818" s="17" t="s">
        <v>218</v>
      </c>
      <c r="G1818" s="27" t="s">
        <v>265</v>
      </c>
      <c r="H1818" s="17" t="s">
        <v>75</v>
      </c>
      <c r="I1818" s="17" t="s">
        <v>17</v>
      </c>
      <c r="J1818" s="17" t="s">
        <v>320</v>
      </c>
      <c r="K1818" s="17"/>
      <c r="L1818" s="66">
        <v>0.75726075000000004</v>
      </c>
      <c r="M1818" s="66">
        <v>0.19428075</v>
      </c>
      <c r="N1818" s="66">
        <v>0</v>
      </c>
      <c r="O1818" s="66">
        <v>0</v>
      </c>
      <c r="P1818" s="66">
        <v>0</v>
      </c>
      <c r="Q1818" s="66">
        <v>0</v>
      </c>
      <c r="R1818" s="18"/>
      <c r="Z1818" s="62"/>
      <c r="AA1818" s="62"/>
      <c r="AB1818" s="62"/>
      <c r="AC1818" s="62"/>
      <c r="AD1818" s="62"/>
      <c r="AE1818" s="62"/>
    </row>
    <row r="1819" spans="1:31" x14ac:dyDescent="0.25">
      <c r="A1819" s="17" t="s">
        <v>11</v>
      </c>
      <c r="B1819" s="17" t="s">
        <v>156</v>
      </c>
      <c r="C1819" s="17" t="s">
        <v>244</v>
      </c>
      <c r="D1819" s="17" t="s">
        <v>244</v>
      </c>
      <c r="E1819" s="17" t="s">
        <v>219</v>
      </c>
      <c r="F1819" s="17" t="s">
        <v>220</v>
      </c>
      <c r="G1819" s="27" t="s">
        <v>265</v>
      </c>
      <c r="H1819" s="17" t="s">
        <v>32</v>
      </c>
      <c r="I1819" s="17" t="s">
        <v>17</v>
      </c>
      <c r="J1819" s="17" t="s">
        <v>320</v>
      </c>
      <c r="K1819" s="17"/>
      <c r="L1819" s="66">
        <v>0</v>
      </c>
      <c r="M1819" s="66">
        <v>0</v>
      </c>
      <c r="N1819" s="66">
        <v>0</v>
      </c>
      <c r="O1819" s="66">
        <v>0</v>
      </c>
      <c r="P1819" s="66">
        <v>0</v>
      </c>
      <c r="Q1819" s="66">
        <v>0.52703699999999998</v>
      </c>
      <c r="R1819" s="18"/>
      <c r="Z1819" s="62"/>
      <c r="AA1819" s="62"/>
      <c r="AB1819" s="62"/>
      <c r="AC1819" s="62"/>
      <c r="AD1819" s="62"/>
      <c r="AE1819" s="62"/>
    </row>
    <row r="1820" spans="1:31" x14ac:dyDescent="0.25">
      <c r="A1820" s="17" t="s">
        <v>11</v>
      </c>
      <c r="B1820" s="17" t="s">
        <v>156</v>
      </c>
      <c r="C1820" s="17" t="s">
        <v>244</v>
      </c>
      <c r="D1820" s="17" t="s">
        <v>244</v>
      </c>
      <c r="E1820" s="17" t="s">
        <v>219</v>
      </c>
      <c r="F1820" s="17" t="s">
        <v>220</v>
      </c>
      <c r="G1820" s="27" t="s">
        <v>265</v>
      </c>
      <c r="H1820" s="17" t="s">
        <v>16</v>
      </c>
      <c r="I1820" s="17" t="s">
        <v>17</v>
      </c>
      <c r="J1820" s="17" t="s">
        <v>320</v>
      </c>
      <c r="K1820" s="17"/>
      <c r="L1820" s="66">
        <v>0</v>
      </c>
      <c r="M1820" s="66">
        <v>0</v>
      </c>
      <c r="N1820" s="66">
        <v>0</v>
      </c>
      <c r="O1820" s="66">
        <v>0</v>
      </c>
      <c r="P1820" s="66">
        <v>0</v>
      </c>
      <c r="Q1820" s="66">
        <v>12877.275000000001</v>
      </c>
      <c r="R1820" s="18"/>
      <c r="Z1820" s="62"/>
      <c r="AA1820" s="62"/>
      <c r="AB1820" s="62"/>
      <c r="AC1820" s="62"/>
      <c r="AD1820" s="62"/>
      <c r="AE1820" s="62"/>
    </row>
    <row r="1821" spans="1:31" x14ac:dyDescent="0.25">
      <c r="A1821" s="17" t="s">
        <v>11</v>
      </c>
      <c r="B1821" s="17" t="s">
        <v>156</v>
      </c>
      <c r="C1821" s="17" t="s">
        <v>244</v>
      </c>
      <c r="D1821" s="17" t="s">
        <v>244</v>
      </c>
      <c r="E1821" s="17" t="s">
        <v>219</v>
      </c>
      <c r="F1821" s="17" t="s">
        <v>220</v>
      </c>
      <c r="G1821" s="27" t="s">
        <v>265</v>
      </c>
      <c r="H1821" s="17" t="s">
        <v>160</v>
      </c>
      <c r="I1821" s="17" t="s">
        <v>17</v>
      </c>
      <c r="J1821" s="17" t="s">
        <v>320</v>
      </c>
      <c r="K1821" s="17"/>
      <c r="L1821" s="66">
        <v>0</v>
      </c>
      <c r="M1821" s="66">
        <v>0</v>
      </c>
      <c r="N1821" s="66">
        <v>0</v>
      </c>
      <c r="O1821" s="66">
        <v>0</v>
      </c>
      <c r="P1821" s="66">
        <v>0</v>
      </c>
      <c r="Q1821" s="66">
        <v>12908.400000000001</v>
      </c>
      <c r="R1821" s="18"/>
      <c r="Z1821" s="62"/>
      <c r="AA1821" s="62"/>
      <c r="AB1821" s="62"/>
      <c r="AC1821" s="62"/>
      <c r="AD1821" s="62"/>
      <c r="AE1821" s="62"/>
    </row>
    <row r="1822" spans="1:31" x14ac:dyDescent="0.25">
      <c r="A1822" s="17" t="s">
        <v>11</v>
      </c>
      <c r="B1822" s="17" t="s">
        <v>156</v>
      </c>
      <c r="C1822" s="17" t="s">
        <v>244</v>
      </c>
      <c r="D1822" s="17" t="s">
        <v>244</v>
      </c>
      <c r="E1822" s="17" t="s">
        <v>219</v>
      </c>
      <c r="F1822" s="17" t="s">
        <v>220</v>
      </c>
      <c r="G1822" s="27" t="s">
        <v>265</v>
      </c>
      <c r="H1822" s="17" t="s">
        <v>161</v>
      </c>
      <c r="I1822" s="17" t="s">
        <v>17</v>
      </c>
      <c r="J1822" s="17" t="s">
        <v>320</v>
      </c>
      <c r="K1822" s="17"/>
      <c r="L1822" s="66">
        <v>0</v>
      </c>
      <c r="M1822" s="66">
        <v>0</v>
      </c>
      <c r="N1822" s="66">
        <v>0</v>
      </c>
      <c r="O1822" s="66">
        <v>0</v>
      </c>
      <c r="P1822" s="66">
        <v>0</v>
      </c>
      <c r="Q1822" s="66">
        <v>12921</v>
      </c>
      <c r="R1822" s="18"/>
      <c r="Z1822" s="62"/>
      <c r="AA1822" s="62"/>
      <c r="AB1822" s="62"/>
      <c r="AC1822" s="62"/>
      <c r="AD1822" s="62"/>
      <c r="AE1822" s="62"/>
    </row>
    <row r="1823" spans="1:31" x14ac:dyDescent="0.25">
      <c r="A1823" s="17" t="s">
        <v>11</v>
      </c>
      <c r="B1823" s="17" t="s">
        <v>156</v>
      </c>
      <c r="C1823" s="17" t="s">
        <v>244</v>
      </c>
      <c r="D1823" s="17" t="s">
        <v>244</v>
      </c>
      <c r="E1823" s="17" t="s">
        <v>219</v>
      </c>
      <c r="F1823" s="17" t="s">
        <v>220</v>
      </c>
      <c r="G1823" s="27" t="s">
        <v>265</v>
      </c>
      <c r="H1823" s="17" t="s">
        <v>75</v>
      </c>
      <c r="I1823" s="17" t="s">
        <v>17</v>
      </c>
      <c r="J1823" s="17" t="s">
        <v>320</v>
      </c>
      <c r="K1823" s="17"/>
      <c r="L1823" s="66">
        <v>0</v>
      </c>
      <c r="M1823" s="66">
        <v>0</v>
      </c>
      <c r="N1823" s="66">
        <v>0</v>
      </c>
      <c r="O1823" s="66">
        <v>0</v>
      </c>
      <c r="P1823" s="66">
        <v>0</v>
      </c>
      <c r="Q1823" s="66">
        <v>0.10540725000000001</v>
      </c>
      <c r="R1823" s="18"/>
      <c r="Z1823" s="62"/>
      <c r="AA1823" s="62"/>
      <c r="AB1823" s="62"/>
      <c r="AC1823" s="62"/>
      <c r="AD1823" s="62"/>
      <c r="AE1823" s="62"/>
    </row>
    <row r="1824" spans="1:31" x14ac:dyDescent="0.25">
      <c r="A1824" s="17" t="s">
        <v>11</v>
      </c>
      <c r="B1824" s="17" t="s">
        <v>156</v>
      </c>
      <c r="C1824" s="17" t="s">
        <v>244</v>
      </c>
      <c r="D1824" s="17" t="s">
        <v>244</v>
      </c>
      <c r="E1824" s="17" t="s">
        <v>221</v>
      </c>
      <c r="F1824" s="17" t="s">
        <v>42</v>
      </c>
      <c r="G1824" s="27" t="s">
        <v>265</v>
      </c>
      <c r="H1824" s="17" t="s">
        <v>32</v>
      </c>
      <c r="I1824" s="17" t="s">
        <v>17</v>
      </c>
      <c r="J1824" s="17" t="s">
        <v>320</v>
      </c>
      <c r="K1824" s="17"/>
      <c r="L1824" s="66">
        <v>15.835845000000001</v>
      </c>
      <c r="M1824" s="66">
        <v>5.4202780000000006</v>
      </c>
      <c r="N1824" s="66">
        <v>0.10550799999999999</v>
      </c>
      <c r="O1824" s="66">
        <v>1.9428999999999998E-2</v>
      </c>
      <c r="P1824" s="66">
        <v>0</v>
      </c>
      <c r="Q1824" s="66">
        <v>1.263975E-2</v>
      </c>
      <c r="R1824" s="18"/>
      <c r="Z1824" s="62"/>
      <c r="AA1824" s="62"/>
      <c r="AB1824" s="62"/>
      <c r="AC1824" s="62"/>
      <c r="AD1824" s="62"/>
      <c r="AE1824" s="62"/>
    </row>
    <row r="1825" spans="1:31" x14ac:dyDescent="0.25">
      <c r="A1825" s="17" t="s">
        <v>11</v>
      </c>
      <c r="B1825" s="17" t="s">
        <v>156</v>
      </c>
      <c r="C1825" s="17" t="s">
        <v>244</v>
      </c>
      <c r="D1825" s="17" t="s">
        <v>244</v>
      </c>
      <c r="E1825" s="17" t="s">
        <v>221</v>
      </c>
      <c r="F1825" s="17" t="s">
        <v>42</v>
      </c>
      <c r="G1825" s="27" t="s">
        <v>265</v>
      </c>
      <c r="H1825" s="17" t="s">
        <v>16</v>
      </c>
      <c r="I1825" s="17" t="s">
        <v>17</v>
      </c>
      <c r="J1825" s="17" t="s">
        <v>320</v>
      </c>
      <c r="K1825" s="17"/>
      <c r="L1825" s="66">
        <v>391145.625</v>
      </c>
      <c r="M1825" s="66">
        <v>133880.95499999999</v>
      </c>
      <c r="N1825" s="66">
        <v>2606.0450000000001</v>
      </c>
      <c r="O1825" s="66">
        <v>479.89499999999998</v>
      </c>
      <c r="P1825" s="66">
        <v>0</v>
      </c>
      <c r="Q1825" s="66">
        <v>312.20024999999998</v>
      </c>
      <c r="R1825" s="18"/>
      <c r="Z1825" s="62"/>
      <c r="AA1825" s="62"/>
      <c r="AB1825" s="62"/>
      <c r="AC1825" s="62"/>
      <c r="AD1825" s="62"/>
      <c r="AE1825" s="62"/>
    </row>
    <row r="1826" spans="1:31" x14ac:dyDescent="0.25">
      <c r="A1826" s="17" t="s">
        <v>11</v>
      </c>
      <c r="B1826" s="17" t="s">
        <v>156</v>
      </c>
      <c r="C1826" s="17" t="s">
        <v>244</v>
      </c>
      <c r="D1826" s="17" t="s">
        <v>244</v>
      </c>
      <c r="E1826" s="17" t="s">
        <v>221</v>
      </c>
      <c r="F1826" s="17" t="s">
        <v>42</v>
      </c>
      <c r="G1826" s="27" t="s">
        <v>265</v>
      </c>
      <c r="H1826" s="17" t="s">
        <v>160</v>
      </c>
      <c r="I1826" s="17" t="s">
        <v>17</v>
      </c>
      <c r="J1826" s="17" t="s">
        <v>320</v>
      </c>
      <c r="K1826" s="17"/>
      <c r="L1826" s="66">
        <v>392080.65</v>
      </c>
      <c r="M1826" s="66">
        <v>134200.98500000002</v>
      </c>
      <c r="N1826" s="66">
        <v>2612.2725</v>
      </c>
      <c r="O1826" s="66">
        <v>481.04250000000002</v>
      </c>
      <c r="P1826" s="66">
        <v>0</v>
      </c>
      <c r="Q1826" s="66">
        <v>312.94575000000003</v>
      </c>
      <c r="R1826" s="18"/>
      <c r="Z1826" s="62"/>
      <c r="AA1826" s="62"/>
      <c r="AB1826" s="62"/>
      <c r="AC1826" s="62"/>
      <c r="AD1826" s="62"/>
      <c r="AE1826" s="62"/>
    </row>
    <row r="1827" spans="1:31" x14ac:dyDescent="0.25">
      <c r="A1827" s="17" t="s">
        <v>11</v>
      </c>
      <c r="B1827" s="17" t="s">
        <v>156</v>
      </c>
      <c r="C1827" s="17" t="s">
        <v>244</v>
      </c>
      <c r="D1827" s="17" t="s">
        <v>244</v>
      </c>
      <c r="E1827" s="17" t="s">
        <v>221</v>
      </c>
      <c r="F1827" s="17" t="s">
        <v>42</v>
      </c>
      <c r="G1827" s="27" t="s">
        <v>265</v>
      </c>
      <c r="H1827" s="17" t="s">
        <v>161</v>
      </c>
      <c r="I1827" s="17" t="s">
        <v>17</v>
      </c>
      <c r="J1827" s="17" t="s">
        <v>320</v>
      </c>
      <c r="K1827" s="17"/>
      <c r="L1827" s="66">
        <v>392460.67500000005</v>
      </c>
      <c r="M1827" s="66">
        <v>134331.065</v>
      </c>
      <c r="N1827" s="66">
        <v>2614.8024999999998</v>
      </c>
      <c r="O1827" s="66">
        <v>481.50749999999999</v>
      </c>
      <c r="P1827" s="66">
        <v>0</v>
      </c>
      <c r="Q1827" s="66">
        <v>313.24950000000001</v>
      </c>
      <c r="R1827" s="18"/>
      <c r="Z1827" s="62"/>
      <c r="AA1827" s="62"/>
      <c r="AB1827" s="62"/>
      <c r="AC1827" s="62"/>
      <c r="AD1827" s="62"/>
      <c r="AE1827" s="62"/>
    </row>
    <row r="1828" spans="1:31" x14ac:dyDescent="0.25">
      <c r="A1828" s="17" t="s">
        <v>11</v>
      </c>
      <c r="B1828" s="17" t="s">
        <v>156</v>
      </c>
      <c r="C1828" s="17" t="s">
        <v>244</v>
      </c>
      <c r="D1828" s="17" t="s">
        <v>244</v>
      </c>
      <c r="E1828" s="17" t="s">
        <v>221</v>
      </c>
      <c r="F1828" s="17" t="s">
        <v>42</v>
      </c>
      <c r="G1828" s="27" t="s">
        <v>265</v>
      </c>
      <c r="H1828" s="17" t="s">
        <v>75</v>
      </c>
      <c r="I1828" s="17" t="s">
        <v>17</v>
      </c>
      <c r="J1828" s="17" t="s">
        <v>320</v>
      </c>
      <c r="K1828" s="17"/>
      <c r="L1828" s="66">
        <v>3.1671765000000001</v>
      </c>
      <c r="M1828" s="66">
        <v>1.08405825</v>
      </c>
      <c r="N1828" s="66">
        <v>2.1101499999999999E-2</v>
      </c>
      <c r="O1828" s="66">
        <v>3.8857499999999999E-3</v>
      </c>
      <c r="P1828" s="66">
        <v>0</v>
      </c>
      <c r="Q1828" s="66">
        <v>2.5282500000000001E-3</v>
      </c>
      <c r="R1828" s="18"/>
      <c r="Z1828" s="62"/>
      <c r="AA1828" s="62"/>
      <c r="AB1828" s="62"/>
      <c r="AC1828" s="62"/>
      <c r="AD1828" s="62"/>
      <c r="AE1828" s="62"/>
    </row>
    <row r="1829" spans="1:31" x14ac:dyDescent="0.25">
      <c r="A1829" s="17" t="s">
        <v>11</v>
      </c>
      <c r="B1829" s="17" t="s">
        <v>156</v>
      </c>
      <c r="C1829" s="17" t="s">
        <v>244</v>
      </c>
      <c r="D1829" s="17" t="s">
        <v>244</v>
      </c>
      <c r="E1829" s="17" t="s">
        <v>221</v>
      </c>
      <c r="F1829" s="17" t="s">
        <v>222</v>
      </c>
      <c r="G1829" s="27" t="s">
        <v>265</v>
      </c>
      <c r="H1829" s="17" t="s">
        <v>32</v>
      </c>
      <c r="I1829" s="17" t="s">
        <v>17</v>
      </c>
      <c r="J1829" s="17" t="s">
        <v>320</v>
      </c>
      <c r="K1829" s="17"/>
      <c r="L1829" s="66">
        <v>0.12635099999999999</v>
      </c>
      <c r="M1829" s="66">
        <v>0.32068950000000002</v>
      </c>
      <c r="N1829" s="66">
        <v>0.24314625000000001</v>
      </c>
      <c r="O1829" s="66">
        <v>5.0096250000000002E-2</v>
      </c>
      <c r="P1829" s="66">
        <v>0</v>
      </c>
      <c r="Q1829" s="66">
        <v>2.556075E-2</v>
      </c>
      <c r="R1829" s="18"/>
      <c r="Z1829" s="62"/>
      <c r="AA1829" s="62"/>
      <c r="AB1829" s="62"/>
      <c r="AC1829" s="62"/>
      <c r="AD1829" s="62"/>
      <c r="AE1829" s="62"/>
    </row>
    <row r="1830" spans="1:31" x14ac:dyDescent="0.25">
      <c r="A1830" s="17" t="s">
        <v>11</v>
      </c>
      <c r="B1830" s="17" t="s">
        <v>156</v>
      </c>
      <c r="C1830" s="17" t="s">
        <v>244</v>
      </c>
      <c r="D1830" s="17" t="s">
        <v>244</v>
      </c>
      <c r="E1830" s="17" t="s">
        <v>221</v>
      </c>
      <c r="F1830" s="17" t="s">
        <v>222</v>
      </c>
      <c r="G1830" s="17" t="s">
        <v>265</v>
      </c>
      <c r="H1830" s="17" t="s">
        <v>16</v>
      </c>
      <c r="I1830" s="17" t="s">
        <v>17</v>
      </c>
      <c r="J1830" s="17" t="s">
        <v>320</v>
      </c>
      <c r="K1830" s="17"/>
      <c r="L1830" s="66">
        <v>3259.8599999999997</v>
      </c>
      <c r="M1830" s="66">
        <v>8273.7799999999988</v>
      </c>
      <c r="N1830" s="66">
        <v>6273.1749999999993</v>
      </c>
      <c r="O1830" s="66">
        <v>1292.4849999999999</v>
      </c>
      <c r="P1830" s="66">
        <v>0</v>
      </c>
      <c r="Q1830" s="66">
        <v>659.46449999999993</v>
      </c>
      <c r="R1830" s="18"/>
      <c r="Z1830" s="62"/>
      <c r="AA1830" s="62"/>
      <c r="AB1830" s="62"/>
      <c r="AC1830" s="62"/>
      <c r="AD1830" s="62"/>
      <c r="AE1830" s="62"/>
    </row>
    <row r="1831" spans="1:31" x14ac:dyDescent="0.25">
      <c r="A1831" s="17" t="s">
        <v>11</v>
      </c>
      <c r="B1831" s="17" t="s">
        <v>156</v>
      </c>
      <c r="C1831" s="17" t="s">
        <v>244</v>
      </c>
      <c r="D1831" s="17" t="s">
        <v>244</v>
      </c>
      <c r="E1831" s="17" t="s">
        <v>221</v>
      </c>
      <c r="F1831" s="17" t="s">
        <v>222</v>
      </c>
      <c r="G1831" s="17" t="s">
        <v>265</v>
      </c>
      <c r="H1831" s="17" t="s">
        <v>160</v>
      </c>
      <c r="I1831" s="17" t="s">
        <v>17</v>
      </c>
      <c r="J1831" s="17" t="s">
        <v>320</v>
      </c>
      <c r="K1831" s="17"/>
      <c r="L1831" s="66">
        <v>3267.3074999999999</v>
      </c>
      <c r="M1831" s="66">
        <v>8292.7024999999994</v>
      </c>
      <c r="N1831" s="66">
        <v>6287.52</v>
      </c>
      <c r="O1831" s="66">
        <v>1295.44</v>
      </c>
      <c r="P1831" s="66">
        <v>0</v>
      </c>
      <c r="Q1831" s="66">
        <v>660.97275000000002</v>
      </c>
      <c r="R1831" s="18"/>
      <c r="Z1831" s="62"/>
      <c r="AA1831" s="62"/>
      <c r="AB1831" s="62"/>
      <c r="AC1831" s="62"/>
      <c r="AD1831" s="62"/>
      <c r="AE1831" s="62"/>
    </row>
    <row r="1832" spans="1:31" x14ac:dyDescent="0.25">
      <c r="A1832" s="17" t="s">
        <v>11</v>
      </c>
      <c r="B1832" s="17" t="s">
        <v>156</v>
      </c>
      <c r="C1832" s="17" t="s">
        <v>244</v>
      </c>
      <c r="D1832" s="17" t="s">
        <v>244</v>
      </c>
      <c r="E1832" s="17" t="s">
        <v>221</v>
      </c>
      <c r="F1832" s="17" t="s">
        <v>222</v>
      </c>
      <c r="G1832" s="17" t="s">
        <v>265</v>
      </c>
      <c r="H1832" s="17" t="s">
        <v>161</v>
      </c>
      <c r="I1832" s="17" t="s">
        <v>17</v>
      </c>
      <c r="J1832" s="17" t="s">
        <v>320</v>
      </c>
      <c r="K1832" s="17"/>
      <c r="L1832" s="66">
        <v>3270.3450000000003</v>
      </c>
      <c r="M1832" s="66">
        <v>8300.3974999999991</v>
      </c>
      <c r="N1832" s="66">
        <v>6293.3549999999996</v>
      </c>
      <c r="O1832" s="66">
        <v>1296.6424999999999</v>
      </c>
      <c r="P1832" s="66">
        <v>0</v>
      </c>
      <c r="Q1832" s="66">
        <v>661.58625000000006</v>
      </c>
      <c r="R1832" s="18"/>
      <c r="Z1832" s="62"/>
      <c r="AA1832" s="62"/>
      <c r="AB1832" s="62"/>
      <c r="AC1832" s="62"/>
      <c r="AD1832" s="62"/>
      <c r="AE1832" s="62"/>
    </row>
    <row r="1833" spans="1:31" x14ac:dyDescent="0.25">
      <c r="A1833" s="17" t="s">
        <v>11</v>
      </c>
      <c r="B1833" s="17" t="s">
        <v>156</v>
      </c>
      <c r="C1833" s="17" t="s">
        <v>244</v>
      </c>
      <c r="D1833" s="17" t="s">
        <v>244</v>
      </c>
      <c r="E1833" s="17" t="s">
        <v>221</v>
      </c>
      <c r="F1833" s="17" t="s">
        <v>222</v>
      </c>
      <c r="G1833" s="17" t="s">
        <v>265</v>
      </c>
      <c r="H1833" s="17" t="s">
        <v>75</v>
      </c>
      <c r="I1833" s="17" t="s">
        <v>17</v>
      </c>
      <c r="J1833" s="17" t="s">
        <v>320</v>
      </c>
      <c r="K1833" s="17"/>
      <c r="L1833" s="66">
        <v>2.5270500000000001E-2</v>
      </c>
      <c r="M1833" s="66">
        <v>6.4138000000000001E-2</v>
      </c>
      <c r="N1833" s="66">
        <v>4.8629249999999999E-2</v>
      </c>
      <c r="O1833" s="66">
        <v>1.001925E-2</v>
      </c>
      <c r="P1833" s="66">
        <v>0</v>
      </c>
      <c r="Q1833" s="66">
        <v>5.1120000000000002E-3</v>
      </c>
      <c r="R1833" s="18"/>
      <c r="Z1833" s="62"/>
      <c r="AA1833" s="62"/>
      <c r="AB1833" s="62"/>
      <c r="AC1833" s="62"/>
      <c r="AD1833" s="62"/>
      <c r="AE1833" s="62"/>
    </row>
    <row r="1834" spans="1:31" x14ac:dyDescent="0.25">
      <c r="A1834" s="17" t="s">
        <v>11</v>
      </c>
      <c r="B1834" s="17" t="s">
        <v>156</v>
      </c>
      <c r="C1834" s="17" t="s">
        <v>244</v>
      </c>
      <c r="D1834" s="17" t="s">
        <v>244</v>
      </c>
      <c r="E1834" s="17" t="s">
        <v>221</v>
      </c>
      <c r="F1834" s="17" t="s">
        <v>224</v>
      </c>
      <c r="G1834" s="17" t="s">
        <v>265</v>
      </c>
      <c r="H1834" s="17" t="s">
        <v>32</v>
      </c>
      <c r="I1834" s="17" t="s">
        <v>17</v>
      </c>
      <c r="J1834" s="17" t="s">
        <v>320</v>
      </c>
      <c r="K1834" s="17"/>
      <c r="L1834" s="66">
        <v>2.8704999999999998E-2</v>
      </c>
      <c r="M1834" s="66">
        <v>7.03625E-3</v>
      </c>
      <c r="N1834" s="66">
        <v>0</v>
      </c>
      <c r="O1834" s="66">
        <v>0</v>
      </c>
      <c r="P1834" s="66">
        <v>0</v>
      </c>
      <c r="Q1834" s="66">
        <v>0</v>
      </c>
      <c r="R1834" s="18"/>
      <c r="Z1834" s="62"/>
      <c r="AA1834" s="62"/>
      <c r="AB1834" s="62"/>
      <c r="AC1834" s="62"/>
      <c r="AD1834" s="62"/>
      <c r="AE1834" s="62"/>
    </row>
    <row r="1835" spans="1:31" x14ac:dyDescent="0.25">
      <c r="A1835" s="17" t="s">
        <v>11</v>
      </c>
      <c r="B1835" s="17" t="s">
        <v>156</v>
      </c>
      <c r="C1835" s="17" t="s">
        <v>244</v>
      </c>
      <c r="D1835" s="17" t="s">
        <v>244</v>
      </c>
      <c r="E1835" s="17" t="s">
        <v>221</v>
      </c>
      <c r="F1835" s="17" t="s">
        <v>224</v>
      </c>
      <c r="G1835" s="17" t="s">
        <v>265</v>
      </c>
      <c r="H1835" s="17" t="s">
        <v>16</v>
      </c>
      <c r="I1835" s="17" t="s">
        <v>17</v>
      </c>
      <c r="J1835" s="17" t="s">
        <v>320</v>
      </c>
      <c r="K1835" s="17"/>
      <c r="L1835" s="66">
        <v>709.02149999999995</v>
      </c>
      <c r="M1835" s="66">
        <v>173.79825</v>
      </c>
      <c r="N1835" s="66">
        <v>0</v>
      </c>
      <c r="O1835" s="66">
        <v>0</v>
      </c>
      <c r="P1835" s="66">
        <v>0</v>
      </c>
      <c r="Q1835" s="66">
        <v>0</v>
      </c>
      <c r="R1835" s="18"/>
      <c r="Z1835" s="62"/>
      <c r="AA1835" s="62"/>
      <c r="AB1835" s="62"/>
      <c r="AC1835" s="62"/>
      <c r="AD1835" s="62"/>
      <c r="AE1835" s="62"/>
    </row>
    <row r="1836" spans="1:31" x14ac:dyDescent="0.25">
      <c r="A1836" s="17" t="s">
        <v>11</v>
      </c>
      <c r="B1836" s="17" t="s">
        <v>156</v>
      </c>
      <c r="C1836" s="17" t="s">
        <v>244</v>
      </c>
      <c r="D1836" s="17" t="s">
        <v>244</v>
      </c>
      <c r="E1836" s="17" t="s">
        <v>221</v>
      </c>
      <c r="F1836" s="17" t="s">
        <v>224</v>
      </c>
      <c r="G1836" s="17" t="s">
        <v>265</v>
      </c>
      <c r="H1836" s="17" t="s">
        <v>160</v>
      </c>
      <c r="I1836" s="17" t="s">
        <v>17</v>
      </c>
      <c r="J1836" s="17" t="s">
        <v>320</v>
      </c>
      <c r="K1836" s="17"/>
      <c r="L1836" s="66">
        <v>710.71474999999987</v>
      </c>
      <c r="M1836" s="66">
        <v>174.21324999999999</v>
      </c>
      <c r="N1836" s="66">
        <v>0</v>
      </c>
      <c r="O1836" s="66">
        <v>0</v>
      </c>
      <c r="P1836" s="66">
        <v>0</v>
      </c>
      <c r="Q1836" s="66">
        <v>0</v>
      </c>
      <c r="R1836" s="18"/>
      <c r="Z1836" s="62"/>
      <c r="AA1836" s="62"/>
      <c r="AB1836" s="62"/>
      <c r="AC1836" s="62"/>
      <c r="AD1836" s="62"/>
      <c r="AE1836" s="62"/>
    </row>
    <row r="1837" spans="1:31" x14ac:dyDescent="0.25">
      <c r="A1837" s="17" t="s">
        <v>11</v>
      </c>
      <c r="B1837" s="17" t="s">
        <v>156</v>
      </c>
      <c r="C1837" s="17" t="s">
        <v>244</v>
      </c>
      <c r="D1837" s="17" t="s">
        <v>244</v>
      </c>
      <c r="E1837" s="17" t="s">
        <v>221</v>
      </c>
      <c r="F1837" s="17" t="s">
        <v>224</v>
      </c>
      <c r="G1837" s="17" t="s">
        <v>265</v>
      </c>
      <c r="H1837" s="17" t="s">
        <v>161</v>
      </c>
      <c r="I1837" s="17" t="s">
        <v>17</v>
      </c>
      <c r="J1837" s="17" t="s">
        <v>320</v>
      </c>
      <c r="K1837" s="17"/>
      <c r="L1837" s="66">
        <v>711.404</v>
      </c>
      <c r="M1837" s="66">
        <v>174.38225</v>
      </c>
      <c r="N1837" s="66">
        <v>0</v>
      </c>
      <c r="O1837" s="66">
        <v>0</v>
      </c>
      <c r="P1837" s="66">
        <v>0</v>
      </c>
      <c r="Q1837" s="66">
        <v>0</v>
      </c>
      <c r="R1837" s="18"/>
      <c r="Z1837" s="62"/>
      <c r="AA1837" s="62"/>
      <c r="AB1837" s="62"/>
      <c r="AC1837" s="62"/>
      <c r="AD1837" s="62"/>
      <c r="AE1837" s="62"/>
    </row>
    <row r="1838" spans="1:31" x14ac:dyDescent="0.25">
      <c r="A1838" s="17" t="s">
        <v>11</v>
      </c>
      <c r="B1838" s="17" t="s">
        <v>156</v>
      </c>
      <c r="C1838" s="17" t="s">
        <v>244</v>
      </c>
      <c r="D1838" s="17" t="s">
        <v>244</v>
      </c>
      <c r="E1838" s="17" t="s">
        <v>221</v>
      </c>
      <c r="F1838" s="17" t="s">
        <v>224</v>
      </c>
      <c r="G1838" s="17" t="s">
        <v>265</v>
      </c>
      <c r="H1838" s="17" t="s">
        <v>75</v>
      </c>
      <c r="I1838" s="17" t="s">
        <v>17</v>
      </c>
      <c r="J1838" s="17" t="s">
        <v>320</v>
      </c>
      <c r="K1838" s="17"/>
      <c r="L1838" s="66">
        <v>5.7409999999999996E-3</v>
      </c>
      <c r="M1838" s="66">
        <v>1.4072500000000001E-3</v>
      </c>
      <c r="N1838" s="66">
        <v>0</v>
      </c>
      <c r="O1838" s="66">
        <v>0</v>
      </c>
      <c r="P1838" s="66">
        <v>0</v>
      </c>
      <c r="Q1838" s="66">
        <v>0</v>
      </c>
      <c r="R1838" s="18"/>
      <c r="Z1838" s="62"/>
      <c r="AA1838" s="62"/>
      <c r="AB1838" s="62"/>
      <c r="AC1838" s="62"/>
      <c r="AD1838" s="62"/>
      <c r="AE1838" s="62"/>
    </row>
    <row r="1839" spans="1:31" x14ac:dyDescent="0.25">
      <c r="A1839" s="17" t="s">
        <v>11</v>
      </c>
      <c r="B1839" s="17" t="s">
        <v>156</v>
      </c>
      <c r="C1839" s="17" t="s">
        <v>244</v>
      </c>
      <c r="D1839" s="17" t="s">
        <v>244</v>
      </c>
      <c r="E1839" s="17" t="s">
        <v>221</v>
      </c>
      <c r="F1839" s="17" t="s">
        <v>37</v>
      </c>
      <c r="G1839" s="17" t="s">
        <v>265</v>
      </c>
      <c r="H1839" s="17" t="s">
        <v>32</v>
      </c>
      <c r="I1839" s="17" t="s">
        <v>17</v>
      </c>
      <c r="J1839" s="17" t="s">
        <v>320</v>
      </c>
      <c r="K1839" s="17"/>
      <c r="L1839" s="66">
        <v>3.1485000000000003E-3</v>
      </c>
      <c r="M1839" s="66">
        <v>1.0495000000000001E-3</v>
      </c>
      <c r="N1839" s="66">
        <v>0</v>
      </c>
      <c r="O1839" s="66">
        <v>0</v>
      </c>
      <c r="P1839" s="66">
        <v>0</v>
      </c>
      <c r="Q1839" s="66">
        <v>0</v>
      </c>
      <c r="R1839" s="18"/>
      <c r="Z1839" s="62"/>
      <c r="AA1839" s="62"/>
      <c r="AB1839" s="62"/>
      <c r="AC1839" s="62"/>
      <c r="AD1839" s="62"/>
      <c r="AE1839" s="62"/>
    </row>
    <row r="1840" spans="1:31" x14ac:dyDescent="0.25">
      <c r="A1840" s="17" t="s">
        <v>11</v>
      </c>
      <c r="B1840" s="17" t="s">
        <v>156</v>
      </c>
      <c r="C1840" s="17" t="s">
        <v>244</v>
      </c>
      <c r="D1840" s="17" t="s">
        <v>244</v>
      </c>
      <c r="E1840" s="17" t="s">
        <v>221</v>
      </c>
      <c r="F1840" s="17" t="s">
        <v>37</v>
      </c>
      <c r="G1840" s="17" t="s">
        <v>265</v>
      </c>
      <c r="H1840" s="17" t="s">
        <v>16</v>
      </c>
      <c r="I1840" s="17" t="s">
        <v>17</v>
      </c>
      <c r="J1840" s="17" t="s">
        <v>320</v>
      </c>
      <c r="K1840" s="17"/>
      <c r="L1840" s="66">
        <v>75.460499999999996</v>
      </c>
      <c r="M1840" s="66">
        <v>25.153500000000001</v>
      </c>
      <c r="N1840" s="66">
        <v>0</v>
      </c>
      <c r="O1840" s="66">
        <v>0</v>
      </c>
      <c r="P1840" s="66">
        <v>0</v>
      </c>
      <c r="Q1840" s="66">
        <v>0</v>
      </c>
      <c r="R1840" s="18"/>
      <c r="Z1840" s="62"/>
      <c r="AA1840" s="62"/>
      <c r="AB1840" s="62"/>
      <c r="AC1840" s="62"/>
      <c r="AD1840" s="62"/>
      <c r="AE1840" s="62"/>
    </row>
    <row r="1841" spans="1:31" x14ac:dyDescent="0.25">
      <c r="A1841" s="17" t="s">
        <v>11</v>
      </c>
      <c r="B1841" s="17" t="s">
        <v>156</v>
      </c>
      <c r="C1841" s="17" t="s">
        <v>244</v>
      </c>
      <c r="D1841" s="17" t="s">
        <v>244</v>
      </c>
      <c r="E1841" s="17" t="s">
        <v>221</v>
      </c>
      <c r="F1841" s="17" t="s">
        <v>37</v>
      </c>
      <c r="G1841" s="17" t="s">
        <v>265</v>
      </c>
      <c r="H1841" s="17" t="s">
        <v>160</v>
      </c>
      <c r="I1841" s="17" t="s">
        <v>17</v>
      </c>
      <c r="J1841" s="17" t="s">
        <v>320</v>
      </c>
      <c r="K1841" s="17"/>
      <c r="L1841" s="66">
        <v>75.646500000000003</v>
      </c>
      <c r="M1841" s="66">
        <v>25.215499999999999</v>
      </c>
      <c r="N1841" s="66">
        <v>0</v>
      </c>
      <c r="O1841" s="66">
        <v>0</v>
      </c>
      <c r="P1841" s="66">
        <v>0</v>
      </c>
      <c r="Q1841" s="66">
        <v>0</v>
      </c>
      <c r="R1841" s="18"/>
      <c r="Z1841" s="62"/>
      <c r="AA1841" s="62"/>
      <c r="AB1841" s="62"/>
      <c r="AC1841" s="62"/>
      <c r="AD1841" s="62"/>
      <c r="AE1841" s="62"/>
    </row>
    <row r="1842" spans="1:31" x14ac:dyDescent="0.25">
      <c r="A1842" s="17" t="s">
        <v>11</v>
      </c>
      <c r="B1842" s="17" t="s">
        <v>156</v>
      </c>
      <c r="C1842" s="17" t="s">
        <v>244</v>
      </c>
      <c r="D1842" s="17" t="s">
        <v>244</v>
      </c>
      <c r="E1842" s="17" t="s">
        <v>221</v>
      </c>
      <c r="F1842" s="17" t="s">
        <v>37</v>
      </c>
      <c r="G1842" s="17" t="s">
        <v>265</v>
      </c>
      <c r="H1842" s="17" t="s">
        <v>161</v>
      </c>
      <c r="I1842" s="17" t="s">
        <v>17</v>
      </c>
      <c r="J1842" s="17" t="s">
        <v>320</v>
      </c>
      <c r="K1842" s="17"/>
      <c r="L1842" s="66">
        <v>75.722250000000003</v>
      </c>
      <c r="M1842" s="66">
        <v>25.240749999999998</v>
      </c>
      <c r="N1842" s="66">
        <v>0</v>
      </c>
      <c r="O1842" s="66">
        <v>0</v>
      </c>
      <c r="P1842" s="66">
        <v>0</v>
      </c>
      <c r="Q1842" s="66">
        <v>0</v>
      </c>
      <c r="R1842" s="18"/>
      <c r="Z1842" s="62"/>
      <c r="AA1842" s="62"/>
      <c r="AB1842" s="62"/>
      <c r="AC1842" s="62"/>
      <c r="AD1842" s="62"/>
      <c r="AE1842" s="62"/>
    </row>
    <row r="1843" spans="1:31" x14ac:dyDescent="0.25">
      <c r="A1843" s="17" t="s">
        <v>11</v>
      </c>
      <c r="B1843" s="17" t="s">
        <v>156</v>
      </c>
      <c r="C1843" s="17" t="s">
        <v>244</v>
      </c>
      <c r="D1843" s="17" t="s">
        <v>244</v>
      </c>
      <c r="E1843" s="17" t="s">
        <v>221</v>
      </c>
      <c r="F1843" s="17" t="s">
        <v>37</v>
      </c>
      <c r="G1843" s="17" t="s">
        <v>265</v>
      </c>
      <c r="H1843" s="17" t="s">
        <v>75</v>
      </c>
      <c r="I1843" s="17" t="s">
        <v>17</v>
      </c>
      <c r="J1843" s="17" t="s">
        <v>320</v>
      </c>
      <c r="K1843" s="17"/>
      <c r="L1843" s="66">
        <v>6.3000000000000003E-4</v>
      </c>
      <c r="M1843" s="66">
        <v>2.1000000000000001E-4</v>
      </c>
      <c r="N1843" s="66">
        <v>0</v>
      </c>
      <c r="O1843" s="66">
        <v>0</v>
      </c>
      <c r="P1843" s="66">
        <v>0</v>
      </c>
      <c r="Q1843" s="66">
        <v>0</v>
      </c>
      <c r="R1843" s="18"/>
      <c r="Z1843" s="62"/>
      <c r="AA1843" s="62"/>
      <c r="AB1843" s="62"/>
      <c r="AC1843" s="62"/>
      <c r="AD1843" s="62"/>
      <c r="AE1843" s="62"/>
    </row>
    <row r="1844" spans="1:31" x14ac:dyDescent="0.25">
      <c r="A1844" s="17" t="s">
        <v>11</v>
      </c>
      <c r="B1844" s="17" t="s">
        <v>156</v>
      </c>
      <c r="C1844" s="17" t="s">
        <v>244</v>
      </c>
      <c r="D1844" s="17" t="s">
        <v>244</v>
      </c>
      <c r="E1844" s="17" t="s">
        <v>221</v>
      </c>
      <c r="F1844" s="17" t="s">
        <v>227</v>
      </c>
      <c r="G1844" s="17" t="s">
        <v>265</v>
      </c>
      <c r="H1844" s="17" t="s">
        <v>32</v>
      </c>
      <c r="I1844" s="17" t="s">
        <v>17</v>
      </c>
      <c r="J1844" s="17" t="s">
        <v>320</v>
      </c>
      <c r="K1844" s="17"/>
      <c r="L1844" s="66">
        <v>0</v>
      </c>
      <c r="M1844" s="66">
        <v>2.8500000000000002E-5</v>
      </c>
      <c r="N1844" s="66">
        <v>9.5000000000000005E-6</v>
      </c>
      <c r="O1844" s="66">
        <v>0</v>
      </c>
      <c r="P1844" s="66">
        <v>0</v>
      </c>
      <c r="Q1844" s="66">
        <v>0</v>
      </c>
      <c r="R1844" s="18"/>
      <c r="Z1844" s="62"/>
      <c r="AA1844" s="62"/>
      <c r="AB1844" s="62"/>
      <c r="AC1844" s="62"/>
      <c r="AD1844" s="62"/>
      <c r="AE1844" s="62"/>
    </row>
    <row r="1845" spans="1:31" x14ac:dyDescent="0.25">
      <c r="A1845" s="17" t="s">
        <v>11</v>
      </c>
      <c r="B1845" s="17" t="s">
        <v>156</v>
      </c>
      <c r="C1845" s="17" t="s">
        <v>244</v>
      </c>
      <c r="D1845" s="17" t="s">
        <v>244</v>
      </c>
      <c r="E1845" s="17" t="s">
        <v>221</v>
      </c>
      <c r="F1845" s="17" t="s">
        <v>227</v>
      </c>
      <c r="G1845" s="17" t="s">
        <v>265</v>
      </c>
      <c r="H1845" s="17" t="s">
        <v>16</v>
      </c>
      <c r="I1845" s="17" t="s">
        <v>17</v>
      </c>
      <c r="J1845" s="17" t="s">
        <v>320</v>
      </c>
      <c r="K1845" s="17"/>
      <c r="L1845" s="66">
        <v>0</v>
      </c>
      <c r="M1845" s="66">
        <v>0.69437850000000001</v>
      </c>
      <c r="N1845" s="66">
        <v>0.23145950000000001</v>
      </c>
      <c r="O1845" s="66">
        <v>0</v>
      </c>
      <c r="P1845" s="66">
        <v>0</v>
      </c>
      <c r="Q1845" s="66">
        <v>0</v>
      </c>
      <c r="R1845" s="18"/>
      <c r="Z1845" s="62"/>
      <c r="AA1845" s="62"/>
      <c r="AB1845" s="62"/>
      <c r="AC1845" s="62"/>
      <c r="AD1845" s="62"/>
      <c r="AE1845" s="62"/>
    </row>
    <row r="1846" spans="1:31" x14ac:dyDescent="0.25">
      <c r="A1846" s="17" t="s">
        <v>11</v>
      </c>
      <c r="B1846" s="17" t="s">
        <v>156</v>
      </c>
      <c r="C1846" s="17" t="s">
        <v>244</v>
      </c>
      <c r="D1846" s="17" t="s">
        <v>244</v>
      </c>
      <c r="E1846" s="17" t="s">
        <v>221</v>
      </c>
      <c r="F1846" s="17" t="s">
        <v>227</v>
      </c>
      <c r="G1846" s="17" t="s">
        <v>265</v>
      </c>
      <c r="H1846" s="17" t="s">
        <v>160</v>
      </c>
      <c r="I1846" s="17" t="s">
        <v>17</v>
      </c>
      <c r="J1846" s="17" t="s">
        <v>320</v>
      </c>
      <c r="K1846" s="17"/>
      <c r="L1846" s="66">
        <v>0</v>
      </c>
      <c r="M1846" s="66">
        <v>0.69605625000000004</v>
      </c>
      <c r="N1846" s="66">
        <v>0.23201875</v>
      </c>
      <c r="O1846" s="66">
        <v>0</v>
      </c>
      <c r="P1846" s="66">
        <v>0</v>
      </c>
      <c r="Q1846" s="66">
        <v>0</v>
      </c>
      <c r="R1846" s="18"/>
      <c r="Z1846" s="62"/>
      <c r="AA1846" s="62"/>
      <c r="AB1846" s="62"/>
      <c r="AC1846" s="62"/>
      <c r="AD1846" s="62"/>
      <c r="AE1846" s="62"/>
    </row>
    <row r="1847" spans="1:31" x14ac:dyDescent="0.25">
      <c r="A1847" s="17" t="s">
        <v>11</v>
      </c>
      <c r="B1847" s="17" t="s">
        <v>156</v>
      </c>
      <c r="C1847" s="17" t="s">
        <v>244</v>
      </c>
      <c r="D1847" s="17" t="s">
        <v>244</v>
      </c>
      <c r="E1847" s="17" t="s">
        <v>221</v>
      </c>
      <c r="F1847" s="17" t="s">
        <v>227</v>
      </c>
      <c r="G1847" s="17" t="s">
        <v>265</v>
      </c>
      <c r="H1847" s="17" t="s">
        <v>161</v>
      </c>
      <c r="I1847" s="17" t="s">
        <v>17</v>
      </c>
      <c r="J1847" s="17" t="s">
        <v>320</v>
      </c>
      <c r="K1847" s="17"/>
      <c r="L1847" s="66">
        <v>0</v>
      </c>
      <c r="M1847" s="66">
        <v>0.69673800000000008</v>
      </c>
      <c r="N1847" s="66">
        <v>0.23224600000000001</v>
      </c>
      <c r="O1847" s="66">
        <v>0</v>
      </c>
      <c r="P1847" s="66">
        <v>0</v>
      </c>
      <c r="Q1847" s="66">
        <v>0</v>
      </c>
      <c r="R1847" s="18"/>
      <c r="Z1847" s="62"/>
      <c r="AA1847" s="62"/>
      <c r="AB1847" s="62"/>
      <c r="AC1847" s="62"/>
      <c r="AD1847" s="62"/>
      <c r="AE1847" s="62"/>
    </row>
    <row r="1848" spans="1:31" x14ac:dyDescent="0.25">
      <c r="A1848" s="17" t="s">
        <v>11</v>
      </c>
      <c r="B1848" s="17" t="s">
        <v>156</v>
      </c>
      <c r="C1848" s="17" t="s">
        <v>244</v>
      </c>
      <c r="D1848" s="17" t="s">
        <v>244</v>
      </c>
      <c r="E1848" s="17" t="s">
        <v>221</v>
      </c>
      <c r="F1848" s="17" t="s">
        <v>227</v>
      </c>
      <c r="G1848" s="17" t="s">
        <v>265</v>
      </c>
      <c r="H1848" s="17" t="s">
        <v>75</v>
      </c>
      <c r="I1848" s="17" t="s">
        <v>17</v>
      </c>
      <c r="J1848" s="17" t="s">
        <v>320</v>
      </c>
      <c r="K1848" s="17"/>
      <c r="L1848" s="66">
        <v>0</v>
      </c>
      <c r="M1848" s="66">
        <v>5.6999999999999996E-6</v>
      </c>
      <c r="N1848" s="66">
        <v>1.9E-6</v>
      </c>
      <c r="O1848" s="66">
        <v>0</v>
      </c>
      <c r="P1848" s="66">
        <v>0</v>
      </c>
      <c r="Q1848" s="66">
        <v>0</v>
      </c>
      <c r="R1848" s="18"/>
      <c r="Z1848" s="62"/>
      <c r="AA1848" s="62"/>
      <c r="AB1848" s="62"/>
      <c r="AC1848" s="62"/>
      <c r="AD1848" s="62"/>
      <c r="AE1848" s="62"/>
    </row>
    <row r="1849" spans="1:31" x14ac:dyDescent="0.25">
      <c r="A1849" s="17" t="s">
        <v>11</v>
      </c>
      <c r="B1849" s="17" t="s">
        <v>156</v>
      </c>
      <c r="C1849" s="17" t="s">
        <v>244</v>
      </c>
      <c r="D1849" s="17" t="s">
        <v>244</v>
      </c>
      <c r="E1849" s="17" t="s">
        <v>221</v>
      </c>
      <c r="F1849" s="17" t="s">
        <v>231</v>
      </c>
      <c r="G1849" s="17" t="s">
        <v>265</v>
      </c>
      <c r="H1849" s="17" t="s">
        <v>32</v>
      </c>
      <c r="I1849" s="17" t="s">
        <v>17</v>
      </c>
      <c r="J1849" s="17" t="s">
        <v>320</v>
      </c>
      <c r="K1849" s="17"/>
      <c r="L1849" s="66">
        <v>0.13681675000000001</v>
      </c>
      <c r="M1849" s="66">
        <v>0.71235974999999996</v>
      </c>
      <c r="N1849" s="66">
        <v>16.216201999999999</v>
      </c>
      <c r="O1849" s="66">
        <v>12.629837500000001</v>
      </c>
      <c r="P1849" s="66">
        <v>13.951947500000001</v>
      </c>
      <c r="Q1849" s="66">
        <v>13.567662500000001</v>
      </c>
      <c r="R1849" s="18"/>
      <c r="Z1849" s="62"/>
      <c r="AA1849" s="62"/>
      <c r="AB1849" s="62"/>
      <c r="AC1849" s="62"/>
      <c r="AD1849" s="62"/>
      <c r="AE1849" s="62"/>
    </row>
    <row r="1850" spans="1:31" x14ac:dyDescent="0.25">
      <c r="A1850" s="17" t="s">
        <v>11</v>
      </c>
      <c r="B1850" s="17" t="s">
        <v>156</v>
      </c>
      <c r="C1850" s="17" t="s">
        <v>244</v>
      </c>
      <c r="D1850" s="17" t="s">
        <v>244</v>
      </c>
      <c r="E1850" s="17" t="s">
        <v>221</v>
      </c>
      <c r="F1850" s="17" t="s">
        <v>231</v>
      </c>
      <c r="G1850" s="17" t="s">
        <v>265</v>
      </c>
      <c r="H1850" s="17" t="s">
        <v>16</v>
      </c>
      <c r="I1850" s="17" t="s">
        <v>17</v>
      </c>
      <c r="J1850" s="17" t="s">
        <v>320</v>
      </c>
      <c r="K1850" s="17"/>
      <c r="L1850" s="66">
        <v>4446.5450000000001</v>
      </c>
      <c r="M1850" s="66">
        <v>23151.664999999997</v>
      </c>
      <c r="N1850" s="66">
        <v>527025.44999999995</v>
      </c>
      <c r="O1850" s="66">
        <v>410469.5</v>
      </c>
      <c r="P1850" s="66">
        <v>453436.97499999998</v>
      </c>
      <c r="Q1850" s="66">
        <v>440949.32500000001</v>
      </c>
      <c r="R1850" s="18"/>
      <c r="Z1850" s="62"/>
      <c r="AA1850" s="62"/>
      <c r="AB1850" s="62"/>
      <c r="AC1850" s="62"/>
      <c r="AD1850" s="62"/>
      <c r="AE1850" s="62"/>
    </row>
    <row r="1851" spans="1:31" x14ac:dyDescent="0.25">
      <c r="A1851" s="17" t="s">
        <v>11</v>
      </c>
      <c r="B1851" s="17" t="s">
        <v>156</v>
      </c>
      <c r="C1851" s="17" t="s">
        <v>244</v>
      </c>
      <c r="D1851" s="17" t="s">
        <v>244</v>
      </c>
      <c r="E1851" s="17" t="s">
        <v>221</v>
      </c>
      <c r="F1851" s="17" t="s">
        <v>231</v>
      </c>
      <c r="G1851" s="17" t="s">
        <v>265</v>
      </c>
      <c r="H1851" s="17" t="s">
        <v>160</v>
      </c>
      <c r="I1851" s="17" t="s">
        <v>17</v>
      </c>
      <c r="J1851" s="17" t="s">
        <v>320</v>
      </c>
      <c r="K1851" s="17"/>
      <c r="L1851" s="66">
        <v>4454.6175000000003</v>
      </c>
      <c r="M1851" s="66">
        <v>23193.737500000003</v>
      </c>
      <c r="N1851" s="66">
        <v>527981.55000000005</v>
      </c>
      <c r="O1851" s="66">
        <v>411214.25</v>
      </c>
      <c r="P1851" s="66">
        <v>454260.125</v>
      </c>
      <c r="Q1851" s="66">
        <v>441749.625</v>
      </c>
      <c r="R1851" s="18"/>
      <c r="Z1851" s="62"/>
      <c r="AA1851" s="62"/>
      <c r="AB1851" s="62"/>
      <c r="AC1851" s="62"/>
      <c r="AD1851" s="62"/>
      <c r="AE1851" s="62"/>
    </row>
    <row r="1852" spans="1:31" x14ac:dyDescent="0.25">
      <c r="A1852" s="17" t="s">
        <v>11</v>
      </c>
      <c r="B1852" s="17" t="s">
        <v>156</v>
      </c>
      <c r="C1852" s="17" t="s">
        <v>244</v>
      </c>
      <c r="D1852" s="17" t="s">
        <v>244</v>
      </c>
      <c r="E1852" s="17" t="s">
        <v>221</v>
      </c>
      <c r="F1852" s="17" t="s">
        <v>231</v>
      </c>
      <c r="G1852" s="17" t="s">
        <v>265</v>
      </c>
      <c r="H1852" s="17" t="s">
        <v>161</v>
      </c>
      <c r="I1852" s="17" t="s">
        <v>17</v>
      </c>
      <c r="J1852" s="17" t="s">
        <v>320</v>
      </c>
      <c r="K1852" s="17"/>
      <c r="L1852" s="66">
        <v>4457.9025000000001</v>
      </c>
      <c r="M1852" s="66">
        <v>23210.835000000003</v>
      </c>
      <c r="N1852" s="66">
        <v>528370.97499999998</v>
      </c>
      <c r="O1852" s="66">
        <v>411517.75</v>
      </c>
      <c r="P1852" s="66">
        <v>454595.07499999995</v>
      </c>
      <c r="Q1852" s="66">
        <v>442075.02500000002</v>
      </c>
      <c r="R1852" s="18"/>
      <c r="Z1852" s="62"/>
      <c r="AA1852" s="62"/>
      <c r="AB1852" s="62"/>
      <c r="AC1852" s="62"/>
      <c r="AD1852" s="62"/>
      <c r="AE1852" s="62"/>
    </row>
    <row r="1853" spans="1:31" x14ac:dyDescent="0.25">
      <c r="A1853" s="17" t="s">
        <v>11</v>
      </c>
      <c r="B1853" s="17" t="s">
        <v>156</v>
      </c>
      <c r="C1853" s="17" t="s">
        <v>244</v>
      </c>
      <c r="D1853" s="17" t="s">
        <v>244</v>
      </c>
      <c r="E1853" s="17" t="s">
        <v>221</v>
      </c>
      <c r="F1853" s="17" t="s">
        <v>231</v>
      </c>
      <c r="G1853" s="17" t="s">
        <v>265</v>
      </c>
      <c r="H1853" s="17" t="s">
        <v>75</v>
      </c>
      <c r="I1853" s="17" t="s">
        <v>17</v>
      </c>
      <c r="J1853" s="17" t="s">
        <v>320</v>
      </c>
      <c r="K1853" s="17"/>
      <c r="L1853" s="66">
        <v>2.7363250000000002E-2</v>
      </c>
      <c r="M1853" s="66">
        <v>0.14247225000000002</v>
      </c>
      <c r="N1853" s="66">
        <v>3.2432359999999996</v>
      </c>
      <c r="O1853" s="66">
        <v>2.5259675000000001</v>
      </c>
      <c r="P1853" s="66">
        <v>2.7903824999999998</v>
      </c>
      <c r="Q1853" s="66">
        <v>2.71353</v>
      </c>
      <c r="R1853" s="18"/>
      <c r="Z1853" s="62"/>
      <c r="AA1853" s="62"/>
      <c r="AB1853" s="62"/>
      <c r="AC1853" s="62"/>
      <c r="AD1853" s="62"/>
      <c r="AE1853" s="62"/>
    </row>
    <row r="1854" spans="1:31" x14ac:dyDescent="0.25">
      <c r="A1854" s="17" t="s">
        <v>11</v>
      </c>
      <c r="B1854" s="17" t="s">
        <v>156</v>
      </c>
      <c r="C1854" s="17" t="s">
        <v>244</v>
      </c>
      <c r="D1854" s="17" t="s">
        <v>244</v>
      </c>
      <c r="E1854" s="17" t="s">
        <v>221</v>
      </c>
      <c r="F1854" s="17" t="s">
        <v>232</v>
      </c>
      <c r="G1854" s="17" t="s">
        <v>265</v>
      </c>
      <c r="H1854" s="17" t="s">
        <v>32</v>
      </c>
      <c r="I1854" s="17" t="s">
        <v>17</v>
      </c>
      <c r="J1854" s="17" t="s">
        <v>320</v>
      </c>
      <c r="K1854" s="17"/>
      <c r="L1854" s="66">
        <v>0</v>
      </c>
      <c r="M1854" s="66">
        <v>0</v>
      </c>
      <c r="N1854" s="66">
        <v>6.9616350000000002</v>
      </c>
      <c r="O1854" s="66">
        <v>2.5434022500000002</v>
      </c>
      <c r="P1854" s="66">
        <v>7.4285749999999998E-2</v>
      </c>
      <c r="Q1854" s="66">
        <v>0.91059000000000001</v>
      </c>
      <c r="R1854" s="18"/>
      <c r="Z1854" s="62"/>
      <c r="AA1854" s="62"/>
      <c r="AB1854" s="62"/>
      <c r="AC1854" s="62"/>
      <c r="AD1854" s="62"/>
      <c r="AE1854" s="62"/>
    </row>
    <row r="1855" spans="1:31" x14ac:dyDescent="0.25">
      <c r="A1855" s="17" t="s">
        <v>11</v>
      </c>
      <c r="B1855" s="17" t="s">
        <v>156</v>
      </c>
      <c r="C1855" s="17" t="s">
        <v>244</v>
      </c>
      <c r="D1855" s="17" t="s">
        <v>244</v>
      </c>
      <c r="E1855" s="17" t="s">
        <v>221</v>
      </c>
      <c r="F1855" s="17" t="s">
        <v>232</v>
      </c>
      <c r="G1855" s="17" t="s">
        <v>265</v>
      </c>
      <c r="H1855" s="17" t="s">
        <v>16</v>
      </c>
      <c r="I1855" s="17" t="s">
        <v>17</v>
      </c>
      <c r="J1855" s="17" t="s">
        <v>320</v>
      </c>
      <c r="K1855" s="17"/>
      <c r="L1855" s="66">
        <v>0</v>
      </c>
      <c r="M1855" s="66">
        <v>0</v>
      </c>
      <c r="N1855" s="66">
        <v>226253.40000000002</v>
      </c>
      <c r="O1855" s="66">
        <v>82660.67</v>
      </c>
      <c r="P1855" s="66">
        <v>2414.29</v>
      </c>
      <c r="Q1855" s="66">
        <v>29594.175000000003</v>
      </c>
      <c r="R1855" s="18"/>
      <c r="Z1855" s="62"/>
      <c r="AA1855" s="62"/>
      <c r="AB1855" s="62"/>
      <c r="AC1855" s="62"/>
      <c r="AD1855" s="62"/>
      <c r="AE1855" s="62"/>
    </row>
    <row r="1856" spans="1:31" x14ac:dyDescent="0.25">
      <c r="A1856" s="17" t="s">
        <v>11</v>
      </c>
      <c r="B1856" s="17" t="s">
        <v>156</v>
      </c>
      <c r="C1856" s="17" t="s">
        <v>244</v>
      </c>
      <c r="D1856" s="17" t="s">
        <v>244</v>
      </c>
      <c r="E1856" s="17" t="s">
        <v>221</v>
      </c>
      <c r="F1856" s="17" t="s">
        <v>232</v>
      </c>
      <c r="G1856" s="17" t="s">
        <v>265</v>
      </c>
      <c r="H1856" s="17" t="s">
        <v>160</v>
      </c>
      <c r="I1856" s="17" t="s">
        <v>17</v>
      </c>
      <c r="J1856" s="17" t="s">
        <v>320</v>
      </c>
      <c r="K1856" s="17"/>
      <c r="L1856" s="66">
        <v>0</v>
      </c>
      <c r="M1856" s="66">
        <v>0</v>
      </c>
      <c r="N1856" s="66">
        <v>226663.65000000002</v>
      </c>
      <c r="O1856" s="66">
        <v>82810.567500000005</v>
      </c>
      <c r="P1856" s="66">
        <v>2418.6725000000001</v>
      </c>
      <c r="Q1856" s="66">
        <v>29647.875</v>
      </c>
      <c r="R1856" s="18"/>
      <c r="Z1856" s="62"/>
      <c r="AA1856" s="62"/>
      <c r="AB1856" s="62"/>
      <c r="AC1856" s="62"/>
      <c r="AD1856" s="62"/>
      <c r="AE1856" s="62"/>
    </row>
    <row r="1857" spans="1:31" x14ac:dyDescent="0.25">
      <c r="A1857" s="17" t="s">
        <v>11</v>
      </c>
      <c r="B1857" s="17" t="s">
        <v>156</v>
      </c>
      <c r="C1857" s="17" t="s">
        <v>244</v>
      </c>
      <c r="D1857" s="17" t="s">
        <v>244</v>
      </c>
      <c r="E1857" s="17" t="s">
        <v>221</v>
      </c>
      <c r="F1857" s="17" t="s">
        <v>232</v>
      </c>
      <c r="G1857" s="17" t="s">
        <v>265</v>
      </c>
      <c r="H1857" s="17" t="s">
        <v>161</v>
      </c>
      <c r="I1857" s="17" t="s">
        <v>17</v>
      </c>
      <c r="J1857" s="17" t="s">
        <v>320</v>
      </c>
      <c r="K1857" s="17"/>
      <c r="L1857" s="66">
        <v>0</v>
      </c>
      <c r="M1857" s="66">
        <v>0</v>
      </c>
      <c r="N1857" s="66">
        <v>226830.75</v>
      </c>
      <c r="O1857" s="66">
        <v>82871.622499999998</v>
      </c>
      <c r="P1857" s="66">
        <v>2420.4575</v>
      </c>
      <c r="Q1857" s="66">
        <v>29669.699999999997</v>
      </c>
      <c r="R1857" s="18"/>
      <c r="Z1857" s="62"/>
      <c r="AA1857" s="62"/>
      <c r="AB1857" s="62"/>
      <c r="AC1857" s="62"/>
      <c r="AD1857" s="62"/>
      <c r="AE1857" s="62"/>
    </row>
    <row r="1858" spans="1:31" x14ac:dyDescent="0.25">
      <c r="A1858" s="17" t="s">
        <v>11</v>
      </c>
      <c r="B1858" s="17" t="s">
        <v>156</v>
      </c>
      <c r="C1858" s="17" t="s">
        <v>244</v>
      </c>
      <c r="D1858" s="17" t="s">
        <v>244</v>
      </c>
      <c r="E1858" s="17" t="s">
        <v>221</v>
      </c>
      <c r="F1858" s="17" t="s">
        <v>232</v>
      </c>
      <c r="G1858" s="17" t="s">
        <v>265</v>
      </c>
      <c r="H1858" s="17" t="s">
        <v>75</v>
      </c>
      <c r="I1858" s="17" t="s">
        <v>17</v>
      </c>
      <c r="J1858" s="17" t="s">
        <v>320</v>
      </c>
      <c r="K1858" s="17"/>
      <c r="L1858" s="66">
        <v>0</v>
      </c>
      <c r="M1858" s="66">
        <v>0</v>
      </c>
      <c r="N1858" s="66">
        <v>1.3923300000000001</v>
      </c>
      <c r="O1858" s="66">
        <v>0.50868175000000004</v>
      </c>
      <c r="P1858" s="66">
        <v>1.4857250000000001E-2</v>
      </c>
      <c r="Q1858" s="66">
        <v>0.182118</v>
      </c>
      <c r="R1858" s="18"/>
      <c r="Z1858" s="62"/>
      <c r="AA1858" s="62"/>
      <c r="AB1858" s="62"/>
      <c r="AC1858" s="62"/>
      <c r="AD1858" s="62"/>
      <c r="AE1858" s="62"/>
    </row>
    <row r="1859" spans="1:31" x14ac:dyDescent="0.25">
      <c r="A1859" s="17" t="s">
        <v>11</v>
      </c>
      <c r="B1859" s="17" t="s">
        <v>156</v>
      </c>
      <c r="C1859" s="17" t="s">
        <v>245</v>
      </c>
      <c r="D1859" s="17" t="s">
        <v>245</v>
      </c>
      <c r="E1859" s="17" t="s">
        <v>158</v>
      </c>
      <c r="F1859" s="17" t="s">
        <v>72</v>
      </c>
      <c r="G1859" s="17" t="s">
        <v>265</v>
      </c>
      <c r="H1859" s="17" t="s">
        <v>32</v>
      </c>
      <c r="I1859" s="17" t="s">
        <v>17</v>
      </c>
      <c r="J1859" s="17" t="s">
        <v>245</v>
      </c>
      <c r="K1859" s="17"/>
      <c r="L1859" s="66">
        <v>0</v>
      </c>
      <c r="M1859" s="66">
        <v>0</v>
      </c>
      <c r="N1859" s="66">
        <v>0</v>
      </c>
      <c r="O1859" s="66">
        <v>3.1724999999999999E-4</v>
      </c>
      <c r="P1859" s="66">
        <v>3.7725000000000004E-4</v>
      </c>
      <c r="Q1859" s="66">
        <v>9.0500000000000004E-5</v>
      </c>
      <c r="R1859" s="18"/>
      <c r="Z1859" s="62"/>
      <c r="AA1859" s="62"/>
      <c r="AB1859" s="62"/>
      <c r="AC1859" s="62"/>
      <c r="AD1859" s="62"/>
      <c r="AE1859" s="62"/>
    </row>
    <row r="1860" spans="1:31" x14ac:dyDescent="0.25">
      <c r="A1860" s="17" t="s">
        <v>11</v>
      </c>
      <c r="B1860" s="17" t="s">
        <v>156</v>
      </c>
      <c r="C1860" s="17" t="s">
        <v>245</v>
      </c>
      <c r="D1860" s="17" t="s">
        <v>245</v>
      </c>
      <c r="E1860" s="17" t="s">
        <v>158</v>
      </c>
      <c r="F1860" s="17" t="s">
        <v>72</v>
      </c>
      <c r="G1860" s="17" t="s">
        <v>265</v>
      </c>
      <c r="H1860" s="17" t="s">
        <v>16</v>
      </c>
      <c r="I1860" s="17" t="s">
        <v>17</v>
      </c>
      <c r="J1860" s="17" t="s">
        <v>245</v>
      </c>
      <c r="K1860" s="17"/>
      <c r="L1860" s="66">
        <v>0</v>
      </c>
      <c r="M1860" s="66">
        <v>0</v>
      </c>
      <c r="N1860" s="66">
        <v>0</v>
      </c>
      <c r="O1860" s="66">
        <v>17.804774999999999</v>
      </c>
      <c r="P1860" s="66">
        <v>21.184899999999999</v>
      </c>
      <c r="Q1860" s="66">
        <v>5.0833250000000003</v>
      </c>
      <c r="R1860" s="18"/>
      <c r="Z1860" s="62"/>
      <c r="AA1860" s="62"/>
      <c r="AB1860" s="62"/>
      <c r="AC1860" s="62"/>
      <c r="AD1860" s="62"/>
      <c r="AE1860" s="62"/>
    </row>
    <row r="1861" spans="1:31" x14ac:dyDescent="0.25">
      <c r="A1861" s="17" t="s">
        <v>11</v>
      </c>
      <c r="B1861" s="17" t="s">
        <v>156</v>
      </c>
      <c r="C1861" s="17" t="s">
        <v>245</v>
      </c>
      <c r="D1861" s="17" t="s">
        <v>245</v>
      </c>
      <c r="E1861" s="17" t="s">
        <v>158</v>
      </c>
      <c r="F1861" s="17" t="s">
        <v>72</v>
      </c>
      <c r="G1861" s="17" t="s">
        <v>265</v>
      </c>
      <c r="H1861" s="17" t="s">
        <v>160</v>
      </c>
      <c r="I1861" s="17" t="s">
        <v>17</v>
      </c>
      <c r="J1861" s="17" t="s">
        <v>245</v>
      </c>
      <c r="K1861" s="17"/>
      <c r="L1861" s="66">
        <v>0</v>
      </c>
      <c r="M1861" s="66">
        <v>0</v>
      </c>
      <c r="N1861" s="66">
        <v>0</v>
      </c>
      <c r="O1861" s="66">
        <v>17.814975</v>
      </c>
      <c r="P1861" s="66">
        <v>21.196999999999999</v>
      </c>
      <c r="Q1861" s="66">
        <v>5.0862249999999998</v>
      </c>
      <c r="R1861" s="18"/>
      <c r="Z1861" s="62"/>
      <c r="AA1861" s="62"/>
      <c r="AB1861" s="62"/>
      <c r="AC1861" s="62"/>
      <c r="AD1861" s="62"/>
      <c r="AE1861" s="62"/>
    </row>
    <row r="1862" spans="1:31" x14ac:dyDescent="0.25">
      <c r="A1862" s="17" t="s">
        <v>11</v>
      </c>
      <c r="B1862" s="17" t="s">
        <v>156</v>
      </c>
      <c r="C1862" s="17" t="s">
        <v>245</v>
      </c>
      <c r="D1862" s="17" t="s">
        <v>245</v>
      </c>
      <c r="E1862" s="17" t="s">
        <v>158</v>
      </c>
      <c r="F1862" s="17" t="s">
        <v>72</v>
      </c>
      <c r="G1862" s="17" t="s">
        <v>265</v>
      </c>
      <c r="H1862" s="17" t="s">
        <v>161</v>
      </c>
      <c r="I1862" s="17" t="s">
        <v>17</v>
      </c>
      <c r="J1862" s="17" t="s">
        <v>245</v>
      </c>
      <c r="K1862" s="17"/>
      <c r="L1862" s="66">
        <v>0</v>
      </c>
      <c r="M1862" s="66">
        <v>0</v>
      </c>
      <c r="N1862" s="66">
        <v>0</v>
      </c>
      <c r="O1862" s="66">
        <v>17.821275</v>
      </c>
      <c r="P1862" s="66">
        <v>21.204575000000002</v>
      </c>
      <c r="Q1862" s="66">
        <v>5.08805</v>
      </c>
      <c r="R1862" s="18"/>
      <c r="Z1862" s="62"/>
      <c r="AA1862" s="62"/>
      <c r="AB1862" s="62"/>
      <c r="AC1862" s="62"/>
      <c r="AD1862" s="62"/>
      <c r="AE1862" s="62"/>
    </row>
    <row r="1863" spans="1:31" x14ac:dyDescent="0.25">
      <c r="A1863" s="17" t="s">
        <v>11</v>
      </c>
      <c r="B1863" s="17" t="s">
        <v>156</v>
      </c>
      <c r="C1863" s="17" t="s">
        <v>245</v>
      </c>
      <c r="D1863" s="17" t="s">
        <v>245</v>
      </c>
      <c r="E1863" s="17" t="s">
        <v>158</v>
      </c>
      <c r="F1863" s="17" t="s">
        <v>72</v>
      </c>
      <c r="G1863" s="17" t="s">
        <v>265</v>
      </c>
      <c r="H1863" s="17" t="s">
        <v>75</v>
      </c>
      <c r="I1863" s="17" t="s">
        <v>17</v>
      </c>
      <c r="J1863" s="17" t="s">
        <v>245</v>
      </c>
      <c r="K1863" s="17"/>
      <c r="L1863" s="66">
        <v>0</v>
      </c>
      <c r="M1863" s="66">
        <v>0</v>
      </c>
      <c r="N1863" s="66">
        <v>0</v>
      </c>
      <c r="O1863" s="66">
        <v>3.15E-5</v>
      </c>
      <c r="P1863" s="66">
        <v>3.7499999999999997E-5</v>
      </c>
      <c r="Q1863" s="66">
        <v>9.0000000000000002E-6</v>
      </c>
      <c r="R1863" s="18"/>
      <c r="Z1863" s="62"/>
      <c r="AA1863" s="62"/>
      <c r="AB1863" s="62"/>
      <c r="AC1863" s="62"/>
      <c r="AD1863" s="62"/>
      <c r="AE1863" s="62"/>
    </row>
    <row r="1864" spans="1:31" x14ac:dyDescent="0.25">
      <c r="A1864" s="17" t="s">
        <v>11</v>
      </c>
      <c r="B1864" s="17" t="s">
        <v>156</v>
      </c>
      <c r="C1864" s="17" t="s">
        <v>245</v>
      </c>
      <c r="D1864" s="17" t="s">
        <v>245</v>
      </c>
      <c r="E1864" s="17" t="s">
        <v>39</v>
      </c>
      <c r="F1864" s="17" t="s">
        <v>39</v>
      </c>
      <c r="G1864" s="17" t="s">
        <v>265</v>
      </c>
      <c r="H1864" s="17" t="s">
        <v>32</v>
      </c>
      <c r="I1864" s="17" t="s">
        <v>17</v>
      </c>
      <c r="J1864" s="17" t="s">
        <v>245</v>
      </c>
      <c r="K1864" s="17"/>
      <c r="L1864" s="66">
        <v>0</v>
      </c>
      <c r="M1864" s="66">
        <v>0</v>
      </c>
      <c r="N1864" s="66">
        <v>0</v>
      </c>
      <c r="O1864" s="66">
        <v>0</v>
      </c>
      <c r="P1864" s="66">
        <v>0</v>
      </c>
      <c r="Q1864" s="66">
        <v>4.7951250000000001E-2</v>
      </c>
      <c r="R1864" s="18"/>
      <c r="Z1864" s="62"/>
      <c r="AA1864" s="62"/>
      <c r="AB1864" s="62"/>
      <c r="AC1864" s="62"/>
      <c r="AD1864" s="62"/>
      <c r="AE1864" s="62"/>
    </row>
    <row r="1865" spans="1:31" x14ac:dyDescent="0.25">
      <c r="A1865" s="17" t="s">
        <v>11</v>
      </c>
      <c r="B1865" s="17" t="s">
        <v>156</v>
      </c>
      <c r="C1865" s="17" t="s">
        <v>245</v>
      </c>
      <c r="D1865" s="17" t="s">
        <v>245</v>
      </c>
      <c r="E1865" s="17" t="s">
        <v>39</v>
      </c>
      <c r="F1865" s="17" t="s">
        <v>39</v>
      </c>
      <c r="G1865" s="17" t="s">
        <v>265</v>
      </c>
      <c r="H1865" s="17" t="s">
        <v>16</v>
      </c>
      <c r="I1865" s="17" t="s">
        <v>17</v>
      </c>
      <c r="J1865" s="17" t="s">
        <v>245</v>
      </c>
      <c r="K1865" s="17"/>
      <c r="L1865" s="66">
        <v>0</v>
      </c>
      <c r="M1865" s="66">
        <v>0</v>
      </c>
      <c r="N1865" s="66">
        <v>0</v>
      </c>
      <c r="O1865" s="66">
        <v>0</v>
      </c>
      <c r="P1865" s="66">
        <v>0</v>
      </c>
      <c r="Q1865" s="66">
        <v>4594.2000000000007</v>
      </c>
      <c r="R1865" s="18"/>
      <c r="Z1865" s="62"/>
      <c r="AA1865" s="62"/>
      <c r="AB1865" s="62"/>
      <c r="AC1865" s="62"/>
      <c r="AD1865" s="62"/>
      <c r="AE1865" s="62"/>
    </row>
    <row r="1866" spans="1:31" x14ac:dyDescent="0.25">
      <c r="A1866" s="17" t="s">
        <v>11</v>
      </c>
      <c r="B1866" s="17" t="s">
        <v>156</v>
      </c>
      <c r="C1866" s="17" t="s">
        <v>245</v>
      </c>
      <c r="D1866" s="17" t="s">
        <v>245</v>
      </c>
      <c r="E1866" s="17" t="s">
        <v>39</v>
      </c>
      <c r="F1866" s="17" t="s">
        <v>39</v>
      </c>
      <c r="G1866" s="17" t="s">
        <v>265</v>
      </c>
      <c r="H1866" s="17" t="s">
        <v>160</v>
      </c>
      <c r="I1866" s="17" t="s">
        <v>17</v>
      </c>
      <c r="J1866" s="17" t="s">
        <v>245</v>
      </c>
      <c r="K1866" s="17"/>
      <c r="L1866" s="66">
        <v>0</v>
      </c>
      <c r="M1866" s="66">
        <v>0</v>
      </c>
      <c r="N1866" s="66">
        <v>0</v>
      </c>
      <c r="O1866" s="66">
        <v>0</v>
      </c>
      <c r="P1866" s="66">
        <v>0</v>
      </c>
      <c r="Q1866" s="66">
        <v>4613.8649999999998</v>
      </c>
      <c r="R1866" s="18"/>
      <c r="Z1866" s="62"/>
      <c r="AA1866" s="62"/>
      <c r="AB1866" s="62"/>
      <c r="AC1866" s="62"/>
      <c r="AD1866" s="62"/>
      <c r="AE1866" s="62"/>
    </row>
    <row r="1867" spans="1:31" x14ac:dyDescent="0.25">
      <c r="A1867" s="17" t="s">
        <v>11</v>
      </c>
      <c r="B1867" s="17" t="s">
        <v>156</v>
      </c>
      <c r="C1867" s="17" t="s">
        <v>245</v>
      </c>
      <c r="D1867" s="17" t="s">
        <v>245</v>
      </c>
      <c r="E1867" s="17" t="s">
        <v>39</v>
      </c>
      <c r="F1867" s="17" t="s">
        <v>39</v>
      </c>
      <c r="G1867" s="17" t="s">
        <v>265</v>
      </c>
      <c r="H1867" s="17" t="s">
        <v>161</v>
      </c>
      <c r="I1867" s="17" t="s">
        <v>17</v>
      </c>
      <c r="J1867" s="17" t="s">
        <v>245</v>
      </c>
      <c r="K1867" s="17"/>
      <c r="L1867" s="66">
        <v>0</v>
      </c>
      <c r="M1867" s="66">
        <v>0</v>
      </c>
      <c r="N1867" s="66">
        <v>0</v>
      </c>
      <c r="O1867" s="66">
        <v>0</v>
      </c>
      <c r="P1867" s="66">
        <v>0</v>
      </c>
      <c r="Q1867" s="66">
        <v>4617.51</v>
      </c>
      <c r="R1867" s="18"/>
      <c r="Z1867" s="62"/>
      <c r="AA1867" s="62"/>
      <c r="AB1867" s="62"/>
      <c r="AC1867" s="62"/>
      <c r="AD1867" s="62"/>
      <c r="AE1867" s="62"/>
    </row>
    <row r="1868" spans="1:31" x14ac:dyDescent="0.25">
      <c r="A1868" s="17" t="s">
        <v>11</v>
      </c>
      <c r="B1868" s="17" t="s">
        <v>156</v>
      </c>
      <c r="C1868" s="17" t="s">
        <v>245</v>
      </c>
      <c r="D1868" s="17" t="s">
        <v>245</v>
      </c>
      <c r="E1868" s="17" t="s">
        <v>39</v>
      </c>
      <c r="F1868" s="17" t="s">
        <v>39</v>
      </c>
      <c r="G1868" s="17" t="s">
        <v>265</v>
      </c>
      <c r="H1868" s="17" t="s">
        <v>75</v>
      </c>
      <c r="I1868" s="17" t="s">
        <v>17</v>
      </c>
      <c r="J1868" s="17" t="s">
        <v>245</v>
      </c>
      <c r="K1868" s="17"/>
      <c r="L1868" s="66">
        <v>0</v>
      </c>
      <c r="M1868" s="66">
        <v>0</v>
      </c>
      <c r="N1868" s="66">
        <v>0</v>
      </c>
      <c r="O1868" s="66">
        <v>0</v>
      </c>
      <c r="P1868" s="66">
        <v>0</v>
      </c>
      <c r="Q1868" s="66">
        <v>7.1926500000000004E-2</v>
      </c>
      <c r="R1868" s="18"/>
      <c r="Z1868" s="62"/>
      <c r="AA1868" s="62"/>
      <c r="AB1868" s="62"/>
      <c r="AC1868" s="62"/>
      <c r="AD1868" s="62"/>
      <c r="AE1868" s="62"/>
    </row>
    <row r="1869" spans="1:31" x14ac:dyDescent="0.25">
      <c r="A1869" s="17" t="s">
        <v>11</v>
      </c>
      <c r="B1869" s="17" t="s">
        <v>156</v>
      </c>
      <c r="C1869" s="17" t="s">
        <v>245</v>
      </c>
      <c r="D1869" s="17" t="s">
        <v>245</v>
      </c>
      <c r="E1869" s="17" t="s">
        <v>180</v>
      </c>
      <c r="F1869" s="17" t="s">
        <v>199</v>
      </c>
      <c r="G1869" s="17" t="s">
        <v>265</v>
      </c>
      <c r="H1869" s="17" t="s">
        <v>32</v>
      </c>
      <c r="I1869" s="17" t="s">
        <v>17</v>
      </c>
      <c r="J1869" s="17" t="s">
        <v>245</v>
      </c>
      <c r="K1869" s="17"/>
      <c r="L1869" s="66">
        <v>0</v>
      </c>
      <c r="M1869" s="66">
        <v>0</v>
      </c>
      <c r="N1869" s="66">
        <v>0</v>
      </c>
      <c r="O1869" s="66">
        <v>0</v>
      </c>
      <c r="P1869" s="66">
        <v>0</v>
      </c>
      <c r="Q1869" s="66">
        <v>5.7315000000000005E-3</v>
      </c>
      <c r="R1869" s="18"/>
      <c r="Z1869" s="62"/>
      <c r="AA1869" s="62"/>
      <c r="AB1869" s="62"/>
      <c r="AC1869" s="62"/>
      <c r="AD1869" s="62"/>
      <c r="AE1869" s="62"/>
    </row>
    <row r="1870" spans="1:31" x14ac:dyDescent="0.25">
      <c r="A1870" s="17" t="s">
        <v>11</v>
      </c>
      <c r="B1870" s="17" t="s">
        <v>156</v>
      </c>
      <c r="C1870" s="17" t="s">
        <v>245</v>
      </c>
      <c r="D1870" s="17" t="s">
        <v>245</v>
      </c>
      <c r="E1870" s="17" t="s">
        <v>180</v>
      </c>
      <c r="F1870" s="17" t="s">
        <v>199</v>
      </c>
      <c r="G1870" s="17" t="s">
        <v>265</v>
      </c>
      <c r="H1870" s="17" t="s">
        <v>16</v>
      </c>
      <c r="I1870" s="17" t="s">
        <v>17</v>
      </c>
      <c r="J1870" s="17" t="s">
        <v>245</v>
      </c>
      <c r="K1870" s="17"/>
      <c r="L1870" s="66">
        <v>0</v>
      </c>
      <c r="M1870" s="66">
        <v>0</v>
      </c>
      <c r="N1870" s="66">
        <v>0</v>
      </c>
      <c r="O1870" s="66">
        <v>0</v>
      </c>
      <c r="P1870" s="66">
        <v>0</v>
      </c>
      <c r="Q1870" s="66">
        <v>610.47825</v>
      </c>
      <c r="R1870" s="18"/>
      <c r="Z1870" s="62"/>
      <c r="AA1870" s="62"/>
      <c r="AB1870" s="62"/>
      <c r="AC1870" s="62"/>
      <c r="AD1870" s="62"/>
      <c r="AE1870" s="62"/>
    </row>
    <row r="1871" spans="1:31" x14ac:dyDescent="0.25">
      <c r="A1871" s="17" t="s">
        <v>11</v>
      </c>
      <c r="B1871" s="17" t="s">
        <v>156</v>
      </c>
      <c r="C1871" s="17" t="s">
        <v>245</v>
      </c>
      <c r="D1871" s="17" t="s">
        <v>245</v>
      </c>
      <c r="E1871" s="17" t="s">
        <v>180</v>
      </c>
      <c r="F1871" s="17" t="s">
        <v>199</v>
      </c>
      <c r="G1871" s="17" t="s">
        <v>265</v>
      </c>
      <c r="H1871" s="17" t="s">
        <v>160</v>
      </c>
      <c r="I1871" s="17" t="s">
        <v>17</v>
      </c>
      <c r="J1871" s="17" t="s">
        <v>245</v>
      </c>
      <c r="K1871" s="17"/>
      <c r="L1871" s="66">
        <v>0</v>
      </c>
      <c r="M1871" s="66">
        <v>0</v>
      </c>
      <c r="N1871" s="66">
        <v>0</v>
      </c>
      <c r="O1871" s="66">
        <v>0</v>
      </c>
      <c r="P1871" s="66">
        <v>0</v>
      </c>
      <c r="Q1871" s="66">
        <v>612.82799999999997</v>
      </c>
      <c r="R1871" s="18"/>
      <c r="Z1871" s="62"/>
      <c r="AA1871" s="62"/>
      <c r="AB1871" s="62"/>
      <c r="AC1871" s="62"/>
      <c r="AD1871" s="62"/>
      <c r="AE1871" s="62"/>
    </row>
    <row r="1872" spans="1:31" x14ac:dyDescent="0.25">
      <c r="A1872" s="17" t="s">
        <v>11</v>
      </c>
      <c r="B1872" s="17" t="s">
        <v>156</v>
      </c>
      <c r="C1872" s="17" t="s">
        <v>245</v>
      </c>
      <c r="D1872" s="17" t="s">
        <v>245</v>
      </c>
      <c r="E1872" s="17" t="s">
        <v>180</v>
      </c>
      <c r="F1872" s="17" t="s">
        <v>199</v>
      </c>
      <c r="G1872" s="17" t="s">
        <v>265</v>
      </c>
      <c r="H1872" s="17" t="s">
        <v>161</v>
      </c>
      <c r="I1872" s="17" t="s">
        <v>17</v>
      </c>
      <c r="J1872" s="17" t="s">
        <v>245</v>
      </c>
      <c r="K1872" s="17"/>
      <c r="L1872" s="66">
        <v>0</v>
      </c>
      <c r="M1872" s="66">
        <v>0</v>
      </c>
      <c r="N1872" s="66">
        <v>0</v>
      </c>
      <c r="O1872" s="66">
        <v>0</v>
      </c>
      <c r="P1872" s="66">
        <v>0</v>
      </c>
      <c r="Q1872" s="66">
        <v>613.26374999999996</v>
      </c>
      <c r="R1872" s="18"/>
      <c r="Z1872" s="62"/>
      <c r="AA1872" s="62"/>
      <c r="AB1872" s="62"/>
      <c r="AC1872" s="62"/>
      <c r="AD1872" s="62"/>
      <c r="AE1872" s="62"/>
    </row>
    <row r="1873" spans="1:31" x14ac:dyDescent="0.25">
      <c r="A1873" s="17" t="s">
        <v>11</v>
      </c>
      <c r="B1873" s="17" t="s">
        <v>156</v>
      </c>
      <c r="C1873" s="17" t="s">
        <v>245</v>
      </c>
      <c r="D1873" s="17" t="s">
        <v>245</v>
      </c>
      <c r="E1873" s="17" t="s">
        <v>180</v>
      </c>
      <c r="F1873" s="17" t="s">
        <v>199</v>
      </c>
      <c r="G1873" s="17" t="s">
        <v>265</v>
      </c>
      <c r="H1873" s="17" t="s">
        <v>75</v>
      </c>
      <c r="I1873" s="17" t="s">
        <v>17</v>
      </c>
      <c r="J1873" s="17" t="s">
        <v>245</v>
      </c>
      <c r="K1873" s="17"/>
      <c r="L1873" s="66">
        <v>0</v>
      </c>
      <c r="M1873" s="66">
        <v>0</v>
      </c>
      <c r="N1873" s="66">
        <v>0</v>
      </c>
      <c r="O1873" s="66">
        <v>0</v>
      </c>
      <c r="P1873" s="66">
        <v>0</v>
      </c>
      <c r="Q1873" s="66">
        <v>8.597249999999999E-3</v>
      </c>
      <c r="R1873" s="18"/>
      <c r="Z1873" s="62"/>
      <c r="AA1873" s="62"/>
      <c r="AB1873" s="62"/>
      <c r="AC1873" s="62"/>
      <c r="AD1873" s="62"/>
      <c r="AE1873" s="62"/>
    </row>
    <row r="1874" spans="1:31" x14ac:dyDescent="0.25">
      <c r="A1874" s="17" t="s">
        <v>11</v>
      </c>
      <c r="B1874" s="17" t="s">
        <v>156</v>
      </c>
      <c r="C1874" s="17" t="s">
        <v>245</v>
      </c>
      <c r="D1874" s="17" t="s">
        <v>245</v>
      </c>
      <c r="E1874" s="17" t="s">
        <v>206</v>
      </c>
      <c r="F1874" s="17" t="s">
        <v>207</v>
      </c>
      <c r="G1874" s="17" t="s">
        <v>265</v>
      </c>
      <c r="H1874" s="17" t="s">
        <v>32</v>
      </c>
      <c r="I1874" s="17" t="s">
        <v>17</v>
      </c>
      <c r="J1874" s="17" t="s">
        <v>245</v>
      </c>
      <c r="K1874" s="17"/>
      <c r="L1874" s="66">
        <v>0</v>
      </c>
      <c r="M1874" s="66">
        <v>6.5482499999999994E-3</v>
      </c>
      <c r="N1874" s="66">
        <v>0.33023725000000004</v>
      </c>
      <c r="O1874" s="66">
        <v>0.58279800000000004</v>
      </c>
      <c r="P1874" s="66">
        <v>0.63128825</v>
      </c>
      <c r="Q1874" s="66">
        <v>0.37658575</v>
      </c>
      <c r="R1874" s="18"/>
      <c r="Z1874" s="62"/>
      <c r="AA1874" s="62"/>
      <c r="AB1874" s="62"/>
      <c r="AC1874" s="62"/>
      <c r="AD1874" s="62"/>
      <c r="AE1874" s="62"/>
    </row>
    <row r="1875" spans="1:31" x14ac:dyDescent="0.25">
      <c r="A1875" s="17" t="s">
        <v>11</v>
      </c>
      <c r="B1875" s="17" t="s">
        <v>156</v>
      </c>
      <c r="C1875" s="17" t="s">
        <v>245</v>
      </c>
      <c r="D1875" s="17" t="s">
        <v>245</v>
      </c>
      <c r="E1875" s="17" t="s">
        <v>206</v>
      </c>
      <c r="F1875" s="17" t="s">
        <v>207</v>
      </c>
      <c r="G1875" s="17" t="s">
        <v>265</v>
      </c>
      <c r="H1875" s="17" t="s">
        <v>16</v>
      </c>
      <c r="I1875" s="17" t="s">
        <v>17</v>
      </c>
      <c r="J1875" s="17" t="s">
        <v>245</v>
      </c>
      <c r="K1875" s="17"/>
      <c r="L1875" s="66">
        <v>0</v>
      </c>
      <c r="M1875" s="66">
        <v>627.39975000000004</v>
      </c>
      <c r="N1875" s="66">
        <v>31640.058250000002</v>
      </c>
      <c r="O1875" s="66">
        <v>55837.874999999993</v>
      </c>
      <c r="P1875" s="66">
        <v>60483.675000000003</v>
      </c>
      <c r="Q1875" s="66">
        <v>36080.699999999997</v>
      </c>
      <c r="R1875" s="18"/>
      <c r="Z1875" s="62"/>
      <c r="AA1875" s="62"/>
      <c r="AB1875" s="62"/>
      <c r="AC1875" s="62"/>
      <c r="AD1875" s="62"/>
      <c r="AE1875" s="62"/>
    </row>
    <row r="1876" spans="1:31" x14ac:dyDescent="0.25">
      <c r="A1876" s="17" t="s">
        <v>11</v>
      </c>
      <c r="B1876" s="17" t="s">
        <v>156</v>
      </c>
      <c r="C1876" s="17" t="s">
        <v>245</v>
      </c>
      <c r="D1876" s="17" t="s">
        <v>245</v>
      </c>
      <c r="E1876" s="17" t="s">
        <v>206</v>
      </c>
      <c r="F1876" s="17" t="s">
        <v>207</v>
      </c>
      <c r="G1876" s="17" t="s">
        <v>265</v>
      </c>
      <c r="H1876" s="17" t="s">
        <v>160</v>
      </c>
      <c r="I1876" s="17" t="s">
        <v>17</v>
      </c>
      <c r="J1876" s="17" t="s">
        <v>245</v>
      </c>
      <c r="K1876" s="17"/>
      <c r="L1876" s="66">
        <v>0</v>
      </c>
      <c r="M1876" s="66">
        <v>630.08474999999999</v>
      </c>
      <c r="N1876" s="66">
        <v>31775.428249999997</v>
      </c>
      <c r="O1876" s="66">
        <v>56076.800000000003</v>
      </c>
      <c r="P1876" s="66">
        <v>60742.475000000006</v>
      </c>
      <c r="Q1876" s="66">
        <v>36235.100000000006</v>
      </c>
      <c r="R1876" s="18"/>
      <c r="Z1876" s="62"/>
      <c r="AA1876" s="62"/>
      <c r="AB1876" s="62"/>
      <c r="AC1876" s="62"/>
      <c r="AD1876" s="62"/>
      <c r="AE1876" s="62"/>
    </row>
    <row r="1877" spans="1:31" x14ac:dyDescent="0.25">
      <c r="A1877" s="17" t="s">
        <v>11</v>
      </c>
      <c r="B1877" s="17" t="s">
        <v>156</v>
      </c>
      <c r="C1877" s="17" t="s">
        <v>245</v>
      </c>
      <c r="D1877" s="17" t="s">
        <v>245</v>
      </c>
      <c r="E1877" s="17" t="s">
        <v>206</v>
      </c>
      <c r="F1877" s="17" t="s">
        <v>207</v>
      </c>
      <c r="G1877" s="17" t="s">
        <v>265</v>
      </c>
      <c r="H1877" s="17" t="s">
        <v>161</v>
      </c>
      <c r="I1877" s="17" t="s">
        <v>17</v>
      </c>
      <c r="J1877" s="17" t="s">
        <v>245</v>
      </c>
      <c r="K1877" s="17"/>
      <c r="L1877" s="66">
        <v>0</v>
      </c>
      <c r="M1877" s="66">
        <v>630.58275000000003</v>
      </c>
      <c r="N1877" s="66">
        <v>31800.494250000003</v>
      </c>
      <c r="O1877" s="66">
        <v>56121.1</v>
      </c>
      <c r="P1877" s="66">
        <v>60790.475000000006</v>
      </c>
      <c r="Q1877" s="66">
        <v>36263.675000000003</v>
      </c>
      <c r="R1877" s="18"/>
      <c r="Z1877" s="62"/>
      <c r="AA1877" s="62"/>
      <c r="AB1877" s="62"/>
      <c r="AC1877" s="62"/>
      <c r="AD1877" s="62"/>
      <c r="AE1877" s="62"/>
    </row>
    <row r="1878" spans="1:31" x14ac:dyDescent="0.25">
      <c r="A1878" s="17" t="s">
        <v>11</v>
      </c>
      <c r="B1878" s="17" t="s">
        <v>156</v>
      </c>
      <c r="C1878" s="17" t="s">
        <v>245</v>
      </c>
      <c r="D1878" s="17" t="s">
        <v>245</v>
      </c>
      <c r="E1878" s="17" t="s">
        <v>206</v>
      </c>
      <c r="F1878" s="17" t="s">
        <v>207</v>
      </c>
      <c r="G1878" s="17" t="s">
        <v>265</v>
      </c>
      <c r="H1878" s="17" t="s">
        <v>75</v>
      </c>
      <c r="I1878" s="17" t="s">
        <v>17</v>
      </c>
      <c r="J1878" s="17" t="s">
        <v>245</v>
      </c>
      <c r="K1878" s="17"/>
      <c r="L1878" s="66">
        <v>0</v>
      </c>
      <c r="M1878" s="66">
        <v>9.8227499999999999E-3</v>
      </c>
      <c r="N1878" s="66">
        <v>0.49535600000000002</v>
      </c>
      <c r="O1878" s="66">
        <v>0.87419625000000001</v>
      </c>
      <c r="P1878" s="66">
        <v>0.94693175000000007</v>
      </c>
      <c r="Q1878" s="66">
        <v>0.56487849999999995</v>
      </c>
      <c r="R1878" s="18"/>
      <c r="Z1878" s="62"/>
      <c r="AA1878" s="62"/>
      <c r="AB1878" s="62"/>
      <c r="AC1878" s="62"/>
      <c r="AD1878" s="62"/>
      <c r="AE1878" s="62"/>
    </row>
    <row r="1879" spans="1:31" x14ac:dyDescent="0.25">
      <c r="A1879" s="17" t="s">
        <v>11</v>
      </c>
      <c r="B1879" s="17" t="s">
        <v>156</v>
      </c>
      <c r="C1879" s="17" t="s">
        <v>245</v>
      </c>
      <c r="D1879" s="17" t="s">
        <v>245</v>
      </c>
      <c r="E1879" s="17" t="s">
        <v>41</v>
      </c>
      <c r="F1879" s="17" t="s">
        <v>214</v>
      </c>
      <c r="G1879" s="17" t="s">
        <v>265</v>
      </c>
      <c r="H1879" s="17" t="s">
        <v>32</v>
      </c>
      <c r="I1879" s="17" t="s">
        <v>17</v>
      </c>
      <c r="J1879" s="17" t="s">
        <v>245</v>
      </c>
      <c r="K1879" s="17"/>
      <c r="L1879" s="66">
        <v>0</v>
      </c>
      <c r="M1879" s="66">
        <v>1.3424999999999999E-3</v>
      </c>
      <c r="N1879" s="66">
        <v>9.0792500000000005E-3</v>
      </c>
      <c r="O1879" s="66">
        <v>2.87725E-3</v>
      </c>
      <c r="P1879" s="66">
        <v>0</v>
      </c>
      <c r="Q1879" s="66">
        <v>0</v>
      </c>
      <c r="R1879" s="18"/>
      <c r="Z1879" s="62"/>
      <c r="AA1879" s="62"/>
      <c r="AB1879" s="62"/>
      <c r="AC1879" s="62"/>
      <c r="AD1879" s="62"/>
      <c r="AE1879" s="62"/>
    </row>
    <row r="1880" spans="1:31" x14ac:dyDescent="0.25">
      <c r="A1880" s="17" t="s">
        <v>11</v>
      </c>
      <c r="B1880" s="17" t="s">
        <v>156</v>
      </c>
      <c r="C1880" s="17" t="s">
        <v>245</v>
      </c>
      <c r="D1880" s="17" t="s">
        <v>245</v>
      </c>
      <c r="E1880" s="17" t="s">
        <v>41</v>
      </c>
      <c r="F1880" s="17" t="s">
        <v>214</v>
      </c>
      <c r="G1880" s="17" t="s">
        <v>265</v>
      </c>
      <c r="H1880" s="17" t="s">
        <v>16</v>
      </c>
      <c r="I1880" s="17" t="s">
        <v>17</v>
      </c>
      <c r="J1880" s="17" t="s">
        <v>245</v>
      </c>
      <c r="K1880" s="17"/>
      <c r="L1880" s="66">
        <v>0</v>
      </c>
      <c r="M1880" s="66">
        <v>75.303750000000008</v>
      </c>
      <c r="N1880" s="66">
        <v>509.33949999999999</v>
      </c>
      <c r="O1880" s="66">
        <v>161.41274999999999</v>
      </c>
      <c r="P1880" s="66">
        <v>0</v>
      </c>
      <c r="Q1880" s="66">
        <v>0</v>
      </c>
      <c r="R1880" s="18"/>
      <c r="Z1880" s="62"/>
      <c r="AA1880" s="62"/>
      <c r="AB1880" s="62"/>
      <c r="AC1880" s="62"/>
      <c r="AD1880" s="62"/>
      <c r="AE1880" s="62"/>
    </row>
    <row r="1881" spans="1:31" x14ac:dyDescent="0.25">
      <c r="A1881" s="17" t="s">
        <v>11</v>
      </c>
      <c r="B1881" s="17" t="s">
        <v>156</v>
      </c>
      <c r="C1881" s="17" t="s">
        <v>245</v>
      </c>
      <c r="D1881" s="17" t="s">
        <v>245</v>
      </c>
      <c r="E1881" s="17" t="s">
        <v>41</v>
      </c>
      <c r="F1881" s="17" t="s">
        <v>214</v>
      </c>
      <c r="G1881" s="17" t="s">
        <v>265</v>
      </c>
      <c r="H1881" s="17" t="s">
        <v>160</v>
      </c>
      <c r="I1881" s="17" t="s">
        <v>17</v>
      </c>
      <c r="J1881" s="17" t="s">
        <v>245</v>
      </c>
      <c r="K1881" s="17"/>
      <c r="L1881" s="66">
        <v>0</v>
      </c>
      <c r="M1881" s="66">
        <v>75.346500000000006</v>
      </c>
      <c r="N1881" s="66">
        <v>509.63049999999998</v>
      </c>
      <c r="O1881" s="66">
        <v>161.505</v>
      </c>
      <c r="P1881" s="66">
        <v>0</v>
      </c>
      <c r="Q1881" s="66">
        <v>0</v>
      </c>
      <c r="R1881" s="18"/>
      <c r="Z1881" s="62"/>
      <c r="AA1881" s="62"/>
      <c r="AB1881" s="62"/>
      <c r="AC1881" s="62"/>
      <c r="AD1881" s="62"/>
      <c r="AE1881" s="62"/>
    </row>
    <row r="1882" spans="1:31" x14ac:dyDescent="0.25">
      <c r="A1882" s="17" t="s">
        <v>11</v>
      </c>
      <c r="B1882" s="17" t="s">
        <v>156</v>
      </c>
      <c r="C1882" s="17" t="s">
        <v>245</v>
      </c>
      <c r="D1882" s="17" t="s">
        <v>245</v>
      </c>
      <c r="E1882" s="17" t="s">
        <v>41</v>
      </c>
      <c r="F1882" s="17" t="s">
        <v>214</v>
      </c>
      <c r="G1882" s="17" t="s">
        <v>265</v>
      </c>
      <c r="H1882" s="17" t="s">
        <v>161</v>
      </c>
      <c r="I1882" s="17" t="s">
        <v>17</v>
      </c>
      <c r="J1882" s="17" t="s">
        <v>245</v>
      </c>
      <c r="K1882" s="17"/>
      <c r="L1882" s="66">
        <v>0</v>
      </c>
      <c r="M1882" s="66">
        <v>75.373500000000007</v>
      </c>
      <c r="N1882" s="66">
        <v>509.81200000000001</v>
      </c>
      <c r="O1882" s="66">
        <v>161.5625</v>
      </c>
      <c r="P1882" s="66">
        <v>0</v>
      </c>
      <c r="Q1882" s="66">
        <v>0</v>
      </c>
      <c r="R1882" s="18"/>
      <c r="Z1882" s="62"/>
      <c r="AA1882" s="62"/>
      <c r="AB1882" s="62"/>
      <c r="AC1882" s="62"/>
      <c r="AD1882" s="62"/>
      <c r="AE1882" s="62"/>
    </row>
    <row r="1883" spans="1:31" x14ac:dyDescent="0.25">
      <c r="A1883" s="17" t="s">
        <v>11</v>
      </c>
      <c r="B1883" s="17" t="s">
        <v>156</v>
      </c>
      <c r="C1883" s="17" t="s">
        <v>245</v>
      </c>
      <c r="D1883" s="17" t="s">
        <v>245</v>
      </c>
      <c r="E1883" s="17" t="s">
        <v>41</v>
      </c>
      <c r="F1883" s="17" t="s">
        <v>214</v>
      </c>
      <c r="G1883" s="17" t="s">
        <v>265</v>
      </c>
      <c r="H1883" s="17" t="s">
        <v>75</v>
      </c>
      <c r="I1883" s="17" t="s">
        <v>17</v>
      </c>
      <c r="J1883" s="17" t="s">
        <v>245</v>
      </c>
      <c r="K1883" s="17"/>
      <c r="L1883" s="66">
        <v>0</v>
      </c>
      <c r="M1883" s="66">
        <v>1.3424999999999998E-4</v>
      </c>
      <c r="N1883" s="66">
        <v>9.0799999999999984E-4</v>
      </c>
      <c r="O1883" s="66">
        <v>2.8774999999999997E-4</v>
      </c>
      <c r="P1883" s="66">
        <v>0</v>
      </c>
      <c r="Q1883" s="66">
        <v>0</v>
      </c>
      <c r="R1883" s="18"/>
      <c r="Z1883" s="62"/>
      <c r="AA1883" s="62"/>
      <c r="AB1883" s="62"/>
      <c r="AC1883" s="62"/>
      <c r="AD1883" s="62"/>
      <c r="AE1883" s="62"/>
    </row>
    <row r="1884" spans="1:31" x14ac:dyDescent="0.25">
      <c r="A1884" s="17" t="s">
        <v>11</v>
      </c>
      <c r="B1884" s="17" t="s">
        <v>156</v>
      </c>
      <c r="C1884" s="17" t="s">
        <v>245</v>
      </c>
      <c r="D1884" s="17" t="s">
        <v>245</v>
      </c>
      <c r="E1884" s="17" t="s">
        <v>215</v>
      </c>
      <c r="F1884" s="17" t="s">
        <v>246</v>
      </c>
      <c r="G1884" s="17" t="s">
        <v>265</v>
      </c>
      <c r="H1884" s="17" t="s">
        <v>32</v>
      </c>
      <c r="I1884" s="17" t="s">
        <v>17</v>
      </c>
      <c r="J1884" s="17" t="s">
        <v>245</v>
      </c>
      <c r="K1884" s="17"/>
      <c r="L1884" s="66">
        <v>0</v>
      </c>
      <c r="M1884" s="66">
        <v>0</v>
      </c>
      <c r="N1884" s="66">
        <v>0</v>
      </c>
      <c r="O1884" s="66">
        <v>4.5000000000000003E-5</v>
      </c>
      <c r="P1884" s="66">
        <v>2.31E-4</v>
      </c>
      <c r="Q1884" s="66">
        <v>5.3700000000000004E-4</v>
      </c>
      <c r="R1884" s="18"/>
      <c r="Z1884" s="62"/>
      <c r="AA1884" s="62"/>
      <c r="AB1884" s="62"/>
      <c r="AC1884" s="62"/>
      <c r="AD1884" s="62"/>
      <c r="AE1884" s="62"/>
    </row>
    <row r="1885" spans="1:31" x14ac:dyDescent="0.25">
      <c r="A1885" s="17" t="s">
        <v>11</v>
      </c>
      <c r="B1885" s="17" t="s">
        <v>156</v>
      </c>
      <c r="C1885" s="17" t="s">
        <v>245</v>
      </c>
      <c r="D1885" s="17" t="s">
        <v>245</v>
      </c>
      <c r="E1885" s="17" t="s">
        <v>215</v>
      </c>
      <c r="F1885" s="17" t="s">
        <v>246</v>
      </c>
      <c r="G1885" s="17" t="s">
        <v>265</v>
      </c>
      <c r="H1885" s="17" t="s">
        <v>16</v>
      </c>
      <c r="I1885" s="17" t="s">
        <v>17</v>
      </c>
      <c r="J1885" s="17" t="s">
        <v>245</v>
      </c>
      <c r="K1885" s="17"/>
      <c r="L1885" s="66">
        <v>0</v>
      </c>
      <c r="M1885" s="66">
        <v>0</v>
      </c>
      <c r="N1885" s="66">
        <v>0</v>
      </c>
      <c r="O1885" s="66">
        <v>1.1207475</v>
      </c>
      <c r="P1885" s="66">
        <v>5.7147075000000003</v>
      </c>
      <c r="Q1885" s="66">
        <v>13.2691</v>
      </c>
      <c r="R1885" s="18"/>
      <c r="Z1885" s="62"/>
      <c r="AA1885" s="62"/>
      <c r="AB1885" s="62"/>
      <c r="AC1885" s="62"/>
      <c r="AD1885" s="62"/>
      <c r="AE1885" s="62"/>
    </row>
    <row r="1886" spans="1:31" x14ac:dyDescent="0.25">
      <c r="A1886" s="17" t="s">
        <v>11</v>
      </c>
      <c r="B1886" s="17" t="s">
        <v>156</v>
      </c>
      <c r="C1886" s="17" t="s">
        <v>245</v>
      </c>
      <c r="D1886" s="17" t="s">
        <v>245</v>
      </c>
      <c r="E1886" s="17" t="s">
        <v>215</v>
      </c>
      <c r="F1886" s="17" t="s">
        <v>246</v>
      </c>
      <c r="G1886" s="17" t="s">
        <v>265</v>
      </c>
      <c r="H1886" s="17" t="s">
        <v>160</v>
      </c>
      <c r="I1886" s="17" t="s">
        <v>17</v>
      </c>
      <c r="J1886" s="17" t="s">
        <v>245</v>
      </c>
      <c r="K1886" s="17"/>
      <c r="L1886" s="66">
        <v>0</v>
      </c>
      <c r="M1886" s="66">
        <v>0</v>
      </c>
      <c r="N1886" s="66">
        <v>0</v>
      </c>
      <c r="O1886" s="66">
        <v>1.1234250000000001</v>
      </c>
      <c r="P1886" s="66">
        <v>5.7283650000000002</v>
      </c>
      <c r="Q1886" s="66">
        <v>13.300805</v>
      </c>
      <c r="R1886" s="18"/>
      <c r="Z1886" s="62"/>
      <c r="AA1886" s="62"/>
      <c r="AB1886" s="62"/>
      <c r="AC1886" s="62"/>
      <c r="AD1886" s="62"/>
      <c r="AE1886" s="62"/>
    </row>
    <row r="1887" spans="1:31" x14ac:dyDescent="0.25">
      <c r="A1887" s="17" t="s">
        <v>11</v>
      </c>
      <c r="B1887" s="17" t="s">
        <v>156</v>
      </c>
      <c r="C1887" s="17" t="s">
        <v>245</v>
      </c>
      <c r="D1887" s="17" t="s">
        <v>245</v>
      </c>
      <c r="E1887" s="17" t="s">
        <v>215</v>
      </c>
      <c r="F1887" s="17" t="s">
        <v>246</v>
      </c>
      <c r="G1887" s="17" t="s">
        <v>265</v>
      </c>
      <c r="H1887" s="17" t="s">
        <v>161</v>
      </c>
      <c r="I1887" s="17" t="s">
        <v>17</v>
      </c>
      <c r="J1887" s="17" t="s">
        <v>245</v>
      </c>
      <c r="K1887" s="17"/>
      <c r="L1887" s="66">
        <v>0</v>
      </c>
      <c r="M1887" s="66">
        <v>0</v>
      </c>
      <c r="N1887" s="66">
        <v>0</v>
      </c>
      <c r="O1887" s="66">
        <v>1.1245125</v>
      </c>
      <c r="P1887" s="66">
        <v>5.7339099999999998</v>
      </c>
      <c r="Q1887" s="66">
        <v>13.3137075</v>
      </c>
      <c r="R1887" s="18"/>
      <c r="Z1887" s="62"/>
      <c r="AA1887" s="62"/>
      <c r="AB1887" s="62"/>
      <c r="AC1887" s="62"/>
      <c r="AD1887" s="62"/>
      <c r="AE1887" s="62"/>
    </row>
    <row r="1888" spans="1:31" x14ac:dyDescent="0.25">
      <c r="A1888" s="17" t="s">
        <v>11</v>
      </c>
      <c r="B1888" s="17" t="s">
        <v>156</v>
      </c>
      <c r="C1888" s="17" t="s">
        <v>245</v>
      </c>
      <c r="D1888" s="17" t="s">
        <v>245</v>
      </c>
      <c r="E1888" s="17" t="s">
        <v>215</v>
      </c>
      <c r="F1888" s="17" t="s">
        <v>246</v>
      </c>
      <c r="G1888" s="17" t="s">
        <v>265</v>
      </c>
      <c r="H1888" s="17" t="s">
        <v>75</v>
      </c>
      <c r="I1888" s="17" t="s">
        <v>17</v>
      </c>
      <c r="J1888" s="17" t="s">
        <v>245</v>
      </c>
      <c r="K1888" s="17"/>
      <c r="L1888" s="66">
        <v>0</v>
      </c>
      <c r="M1888" s="66">
        <v>0</v>
      </c>
      <c r="N1888" s="66">
        <v>0</v>
      </c>
      <c r="O1888" s="66">
        <v>9.0000000000000002E-6</v>
      </c>
      <c r="P1888" s="66">
        <v>4.6499999999999999E-5</v>
      </c>
      <c r="Q1888" s="66">
        <v>1.0750000000000001E-4</v>
      </c>
      <c r="R1888" s="18"/>
      <c r="Z1888" s="62"/>
      <c r="AA1888" s="62"/>
      <c r="AB1888" s="62"/>
      <c r="AC1888" s="62"/>
      <c r="AD1888" s="62"/>
      <c r="AE1888" s="62"/>
    </row>
    <row r="1889" spans="1:31" x14ac:dyDescent="0.25">
      <c r="A1889" s="17" t="s">
        <v>11</v>
      </c>
      <c r="B1889" s="17" t="s">
        <v>156</v>
      </c>
      <c r="C1889" s="17" t="s">
        <v>245</v>
      </c>
      <c r="D1889" s="17" t="s">
        <v>245</v>
      </c>
      <c r="E1889" s="17" t="s">
        <v>215</v>
      </c>
      <c r="F1889" s="17" t="s">
        <v>218</v>
      </c>
      <c r="G1889" s="17" t="s">
        <v>265</v>
      </c>
      <c r="H1889" s="17" t="s">
        <v>32</v>
      </c>
      <c r="I1889" s="17" t="s">
        <v>17</v>
      </c>
      <c r="J1889" s="17" t="s">
        <v>245</v>
      </c>
      <c r="K1889" s="17"/>
      <c r="L1889" s="66">
        <v>0.64872700000000005</v>
      </c>
      <c r="M1889" s="66">
        <v>0.78174425000000003</v>
      </c>
      <c r="N1889" s="66">
        <v>1.5480359999999997</v>
      </c>
      <c r="O1889" s="66">
        <v>0.44912999999999997</v>
      </c>
      <c r="P1889" s="66">
        <v>0</v>
      </c>
      <c r="Q1889" s="66">
        <v>0</v>
      </c>
      <c r="R1889" s="18"/>
      <c r="Z1889" s="62"/>
      <c r="AA1889" s="62"/>
      <c r="AB1889" s="62"/>
      <c r="AC1889" s="62"/>
      <c r="AD1889" s="62"/>
      <c r="AE1889" s="62"/>
    </row>
    <row r="1890" spans="1:31" x14ac:dyDescent="0.25">
      <c r="A1890" s="17" t="s">
        <v>11</v>
      </c>
      <c r="B1890" s="17" t="s">
        <v>156</v>
      </c>
      <c r="C1890" s="17" t="s">
        <v>245</v>
      </c>
      <c r="D1890" s="17" t="s">
        <v>245</v>
      </c>
      <c r="E1890" s="17" t="s">
        <v>215</v>
      </c>
      <c r="F1890" s="17" t="s">
        <v>218</v>
      </c>
      <c r="G1890" s="17" t="s">
        <v>265</v>
      </c>
      <c r="H1890" s="17" t="s">
        <v>16</v>
      </c>
      <c r="I1890" s="17" t="s">
        <v>17</v>
      </c>
      <c r="J1890" s="17" t="s">
        <v>245</v>
      </c>
      <c r="K1890" s="17"/>
      <c r="L1890" s="66">
        <v>16737.150000000001</v>
      </c>
      <c r="M1890" s="66">
        <v>20169.025000000001</v>
      </c>
      <c r="N1890" s="66">
        <v>39939.324999999997</v>
      </c>
      <c r="O1890" s="66">
        <v>11587.55</v>
      </c>
      <c r="P1890" s="66">
        <v>0</v>
      </c>
      <c r="Q1890" s="66">
        <v>0</v>
      </c>
      <c r="R1890" s="18"/>
      <c r="Z1890" s="62"/>
      <c r="AA1890" s="62"/>
      <c r="AB1890" s="62"/>
      <c r="AC1890" s="62"/>
      <c r="AD1890" s="62"/>
      <c r="AE1890" s="62"/>
    </row>
    <row r="1891" spans="1:31" x14ac:dyDescent="0.25">
      <c r="A1891" s="17" t="s">
        <v>11</v>
      </c>
      <c r="B1891" s="17" t="s">
        <v>156</v>
      </c>
      <c r="C1891" s="17" t="s">
        <v>245</v>
      </c>
      <c r="D1891" s="17" t="s">
        <v>245</v>
      </c>
      <c r="E1891" s="17" t="s">
        <v>215</v>
      </c>
      <c r="F1891" s="17" t="s">
        <v>218</v>
      </c>
      <c r="G1891" s="17" t="s">
        <v>265</v>
      </c>
      <c r="H1891" s="17" t="s">
        <v>160</v>
      </c>
      <c r="I1891" s="17" t="s">
        <v>17</v>
      </c>
      <c r="J1891" s="17" t="s">
        <v>245</v>
      </c>
      <c r="K1891" s="17"/>
      <c r="L1891" s="66">
        <v>16775.400000000001</v>
      </c>
      <c r="M1891" s="66">
        <v>20215.099999999999</v>
      </c>
      <c r="N1891" s="66">
        <v>40030.649999999994</v>
      </c>
      <c r="O1891" s="66">
        <v>11614.05</v>
      </c>
      <c r="P1891" s="66">
        <v>0</v>
      </c>
      <c r="Q1891" s="66">
        <v>0</v>
      </c>
      <c r="R1891" s="18"/>
      <c r="Z1891" s="62"/>
      <c r="AA1891" s="62"/>
      <c r="AB1891" s="62"/>
      <c r="AC1891" s="62"/>
      <c r="AD1891" s="62"/>
      <c r="AE1891" s="62"/>
    </row>
    <row r="1892" spans="1:31" x14ac:dyDescent="0.25">
      <c r="A1892" s="17" t="s">
        <v>11</v>
      </c>
      <c r="B1892" s="17" t="s">
        <v>156</v>
      </c>
      <c r="C1892" s="17" t="s">
        <v>245</v>
      </c>
      <c r="D1892" s="17" t="s">
        <v>245</v>
      </c>
      <c r="E1892" s="17" t="s">
        <v>215</v>
      </c>
      <c r="F1892" s="17" t="s">
        <v>218</v>
      </c>
      <c r="G1892" s="17" t="s">
        <v>265</v>
      </c>
      <c r="H1892" s="17" t="s">
        <v>161</v>
      </c>
      <c r="I1892" s="17" t="s">
        <v>17</v>
      </c>
      <c r="J1892" s="17" t="s">
        <v>245</v>
      </c>
      <c r="K1892" s="17"/>
      <c r="L1892" s="66">
        <v>16791</v>
      </c>
      <c r="M1892" s="66">
        <v>20233.899999999998</v>
      </c>
      <c r="N1892" s="66">
        <v>40067.800000000003</v>
      </c>
      <c r="O1892" s="66">
        <v>11624.825000000001</v>
      </c>
      <c r="P1892" s="66">
        <v>0</v>
      </c>
      <c r="Q1892" s="66">
        <v>0</v>
      </c>
      <c r="R1892" s="18"/>
      <c r="Z1892" s="62"/>
      <c r="AA1892" s="62"/>
      <c r="AB1892" s="62"/>
      <c r="AC1892" s="62"/>
      <c r="AD1892" s="62"/>
      <c r="AE1892" s="62"/>
    </row>
    <row r="1893" spans="1:31" x14ac:dyDescent="0.25">
      <c r="A1893" s="17" t="s">
        <v>11</v>
      </c>
      <c r="B1893" s="17" t="s">
        <v>156</v>
      </c>
      <c r="C1893" s="17" t="s">
        <v>245</v>
      </c>
      <c r="D1893" s="17" t="s">
        <v>245</v>
      </c>
      <c r="E1893" s="17" t="s">
        <v>215</v>
      </c>
      <c r="F1893" s="17" t="s">
        <v>218</v>
      </c>
      <c r="G1893" s="17" t="s">
        <v>265</v>
      </c>
      <c r="H1893" s="17" t="s">
        <v>75</v>
      </c>
      <c r="I1893" s="17" t="s">
        <v>17</v>
      </c>
      <c r="J1893" s="17" t="s">
        <v>245</v>
      </c>
      <c r="K1893" s="17"/>
      <c r="L1893" s="66">
        <v>0.12974550000000001</v>
      </c>
      <c r="M1893" s="66">
        <v>0.15634899999999999</v>
      </c>
      <c r="N1893" s="66">
        <v>0.30960725</v>
      </c>
      <c r="O1893" s="66">
        <v>8.9826000000000003E-2</v>
      </c>
      <c r="P1893" s="66">
        <v>0</v>
      </c>
      <c r="Q1893" s="66">
        <v>0</v>
      </c>
      <c r="R1893" s="18"/>
      <c r="Z1893" s="62"/>
      <c r="AA1893" s="62"/>
      <c r="AB1893" s="62"/>
      <c r="AC1893" s="62"/>
      <c r="AD1893" s="62"/>
      <c r="AE1893" s="62"/>
    </row>
    <row r="1894" spans="1:31" x14ac:dyDescent="0.25">
      <c r="A1894" s="17" t="s">
        <v>11</v>
      </c>
      <c r="B1894" s="17" t="s">
        <v>156</v>
      </c>
      <c r="C1894" s="17" t="s">
        <v>247</v>
      </c>
      <c r="D1894" s="17" t="s">
        <v>248</v>
      </c>
      <c r="E1894" s="17" t="s">
        <v>158</v>
      </c>
      <c r="F1894" s="17" t="s">
        <v>72</v>
      </c>
      <c r="G1894" s="17" t="s">
        <v>265</v>
      </c>
      <c r="H1894" s="17" t="s">
        <v>32</v>
      </c>
      <c r="I1894" s="17" t="s">
        <v>17</v>
      </c>
      <c r="J1894" s="17" t="s">
        <v>248</v>
      </c>
      <c r="K1894" s="17"/>
      <c r="L1894" s="66">
        <v>0</v>
      </c>
      <c r="M1894" s="66">
        <v>0</v>
      </c>
      <c r="N1894" s="66">
        <v>0</v>
      </c>
      <c r="O1894" s="66">
        <v>0.28091250000000001</v>
      </c>
      <c r="P1894" s="66">
        <v>0.34869374999999997</v>
      </c>
      <c r="Q1894" s="66">
        <v>0.70410174999999997</v>
      </c>
      <c r="R1894" s="18"/>
      <c r="Z1894" s="62"/>
      <c r="AA1894" s="62"/>
      <c r="AB1894" s="62"/>
      <c r="AC1894" s="62"/>
      <c r="AD1894" s="62"/>
      <c r="AE1894" s="62"/>
    </row>
    <row r="1895" spans="1:31" x14ac:dyDescent="0.25">
      <c r="A1895" s="17" t="s">
        <v>11</v>
      </c>
      <c r="B1895" s="17" t="s">
        <v>156</v>
      </c>
      <c r="C1895" s="17" t="s">
        <v>247</v>
      </c>
      <c r="D1895" s="17" t="s">
        <v>248</v>
      </c>
      <c r="E1895" s="17" t="s">
        <v>158</v>
      </c>
      <c r="F1895" s="17" t="s">
        <v>72</v>
      </c>
      <c r="G1895" s="17" t="s">
        <v>265</v>
      </c>
      <c r="H1895" s="17" t="s">
        <v>16</v>
      </c>
      <c r="I1895" s="17" t="s">
        <v>17</v>
      </c>
      <c r="J1895" s="17" t="s">
        <v>248</v>
      </c>
      <c r="K1895" s="17"/>
      <c r="L1895" s="66">
        <v>0</v>
      </c>
      <c r="M1895" s="66">
        <v>0</v>
      </c>
      <c r="N1895" s="66">
        <v>0</v>
      </c>
      <c r="O1895" s="66">
        <v>15759.224999999999</v>
      </c>
      <c r="P1895" s="66">
        <v>19561.725000000002</v>
      </c>
      <c r="Q1895" s="66">
        <v>39500.100000000006</v>
      </c>
      <c r="R1895" s="18"/>
      <c r="Z1895" s="62"/>
      <c r="AA1895" s="62"/>
      <c r="AB1895" s="62"/>
      <c r="AC1895" s="62"/>
      <c r="AD1895" s="62"/>
      <c r="AE1895" s="62"/>
    </row>
    <row r="1896" spans="1:31" x14ac:dyDescent="0.25">
      <c r="A1896" s="17" t="s">
        <v>11</v>
      </c>
      <c r="B1896" s="17" t="s">
        <v>156</v>
      </c>
      <c r="C1896" s="17" t="s">
        <v>247</v>
      </c>
      <c r="D1896" s="17" t="s">
        <v>248</v>
      </c>
      <c r="E1896" s="17" t="s">
        <v>158</v>
      </c>
      <c r="F1896" s="17" t="s">
        <v>72</v>
      </c>
      <c r="G1896" s="17" t="s">
        <v>265</v>
      </c>
      <c r="H1896" s="17" t="s">
        <v>160</v>
      </c>
      <c r="I1896" s="17" t="s">
        <v>17</v>
      </c>
      <c r="J1896" s="17" t="s">
        <v>248</v>
      </c>
      <c r="K1896" s="17"/>
      <c r="L1896" s="66">
        <v>0</v>
      </c>
      <c r="M1896" s="66">
        <v>0</v>
      </c>
      <c r="N1896" s="66">
        <v>0</v>
      </c>
      <c r="O1896" s="66">
        <v>15768.224999999999</v>
      </c>
      <c r="P1896" s="66">
        <v>19572.899999999998</v>
      </c>
      <c r="Q1896" s="66">
        <v>39522.625000000007</v>
      </c>
      <c r="R1896" s="18"/>
      <c r="Z1896" s="62"/>
      <c r="AA1896" s="62"/>
      <c r="AB1896" s="62"/>
      <c r="AC1896" s="62"/>
      <c r="AD1896" s="62"/>
      <c r="AE1896" s="62"/>
    </row>
    <row r="1897" spans="1:31" x14ac:dyDescent="0.25">
      <c r="A1897" s="17" t="s">
        <v>11</v>
      </c>
      <c r="B1897" s="17" t="s">
        <v>156</v>
      </c>
      <c r="C1897" s="17" t="s">
        <v>247</v>
      </c>
      <c r="D1897" s="17" t="s">
        <v>248</v>
      </c>
      <c r="E1897" s="17" t="s">
        <v>158</v>
      </c>
      <c r="F1897" s="17" t="s">
        <v>72</v>
      </c>
      <c r="G1897" s="17" t="s">
        <v>265</v>
      </c>
      <c r="H1897" s="17" t="s">
        <v>161</v>
      </c>
      <c r="I1897" s="17" t="s">
        <v>17</v>
      </c>
      <c r="J1897" s="17" t="s">
        <v>248</v>
      </c>
      <c r="K1897" s="17"/>
      <c r="L1897" s="66">
        <v>0</v>
      </c>
      <c r="M1897" s="66">
        <v>0</v>
      </c>
      <c r="N1897" s="66">
        <v>0</v>
      </c>
      <c r="O1897" s="66">
        <v>15773.775000000001</v>
      </c>
      <c r="P1897" s="66">
        <v>19579.850000000002</v>
      </c>
      <c r="Q1897" s="66">
        <v>39536.700000000004</v>
      </c>
      <c r="R1897" s="18"/>
      <c r="Z1897" s="62"/>
      <c r="AA1897" s="62"/>
      <c r="AB1897" s="62"/>
      <c r="AC1897" s="62"/>
      <c r="AD1897" s="62"/>
      <c r="AE1897" s="62"/>
    </row>
    <row r="1898" spans="1:31" x14ac:dyDescent="0.25">
      <c r="A1898" s="17" t="s">
        <v>11</v>
      </c>
      <c r="B1898" s="17" t="s">
        <v>156</v>
      </c>
      <c r="C1898" s="17" t="s">
        <v>247</v>
      </c>
      <c r="D1898" s="17" t="s">
        <v>248</v>
      </c>
      <c r="E1898" s="17" t="s">
        <v>158</v>
      </c>
      <c r="F1898" s="17" t="s">
        <v>72</v>
      </c>
      <c r="G1898" s="17" t="s">
        <v>265</v>
      </c>
      <c r="H1898" s="17" t="s">
        <v>75</v>
      </c>
      <c r="I1898" s="17" t="s">
        <v>17</v>
      </c>
      <c r="J1898" s="17" t="s">
        <v>248</v>
      </c>
      <c r="K1898" s="17"/>
      <c r="L1898" s="66">
        <v>0</v>
      </c>
      <c r="M1898" s="66">
        <v>0</v>
      </c>
      <c r="N1898" s="66">
        <v>0</v>
      </c>
      <c r="O1898" s="66">
        <v>2.8091250000000002E-2</v>
      </c>
      <c r="P1898" s="66">
        <v>3.4869749999999998E-2</v>
      </c>
      <c r="Q1898" s="66">
        <v>7.041E-2</v>
      </c>
      <c r="R1898" s="18"/>
      <c r="Z1898" s="62"/>
      <c r="AA1898" s="62"/>
      <c r="AB1898" s="62"/>
      <c r="AC1898" s="62"/>
      <c r="AD1898" s="62"/>
      <c r="AE1898" s="62"/>
    </row>
    <row r="1899" spans="1:31" x14ac:dyDescent="0.25">
      <c r="A1899" s="17" t="s">
        <v>11</v>
      </c>
      <c r="B1899" s="17" t="s">
        <v>156</v>
      </c>
      <c r="C1899" s="17" t="s">
        <v>247</v>
      </c>
      <c r="D1899" s="17" t="s">
        <v>248</v>
      </c>
      <c r="E1899" s="17" t="s">
        <v>162</v>
      </c>
      <c r="F1899" s="17" t="s">
        <v>159</v>
      </c>
      <c r="G1899" s="17" t="s">
        <v>265</v>
      </c>
      <c r="H1899" s="17" t="s">
        <v>32</v>
      </c>
      <c r="I1899" s="17" t="s">
        <v>17</v>
      </c>
      <c r="J1899" s="17" t="s">
        <v>248</v>
      </c>
      <c r="K1899" s="17"/>
      <c r="L1899" s="66">
        <v>0</v>
      </c>
      <c r="M1899" s="66">
        <v>0</v>
      </c>
      <c r="N1899" s="66">
        <v>0</v>
      </c>
      <c r="O1899" s="66">
        <v>0</v>
      </c>
      <c r="P1899" s="66">
        <v>2.1860999999999998E-2</v>
      </c>
      <c r="Q1899" s="66">
        <v>7.2870000000000001E-3</v>
      </c>
      <c r="R1899" s="18"/>
      <c r="Z1899" s="62"/>
      <c r="AA1899" s="62"/>
      <c r="AB1899" s="62"/>
      <c r="AC1899" s="62"/>
      <c r="AD1899" s="62"/>
      <c r="AE1899" s="62"/>
    </row>
    <row r="1900" spans="1:31" x14ac:dyDescent="0.25">
      <c r="A1900" s="17" t="s">
        <v>11</v>
      </c>
      <c r="B1900" s="17" t="s">
        <v>156</v>
      </c>
      <c r="C1900" s="17" t="s">
        <v>247</v>
      </c>
      <c r="D1900" s="17" t="s">
        <v>248</v>
      </c>
      <c r="E1900" s="17" t="s">
        <v>162</v>
      </c>
      <c r="F1900" s="17" t="s">
        <v>159</v>
      </c>
      <c r="G1900" s="17" t="s">
        <v>265</v>
      </c>
      <c r="H1900" s="17" t="s">
        <v>16</v>
      </c>
      <c r="I1900" s="17" t="s">
        <v>17</v>
      </c>
      <c r="J1900" s="17" t="s">
        <v>248</v>
      </c>
      <c r="K1900" s="17"/>
      <c r="L1900" s="66">
        <v>0</v>
      </c>
      <c r="M1900" s="66">
        <v>0</v>
      </c>
      <c r="N1900" s="66">
        <v>0</v>
      </c>
      <c r="O1900" s="66">
        <v>0</v>
      </c>
      <c r="P1900" s="66">
        <v>1379.4225000000001</v>
      </c>
      <c r="Q1900" s="66">
        <v>459.8075</v>
      </c>
      <c r="R1900" s="18"/>
      <c r="Z1900" s="62"/>
      <c r="AA1900" s="62"/>
      <c r="AB1900" s="62"/>
      <c r="AC1900" s="62"/>
      <c r="AD1900" s="62"/>
      <c r="AE1900" s="62"/>
    </row>
    <row r="1901" spans="1:31" x14ac:dyDescent="0.25">
      <c r="A1901" s="17" t="s">
        <v>11</v>
      </c>
      <c r="B1901" s="17" t="s">
        <v>156</v>
      </c>
      <c r="C1901" s="17" t="s">
        <v>247</v>
      </c>
      <c r="D1901" s="17" t="s">
        <v>248</v>
      </c>
      <c r="E1901" s="17" t="s">
        <v>162</v>
      </c>
      <c r="F1901" s="17" t="s">
        <v>159</v>
      </c>
      <c r="G1901" s="17" t="s">
        <v>265</v>
      </c>
      <c r="H1901" s="17" t="s">
        <v>160</v>
      </c>
      <c r="I1901" s="17" t="s">
        <v>17</v>
      </c>
      <c r="J1901" s="17" t="s">
        <v>248</v>
      </c>
      <c r="K1901" s="17"/>
      <c r="L1901" s="66">
        <v>0</v>
      </c>
      <c r="M1901" s="66">
        <v>0</v>
      </c>
      <c r="N1901" s="66">
        <v>0</v>
      </c>
      <c r="O1901" s="66">
        <v>0</v>
      </c>
      <c r="P1901" s="66">
        <v>1380.1275000000001</v>
      </c>
      <c r="Q1901" s="66">
        <v>460.04250000000002</v>
      </c>
      <c r="R1901" s="18"/>
      <c r="Z1901" s="62"/>
      <c r="AA1901" s="62"/>
      <c r="AB1901" s="62"/>
      <c r="AC1901" s="62"/>
      <c r="AD1901" s="62"/>
      <c r="AE1901" s="62"/>
    </row>
    <row r="1902" spans="1:31" x14ac:dyDescent="0.25">
      <c r="A1902" s="17" t="s">
        <v>11</v>
      </c>
      <c r="B1902" s="17" t="s">
        <v>156</v>
      </c>
      <c r="C1902" s="17" t="s">
        <v>247</v>
      </c>
      <c r="D1902" s="17" t="s">
        <v>248</v>
      </c>
      <c r="E1902" s="17" t="s">
        <v>162</v>
      </c>
      <c r="F1902" s="17" t="s">
        <v>159</v>
      </c>
      <c r="G1902" s="17" t="s">
        <v>265</v>
      </c>
      <c r="H1902" s="17" t="s">
        <v>161</v>
      </c>
      <c r="I1902" s="17" t="s">
        <v>17</v>
      </c>
      <c r="J1902" s="17" t="s">
        <v>248</v>
      </c>
      <c r="K1902" s="17"/>
      <c r="L1902" s="66">
        <v>0</v>
      </c>
      <c r="M1902" s="66">
        <v>0</v>
      </c>
      <c r="N1902" s="66">
        <v>0</v>
      </c>
      <c r="O1902" s="66">
        <v>0</v>
      </c>
      <c r="P1902" s="66">
        <v>1380.5625</v>
      </c>
      <c r="Q1902" s="66">
        <v>460.1875</v>
      </c>
      <c r="R1902" s="18"/>
      <c r="Z1902" s="62"/>
      <c r="AA1902" s="62"/>
      <c r="AB1902" s="62"/>
      <c r="AC1902" s="62"/>
      <c r="AD1902" s="62"/>
      <c r="AE1902" s="62"/>
    </row>
    <row r="1903" spans="1:31" x14ac:dyDescent="0.25">
      <c r="A1903" s="17" t="s">
        <v>11</v>
      </c>
      <c r="B1903" s="17" t="s">
        <v>156</v>
      </c>
      <c r="C1903" s="17" t="s">
        <v>247</v>
      </c>
      <c r="D1903" s="17" t="s">
        <v>248</v>
      </c>
      <c r="E1903" s="17" t="s">
        <v>162</v>
      </c>
      <c r="F1903" s="17" t="s">
        <v>159</v>
      </c>
      <c r="G1903" s="17" t="s">
        <v>265</v>
      </c>
      <c r="H1903" s="17" t="s">
        <v>75</v>
      </c>
      <c r="I1903" s="17" t="s">
        <v>17</v>
      </c>
      <c r="J1903" s="17" t="s">
        <v>248</v>
      </c>
      <c r="K1903" s="17"/>
      <c r="L1903" s="66">
        <v>0</v>
      </c>
      <c r="M1903" s="66">
        <v>0</v>
      </c>
      <c r="N1903" s="66">
        <v>0</v>
      </c>
      <c r="O1903" s="66">
        <v>0</v>
      </c>
      <c r="P1903" s="66">
        <v>2.1862499999999998E-3</v>
      </c>
      <c r="Q1903" s="66">
        <v>7.2875000000000001E-4</v>
      </c>
      <c r="R1903" s="18"/>
      <c r="Z1903" s="62"/>
      <c r="AA1903" s="62"/>
      <c r="AB1903" s="62"/>
      <c r="AC1903" s="62"/>
      <c r="AD1903" s="62"/>
      <c r="AE1903" s="62"/>
    </row>
    <row r="1904" spans="1:31" x14ac:dyDescent="0.25">
      <c r="A1904" s="17" t="s">
        <v>11</v>
      </c>
      <c r="B1904" s="17" t="s">
        <v>156</v>
      </c>
      <c r="C1904" s="17" t="s">
        <v>247</v>
      </c>
      <c r="D1904" s="17" t="s">
        <v>248</v>
      </c>
      <c r="E1904" s="17" t="s">
        <v>39</v>
      </c>
      <c r="F1904" s="17" t="s">
        <v>169</v>
      </c>
      <c r="G1904" s="17" t="s">
        <v>265</v>
      </c>
      <c r="H1904" s="17" t="s">
        <v>32</v>
      </c>
      <c r="I1904" s="17" t="s">
        <v>17</v>
      </c>
      <c r="J1904" s="17" t="s">
        <v>248</v>
      </c>
      <c r="K1904" s="17"/>
      <c r="L1904" s="66">
        <v>0</v>
      </c>
      <c r="M1904" s="66">
        <v>0</v>
      </c>
      <c r="N1904" s="66">
        <v>0</v>
      </c>
      <c r="O1904" s="66">
        <v>1.0373250000000001E-2</v>
      </c>
      <c r="P1904" s="66">
        <v>4.339E-3</v>
      </c>
      <c r="Q1904" s="66">
        <v>9.6574249999999986E-2</v>
      </c>
      <c r="R1904" s="18"/>
      <c r="Z1904" s="62"/>
      <c r="AA1904" s="62"/>
      <c r="AB1904" s="62"/>
      <c r="AC1904" s="62"/>
      <c r="AD1904" s="62"/>
      <c r="AE1904" s="62"/>
    </row>
    <row r="1905" spans="1:31" x14ac:dyDescent="0.25">
      <c r="A1905" s="17" t="s">
        <v>11</v>
      </c>
      <c r="B1905" s="17" t="s">
        <v>156</v>
      </c>
      <c r="C1905" s="17" t="s">
        <v>247</v>
      </c>
      <c r="D1905" s="17" t="s">
        <v>248</v>
      </c>
      <c r="E1905" s="17" t="s">
        <v>39</v>
      </c>
      <c r="F1905" s="17" t="s">
        <v>169</v>
      </c>
      <c r="G1905" s="17" t="s">
        <v>265</v>
      </c>
      <c r="H1905" s="17" t="s">
        <v>16</v>
      </c>
      <c r="I1905" s="17" t="s">
        <v>17</v>
      </c>
      <c r="J1905" s="17" t="s">
        <v>248</v>
      </c>
      <c r="K1905" s="17"/>
      <c r="L1905" s="66">
        <v>0</v>
      </c>
      <c r="M1905" s="66">
        <v>0</v>
      </c>
      <c r="N1905" s="66">
        <v>0</v>
      </c>
      <c r="O1905" s="66">
        <v>1019.6624999999999</v>
      </c>
      <c r="P1905" s="66">
        <v>426.49975000000001</v>
      </c>
      <c r="Q1905" s="66">
        <v>9493.1957500000008</v>
      </c>
      <c r="R1905" s="18"/>
      <c r="Z1905" s="62"/>
      <c r="AA1905" s="62"/>
      <c r="AB1905" s="62"/>
      <c r="AC1905" s="62"/>
      <c r="AD1905" s="62"/>
      <c r="AE1905" s="62"/>
    </row>
    <row r="1906" spans="1:31" x14ac:dyDescent="0.25">
      <c r="A1906" s="17" t="s">
        <v>11</v>
      </c>
      <c r="B1906" s="17" t="s">
        <v>156</v>
      </c>
      <c r="C1906" s="17" t="s">
        <v>247</v>
      </c>
      <c r="D1906" s="17" t="s">
        <v>248</v>
      </c>
      <c r="E1906" s="17" t="s">
        <v>39</v>
      </c>
      <c r="F1906" s="17" t="s">
        <v>169</v>
      </c>
      <c r="G1906" s="17" t="s">
        <v>265</v>
      </c>
      <c r="H1906" s="17" t="s">
        <v>160</v>
      </c>
      <c r="I1906" s="17" t="s">
        <v>17</v>
      </c>
      <c r="J1906" s="17" t="s">
        <v>248</v>
      </c>
      <c r="K1906" s="17"/>
      <c r="L1906" s="66">
        <v>0</v>
      </c>
      <c r="M1906" s="66">
        <v>0</v>
      </c>
      <c r="N1906" s="66">
        <v>0</v>
      </c>
      <c r="O1906" s="66">
        <v>1023.915</v>
      </c>
      <c r="P1906" s="66">
        <v>428.27800000000002</v>
      </c>
      <c r="Q1906" s="66">
        <v>9532.8409999999985</v>
      </c>
      <c r="R1906" s="18"/>
      <c r="Z1906" s="62"/>
      <c r="AA1906" s="62"/>
      <c r="AB1906" s="62"/>
      <c r="AC1906" s="62"/>
      <c r="AD1906" s="62"/>
      <c r="AE1906" s="62"/>
    </row>
    <row r="1907" spans="1:31" x14ac:dyDescent="0.25">
      <c r="A1907" s="17" t="s">
        <v>11</v>
      </c>
      <c r="B1907" s="17" t="s">
        <v>156</v>
      </c>
      <c r="C1907" s="17" t="s">
        <v>247</v>
      </c>
      <c r="D1907" s="17" t="s">
        <v>248</v>
      </c>
      <c r="E1907" s="17" t="s">
        <v>39</v>
      </c>
      <c r="F1907" s="17" t="s">
        <v>169</v>
      </c>
      <c r="G1907" s="17" t="s">
        <v>265</v>
      </c>
      <c r="H1907" s="17" t="s">
        <v>161</v>
      </c>
      <c r="I1907" s="17" t="s">
        <v>17</v>
      </c>
      <c r="J1907" s="17" t="s">
        <v>248</v>
      </c>
      <c r="K1907" s="17"/>
      <c r="L1907" s="66">
        <v>0</v>
      </c>
      <c r="M1907" s="66">
        <v>0</v>
      </c>
      <c r="N1907" s="66">
        <v>0</v>
      </c>
      <c r="O1907" s="66">
        <v>1024.7024999999999</v>
      </c>
      <c r="P1907" s="66">
        <v>428.608</v>
      </c>
      <c r="Q1907" s="66">
        <v>9540.1384999999991</v>
      </c>
      <c r="R1907" s="18"/>
      <c r="Z1907" s="62"/>
      <c r="AA1907" s="62"/>
      <c r="AB1907" s="62"/>
      <c r="AC1907" s="62"/>
      <c r="AD1907" s="62"/>
      <c r="AE1907" s="62"/>
    </row>
    <row r="1908" spans="1:31" x14ac:dyDescent="0.25">
      <c r="A1908" s="17" t="s">
        <v>11</v>
      </c>
      <c r="B1908" s="17" t="s">
        <v>156</v>
      </c>
      <c r="C1908" s="17" t="s">
        <v>247</v>
      </c>
      <c r="D1908" s="17" t="s">
        <v>248</v>
      </c>
      <c r="E1908" s="17" t="s">
        <v>39</v>
      </c>
      <c r="F1908" s="17" t="s">
        <v>169</v>
      </c>
      <c r="G1908" s="17" t="s">
        <v>265</v>
      </c>
      <c r="H1908" s="17" t="s">
        <v>75</v>
      </c>
      <c r="I1908" s="17" t="s">
        <v>17</v>
      </c>
      <c r="J1908" s="17" t="s">
        <v>248</v>
      </c>
      <c r="K1908" s="17"/>
      <c r="L1908" s="66">
        <v>0</v>
      </c>
      <c r="M1908" s="66">
        <v>0</v>
      </c>
      <c r="N1908" s="66">
        <v>0</v>
      </c>
      <c r="O1908" s="66">
        <v>1.55595E-2</v>
      </c>
      <c r="P1908" s="66">
        <v>6.5079999999999999E-3</v>
      </c>
      <c r="Q1908" s="66">
        <v>0.1448605</v>
      </c>
      <c r="R1908" s="18"/>
      <c r="Z1908" s="62"/>
      <c r="AA1908" s="62"/>
      <c r="AB1908" s="62"/>
      <c r="AC1908" s="62"/>
      <c r="AD1908" s="62"/>
      <c r="AE1908" s="62"/>
    </row>
    <row r="1909" spans="1:31" x14ac:dyDescent="0.25">
      <c r="A1909" s="17" t="s">
        <v>11</v>
      </c>
      <c r="B1909" s="17" t="s">
        <v>156</v>
      </c>
      <c r="C1909" s="17" t="s">
        <v>247</v>
      </c>
      <c r="D1909" s="17" t="s">
        <v>248</v>
      </c>
      <c r="E1909" s="17" t="s">
        <v>39</v>
      </c>
      <c r="F1909" s="17" t="s">
        <v>170</v>
      </c>
      <c r="G1909" s="17" t="s">
        <v>265</v>
      </c>
      <c r="H1909" s="17" t="s">
        <v>32</v>
      </c>
      <c r="I1909" s="17" t="s">
        <v>17</v>
      </c>
      <c r="J1909" s="17" t="s">
        <v>248</v>
      </c>
      <c r="K1909" s="17"/>
      <c r="L1909" s="66">
        <v>0</v>
      </c>
      <c r="M1909" s="66">
        <v>1.82475E-3</v>
      </c>
      <c r="N1909" s="66">
        <v>6.0824999999999996E-4</v>
      </c>
      <c r="O1909" s="66">
        <v>0</v>
      </c>
      <c r="P1909" s="66">
        <v>0</v>
      </c>
      <c r="Q1909" s="66">
        <v>0</v>
      </c>
      <c r="R1909" s="18"/>
      <c r="Z1909" s="62"/>
      <c r="AA1909" s="62"/>
      <c r="AB1909" s="62"/>
      <c r="AC1909" s="62"/>
      <c r="AD1909" s="62"/>
      <c r="AE1909" s="62"/>
    </row>
    <row r="1910" spans="1:31" x14ac:dyDescent="0.25">
      <c r="A1910" s="17" t="s">
        <v>11</v>
      </c>
      <c r="B1910" s="17" t="s">
        <v>156</v>
      </c>
      <c r="C1910" s="17" t="s">
        <v>247</v>
      </c>
      <c r="D1910" s="17" t="s">
        <v>248</v>
      </c>
      <c r="E1910" s="17" t="s">
        <v>39</v>
      </c>
      <c r="F1910" s="17" t="s">
        <v>170</v>
      </c>
      <c r="G1910" s="17" t="s">
        <v>265</v>
      </c>
      <c r="H1910" s="17" t="s">
        <v>16</v>
      </c>
      <c r="I1910" s="17" t="s">
        <v>17</v>
      </c>
      <c r="J1910" s="17" t="s">
        <v>248</v>
      </c>
      <c r="K1910" s="17"/>
      <c r="L1910" s="66">
        <v>0</v>
      </c>
      <c r="M1910" s="66">
        <v>179.38274999999999</v>
      </c>
      <c r="N1910" s="66">
        <v>59.794249999999998</v>
      </c>
      <c r="O1910" s="66">
        <v>0</v>
      </c>
      <c r="P1910" s="66">
        <v>0</v>
      </c>
      <c r="Q1910" s="66">
        <v>0</v>
      </c>
      <c r="R1910" s="18"/>
      <c r="Z1910" s="62"/>
      <c r="AA1910" s="62"/>
      <c r="AB1910" s="62"/>
      <c r="AC1910" s="62"/>
      <c r="AD1910" s="62"/>
      <c r="AE1910" s="62"/>
    </row>
    <row r="1911" spans="1:31" x14ac:dyDescent="0.25">
      <c r="A1911" s="17" t="s">
        <v>11</v>
      </c>
      <c r="B1911" s="17" t="s">
        <v>156</v>
      </c>
      <c r="C1911" s="17" t="s">
        <v>247</v>
      </c>
      <c r="D1911" s="17" t="s">
        <v>248</v>
      </c>
      <c r="E1911" s="17" t="s">
        <v>39</v>
      </c>
      <c r="F1911" s="17" t="s">
        <v>170</v>
      </c>
      <c r="G1911" s="17" t="s">
        <v>265</v>
      </c>
      <c r="H1911" s="17" t="s">
        <v>160</v>
      </c>
      <c r="I1911" s="17" t="s">
        <v>17</v>
      </c>
      <c r="J1911" s="17" t="s">
        <v>248</v>
      </c>
      <c r="K1911" s="17"/>
      <c r="L1911" s="66">
        <v>0</v>
      </c>
      <c r="M1911" s="66">
        <v>180.13050000000001</v>
      </c>
      <c r="N1911" s="66">
        <v>60.043500000000002</v>
      </c>
      <c r="O1911" s="66">
        <v>0</v>
      </c>
      <c r="P1911" s="66">
        <v>0</v>
      </c>
      <c r="Q1911" s="66">
        <v>0</v>
      </c>
      <c r="R1911" s="18"/>
      <c r="Z1911" s="62"/>
      <c r="AA1911" s="62"/>
      <c r="AB1911" s="62"/>
      <c r="AC1911" s="62"/>
      <c r="AD1911" s="62"/>
      <c r="AE1911" s="62"/>
    </row>
    <row r="1912" spans="1:31" x14ac:dyDescent="0.25">
      <c r="A1912" s="17" t="s">
        <v>11</v>
      </c>
      <c r="B1912" s="17" t="s">
        <v>156</v>
      </c>
      <c r="C1912" s="17" t="s">
        <v>247</v>
      </c>
      <c r="D1912" s="17" t="s">
        <v>248</v>
      </c>
      <c r="E1912" s="17" t="s">
        <v>39</v>
      </c>
      <c r="F1912" s="17" t="s">
        <v>170</v>
      </c>
      <c r="G1912" s="17" t="s">
        <v>265</v>
      </c>
      <c r="H1912" s="17" t="s">
        <v>161</v>
      </c>
      <c r="I1912" s="17" t="s">
        <v>17</v>
      </c>
      <c r="J1912" s="17" t="s">
        <v>248</v>
      </c>
      <c r="K1912" s="17"/>
      <c r="L1912" s="66">
        <v>0</v>
      </c>
      <c r="M1912" s="66">
        <v>180.26925</v>
      </c>
      <c r="N1912" s="66">
        <v>60.089750000000002</v>
      </c>
      <c r="O1912" s="66">
        <v>0</v>
      </c>
      <c r="P1912" s="66">
        <v>0</v>
      </c>
      <c r="Q1912" s="66">
        <v>0</v>
      </c>
      <c r="R1912" s="18"/>
      <c r="Z1912" s="62"/>
      <c r="AA1912" s="62"/>
      <c r="AB1912" s="62"/>
      <c r="AC1912" s="62"/>
      <c r="AD1912" s="62"/>
      <c r="AE1912" s="62"/>
    </row>
    <row r="1913" spans="1:31" x14ac:dyDescent="0.25">
      <c r="A1913" s="17" t="s">
        <v>11</v>
      </c>
      <c r="B1913" s="17" t="s">
        <v>156</v>
      </c>
      <c r="C1913" s="17" t="s">
        <v>247</v>
      </c>
      <c r="D1913" s="17" t="s">
        <v>248</v>
      </c>
      <c r="E1913" s="17" t="s">
        <v>39</v>
      </c>
      <c r="F1913" s="17" t="s">
        <v>170</v>
      </c>
      <c r="G1913" s="17" t="s">
        <v>265</v>
      </c>
      <c r="H1913" s="17" t="s">
        <v>75</v>
      </c>
      <c r="I1913" s="17" t="s">
        <v>17</v>
      </c>
      <c r="J1913" s="17" t="s">
        <v>248</v>
      </c>
      <c r="K1913" s="17"/>
      <c r="L1913" s="66">
        <v>0</v>
      </c>
      <c r="M1913" s="66">
        <v>2.7374999999999999E-3</v>
      </c>
      <c r="N1913" s="66">
        <v>9.1250000000000001E-4</v>
      </c>
      <c r="O1913" s="66">
        <v>0</v>
      </c>
      <c r="P1913" s="66">
        <v>0</v>
      </c>
      <c r="Q1913" s="66">
        <v>0</v>
      </c>
      <c r="R1913" s="18"/>
      <c r="Z1913" s="62"/>
      <c r="AA1913" s="62"/>
      <c r="AB1913" s="62"/>
      <c r="AC1913" s="62"/>
      <c r="AD1913" s="62"/>
      <c r="AE1913" s="62"/>
    </row>
    <row r="1914" spans="1:31" x14ac:dyDescent="0.25">
      <c r="A1914" s="17" t="s">
        <v>11</v>
      </c>
      <c r="B1914" s="17" t="s">
        <v>156</v>
      </c>
      <c r="C1914" s="17" t="s">
        <v>247</v>
      </c>
      <c r="D1914" s="17" t="s">
        <v>248</v>
      </c>
      <c r="E1914" s="17" t="s">
        <v>39</v>
      </c>
      <c r="F1914" s="17" t="s">
        <v>39</v>
      </c>
      <c r="G1914" s="17" t="s">
        <v>265</v>
      </c>
      <c r="H1914" s="17" t="s">
        <v>32</v>
      </c>
      <c r="I1914" s="17" t="s">
        <v>17</v>
      </c>
      <c r="J1914" s="17" t="s">
        <v>248</v>
      </c>
      <c r="K1914" s="17"/>
      <c r="L1914" s="66">
        <v>8.1941950000000006</v>
      </c>
      <c r="M1914" s="66">
        <v>7.0972237500000004</v>
      </c>
      <c r="N1914" s="66">
        <v>14.491321249999999</v>
      </c>
      <c r="O1914" s="66">
        <v>14.316397500000001</v>
      </c>
      <c r="P1914" s="66">
        <v>5.95059</v>
      </c>
      <c r="Q1914" s="66">
        <v>15.206827500000001</v>
      </c>
      <c r="R1914" s="18"/>
      <c r="Z1914" s="62"/>
      <c r="AA1914" s="62"/>
      <c r="AB1914" s="62"/>
      <c r="AC1914" s="62"/>
      <c r="AD1914" s="62"/>
      <c r="AE1914" s="62"/>
    </row>
    <row r="1915" spans="1:31" x14ac:dyDescent="0.25">
      <c r="A1915" s="17" t="s">
        <v>11</v>
      </c>
      <c r="B1915" s="17" t="s">
        <v>156</v>
      </c>
      <c r="C1915" s="17" t="s">
        <v>247</v>
      </c>
      <c r="D1915" s="17" t="s">
        <v>248</v>
      </c>
      <c r="E1915" s="17" t="s">
        <v>39</v>
      </c>
      <c r="F1915" s="17" t="s">
        <v>39</v>
      </c>
      <c r="G1915" s="17" t="s">
        <v>265</v>
      </c>
      <c r="H1915" s="17" t="s">
        <v>16</v>
      </c>
      <c r="I1915" s="17" t="s">
        <v>17</v>
      </c>
      <c r="J1915" s="17" t="s">
        <v>248</v>
      </c>
      <c r="K1915" s="17"/>
      <c r="L1915" s="66">
        <v>784591.5</v>
      </c>
      <c r="M1915" s="66">
        <v>671412.5675</v>
      </c>
      <c r="N1915" s="66">
        <v>1348944.2725</v>
      </c>
      <c r="O1915" s="66">
        <v>1377284.25</v>
      </c>
      <c r="P1915" s="66">
        <v>573014.75</v>
      </c>
      <c r="Q1915" s="66">
        <v>1423311.75</v>
      </c>
      <c r="R1915" s="18"/>
      <c r="Z1915" s="62"/>
      <c r="AA1915" s="62"/>
      <c r="AB1915" s="62"/>
      <c r="AC1915" s="62"/>
      <c r="AD1915" s="62"/>
      <c r="AE1915" s="62"/>
    </row>
    <row r="1916" spans="1:31" x14ac:dyDescent="0.25">
      <c r="A1916" s="17" t="s">
        <v>11</v>
      </c>
      <c r="B1916" s="17" t="s">
        <v>156</v>
      </c>
      <c r="C1916" s="17" t="s">
        <v>247</v>
      </c>
      <c r="D1916" s="17" t="s">
        <v>248</v>
      </c>
      <c r="E1916" s="17" t="s">
        <v>39</v>
      </c>
      <c r="F1916" s="17" t="s">
        <v>39</v>
      </c>
      <c r="G1916" s="17" t="s">
        <v>265</v>
      </c>
      <c r="H1916" s="17" t="s">
        <v>160</v>
      </c>
      <c r="I1916" s="17" t="s">
        <v>17</v>
      </c>
      <c r="J1916" s="17" t="s">
        <v>248</v>
      </c>
      <c r="K1916" s="17"/>
      <c r="L1916" s="66">
        <v>786366.75</v>
      </c>
      <c r="M1916" s="66">
        <v>674322.40249999997</v>
      </c>
      <c r="N1916" s="66">
        <v>1425565.2175</v>
      </c>
      <c r="O1916" s="66">
        <v>1402944.25</v>
      </c>
      <c r="P1916" s="66">
        <v>574198</v>
      </c>
      <c r="Q1916" s="66">
        <v>1426197</v>
      </c>
      <c r="R1916" s="18"/>
      <c r="Z1916" s="62"/>
      <c r="AA1916" s="62"/>
      <c r="AB1916" s="62"/>
      <c r="AC1916" s="62"/>
      <c r="AD1916" s="62"/>
      <c r="AE1916" s="62"/>
    </row>
    <row r="1917" spans="1:31" x14ac:dyDescent="0.25">
      <c r="A1917" s="17" t="s">
        <v>11</v>
      </c>
      <c r="B1917" s="17" t="s">
        <v>156</v>
      </c>
      <c r="C1917" s="17" t="s">
        <v>247</v>
      </c>
      <c r="D1917" s="17" t="s">
        <v>248</v>
      </c>
      <c r="E1917" s="17" t="s">
        <v>39</v>
      </c>
      <c r="F1917" s="17" t="s">
        <v>39</v>
      </c>
      <c r="G1917" s="17" t="s">
        <v>265</v>
      </c>
      <c r="H1917" s="17" t="s">
        <v>161</v>
      </c>
      <c r="I1917" s="17" t="s">
        <v>17</v>
      </c>
      <c r="J1917" s="17" t="s">
        <v>248</v>
      </c>
      <c r="K1917" s="17"/>
      <c r="L1917" s="66">
        <v>786695.25</v>
      </c>
      <c r="M1917" s="66">
        <v>674861.84750000003</v>
      </c>
      <c r="N1917" s="66">
        <v>1425866.0325</v>
      </c>
      <c r="O1917" s="66">
        <v>1403067.25</v>
      </c>
      <c r="P1917" s="66">
        <v>574417.25</v>
      </c>
      <c r="Q1917" s="66">
        <v>1426731.75</v>
      </c>
      <c r="R1917" s="18"/>
      <c r="Z1917" s="62"/>
      <c r="AA1917" s="62"/>
      <c r="AB1917" s="62"/>
      <c r="AC1917" s="62"/>
      <c r="AD1917" s="62"/>
      <c r="AE1917" s="62"/>
    </row>
    <row r="1918" spans="1:31" x14ac:dyDescent="0.25">
      <c r="A1918" s="17" t="s">
        <v>11</v>
      </c>
      <c r="B1918" s="17" t="s">
        <v>156</v>
      </c>
      <c r="C1918" s="17" t="s">
        <v>247</v>
      </c>
      <c r="D1918" s="17" t="s">
        <v>248</v>
      </c>
      <c r="E1918" s="17" t="s">
        <v>39</v>
      </c>
      <c r="F1918" s="17" t="s">
        <v>39</v>
      </c>
      <c r="G1918" s="17" t="s">
        <v>265</v>
      </c>
      <c r="H1918" s="17" t="s">
        <v>75</v>
      </c>
      <c r="I1918" s="17" t="s">
        <v>17</v>
      </c>
      <c r="J1918" s="17" t="s">
        <v>248</v>
      </c>
      <c r="K1918" s="17"/>
      <c r="L1918" s="66">
        <v>12.291297500000001</v>
      </c>
      <c r="M1918" s="66">
        <v>10.645806499999999</v>
      </c>
      <c r="N1918" s="66">
        <v>21.736935500000001</v>
      </c>
      <c r="O1918" s="66">
        <v>21.47458</v>
      </c>
      <c r="P1918" s="66">
        <v>8.9258875</v>
      </c>
      <c r="Q1918" s="66">
        <v>22.81025</v>
      </c>
      <c r="R1918" s="18"/>
      <c r="Z1918" s="62"/>
      <c r="AA1918" s="62"/>
      <c r="AB1918" s="62"/>
      <c r="AC1918" s="62"/>
      <c r="AD1918" s="62"/>
      <c r="AE1918" s="62"/>
    </row>
    <row r="1919" spans="1:31" x14ac:dyDescent="0.25">
      <c r="A1919" s="17" t="s">
        <v>11</v>
      </c>
      <c r="B1919" s="17" t="s">
        <v>156</v>
      </c>
      <c r="C1919" s="17" t="s">
        <v>247</v>
      </c>
      <c r="D1919" s="17" t="s">
        <v>248</v>
      </c>
      <c r="E1919" s="17" t="s">
        <v>39</v>
      </c>
      <c r="F1919" s="17" t="s">
        <v>175</v>
      </c>
      <c r="G1919" s="17" t="s">
        <v>265</v>
      </c>
      <c r="H1919" s="17" t="s">
        <v>32</v>
      </c>
      <c r="I1919" s="17" t="s">
        <v>17</v>
      </c>
      <c r="J1919" s="17" t="s">
        <v>248</v>
      </c>
      <c r="K1919" s="17"/>
      <c r="L1919" s="66">
        <v>0</v>
      </c>
      <c r="M1919" s="66">
        <v>0.95186250000000006</v>
      </c>
      <c r="N1919" s="66">
        <v>8.422012500000001</v>
      </c>
      <c r="O1919" s="66">
        <v>2.7015750000000001</v>
      </c>
      <c r="P1919" s="66">
        <v>0</v>
      </c>
      <c r="Q1919" s="66">
        <v>0</v>
      </c>
      <c r="R1919" s="18"/>
      <c r="Z1919" s="62"/>
      <c r="AA1919" s="62"/>
      <c r="AB1919" s="62"/>
      <c r="AC1919" s="62"/>
      <c r="AD1919" s="62"/>
      <c r="AE1919" s="62"/>
    </row>
    <row r="1920" spans="1:31" x14ac:dyDescent="0.25">
      <c r="A1920" s="17" t="s">
        <v>11</v>
      </c>
      <c r="B1920" s="17" t="s">
        <v>156</v>
      </c>
      <c r="C1920" s="17" t="s">
        <v>247</v>
      </c>
      <c r="D1920" s="17" t="s">
        <v>248</v>
      </c>
      <c r="E1920" s="17" t="s">
        <v>39</v>
      </c>
      <c r="F1920" s="17" t="s">
        <v>175</v>
      </c>
      <c r="G1920" s="17" t="s">
        <v>265</v>
      </c>
      <c r="H1920" s="17" t="s">
        <v>16</v>
      </c>
      <c r="I1920" s="17" t="s">
        <v>17</v>
      </c>
      <c r="J1920" s="17" t="s">
        <v>248</v>
      </c>
      <c r="K1920" s="17"/>
      <c r="L1920" s="66">
        <v>0</v>
      </c>
      <c r="M1920" s="66">
        <v>90046.5</v>
      </c>
      <c r="N1920" s="66">
        <v>780015.5</v>
      </c>
      <c r="O1920" s="66">
        <v>250000</v>
      </c>
      <c r="P1920" s="66">
        <v>0</v>
      </c>
      <c r="Q1920" s="66">
        <v>0</v>
      </c>
      <c r="R1920" s="18"/>
      <c r="Z1920" s="62"/>
      <c r="AA1920" s="62"/>
      <c r="AB1920" s="62"/>
      <c r="AC1920" s="62"/>
      <c r="AD1920" s="62"/>
      <c r="AE1920" s="62"/>
    </row>
    <row r="1921" spans="1:31" x14ac:dyDescent="0.25">
      <c r="A1921" s="17" t="s">
        <v>11</v>
      </c>
      <c r="B1921" s="17" t="s">
        <v>156</v>
      </c>
      <c r="C1921" s="17" t="s">
        <v>247</v>
      </c>
      <c r="D1921" s="17" t="s">
        <v>248</v>
      </c>
      <c r="E1921" s="17" t="s">
        <v>39</v>
      </c>
      <c r="F1921" s="17" t="s">
        <v>175</v>
      </c>
      <c r="G1921" s="17" t="s">
        <v>265</v>
      </c>
      <c r="H1921" s="17" t="s">
        <v>160</v>
      </c>
      <c r="I1921" s="17" t="s">
        <v>17</v>
      </c>
      <c r="J1921" s="17" t="s">
        <v>248</v>
      </c>
      <c r="K1921" s="17"/>
      <c r="L1921" s="66">
        <v>0</v>
      </c>
      <c r="M1921" s="66">
        <v>90436.5</v>
      </c>
      <c r="N1921" s="66">
        <v>780145.5</v>
      </c>
      <c r="O1921" s="66">
        <v>250000</v>
      </c>
      <c r="P1921" s="66">
        <v>0</v>
      </c>
      <c r="Q1921" s="66">
        <v>0</v>
      </c>
      <c r="R1921" s="18"/>
      <c r="Z1921" s="62"/>
      <c r="AA1921" s="62"/>
      <c r="AB1921" s="62"/>
      <c r="AC1921" s="62"/>
      <c r="AD1921" s="62"/>
      <c r="AE1921" s="62"/>
    </row>
    <row r="1922" spans="1:31" x14ac:dyDescent="0.25">
      <c r="A1922" s="17" t="s">
        <v>11</v>
      </c>
      <c r="B1922" s="17" t="s">
        <v>156</v>
      </c>
      <c r="C1922" s="17" t="s">
        <v>247</v>
      </c>
      <c r="D1922" s="17" t="s">
        <v>248</v>
      </c>
      <c r="E1922" s="17" t="s">
        <v>39</v>
      </c>
      <c r="F1922" s="17" t="s">
        <v>175</v>
      </c>
      <c r="G1922" s="17" t="s">
        <v>265</v>
      </c>
      <c r="H1922" s="17" t="s">
        <v>161</v>
      </c>
      <c r="I1922" s="17" t="s">
        <v>17</v>
      </c>
      <c r="J1922" s="17" t="s">
        <v>248</v>
      </c>
      <c r="K1922" s="17"/>
      <c r="L1922" s="66">
        <v>0</v>
      </c>
      <c r="M1922" s="66">
        <v>90508.5</v>
      </c>
      <c r="N1922" s="66">
        <v>780169.5</v>
      </c>
      <c r="O1922" s="66">
        <v>250000</v>
      </c>
      <c r="P1922" s="66">
        <v>0</v>
      </c>
      <c r="Q1922" s="66">
        <v>0</v>
      </c>
      <c r="R1922" s="18"/>
      <c r="Z1922" s="62"/>
      <c r="AA1922" s="62"/>
      <c r="AB1922" s="62"/>
      <c r="AC1922" s="62"/>
      <c r="AD1922" s="62"/>
      <c r="AE1922" s="62"/>
    </row>
    <row r="1923" spans="1:31" x14ac:dyDescent="0.25">
      <c r="A1923" s="17" t="s">
        <v>11</v>
      </c>
      <c r="B1923" s="17" t="s">
        <v>156</v>
      </c>
      <c r="C1923" s="17" t="s">
        <v>247</v>
      </c>
      <c r="D1923" s="17" t="s">
        <v>248</v>
      </c>
      <c r="E1923" s="17" t="s">
        <v>39</v>
      </c>
      <c r="F1923" s="17" t="s">
        <v>175</v>
      </c>
      <c r="G1923" s="17" t="s">
        <v>265</v>
      </c>
      <c r="H1923" s="17" t="s">
        <v>75</v>
      </c>
      <c r="I1923" s="17" t="s">
        <v>17</v>
      </c>
      <c r="J1923" s="17" t="s">
        <v>248</v>
      </c>
      <c r="K1923" s="17"/>
      <c r="L1923" s="66">
        <v>0</v>
      </c>
      <c r="M1923" s="66">
        <v>1.4277900000000001</v>
      </c>
      <c r="N1923" s="66">
        <v>12.633054999999999</v>
      </c>
      <c r="O1923" s="66">
        <v>4.0523749999999996</v>
      </c>
      <c r="P1923" s="66">
        <v>0</v>
      </c>
      <c r="Q1923" s="66">
        <v>0</v>
      </c>
      <c r="R1923" s="18"/>
      <c r="Z1923" s="62"/>
      <c r="AA1923" s="62"/>
      <c r="AB1923" s="62"/>
      <c r="AC1923" s="62"/>
      <c r="AD1923" s="62"/>
      <c r="AE1923" s="62"/>
    </row>
    <row r="1924" spans="1:31" x14ac:dyDescent="0.25">
      <c r="A1924" s="17" t="s">
        <v>11</v>
      </c>
      <c r="B1924" s="17" t="s">
        <v>156</v>
      </c>
      <c r="C1924" s="17" t="s">
        <v>247</v>
      </c>
      <c r="D1924" s="17" t="s">
        <v>248</v>
      </c>
      <c r="E1924" s="17" t="s">
        <v>180</v>
      </c>
      <c r="F1924" s="17" t="s">
        <v>239</v>
      </c>
      <c r="G1924" s="17" t="s">
        <v>265</v>
      </c>
      <c r="H1924" s="17" t="s">
        <v>32</v>
      </c>
      <c r="I1924" s="17" t="s">
        <v>17</v>
      </c>
      <c r="J1924" s="17" t="s">
        <v>248</v>
      </c>
      <c r="K1924" s="17"/>
      <c r="L1924" s="66">
        <v>0</v>
      </c>
      <c r="M1924" s="66">
        <v>0</v>
      </c>
      <c r="N1924" s="66">
        <v>0</v>
      </c>
      <c r="O1924" s="66">
        <v>2.1005324999999999</v>
      </c>
      <c r="P1924" s="66">
        <v>0.70017750000000001</v>
      </c>
      <c r="Q1924" s="66">
        <v>0</v>
      </c>
      <c r="R1924" s="18"/>
      <c r="Z1924" s="62"/>
      <c r="AA1924" s="62"/>
      <c r="AB1924" s="62"/>
      <c r="AC1924" s="62"/>
      <c r="AD1924" s="62"/>
      <c r="AE1924" s="62"/>
    </row>
    <row r="1925" spans="1:31" x14ac:dyDescent="0.25">
      <c r="A1925" s="17" t="s">
        <v>11</v>
      </c>
      <c r="B1925" s="17" t="s">
        <v>156</v>
      </c>
      <c r="C1925" s="17" t="s">
        <v>247</v>
      </c>
      <c r="D1925" s="17" t="s">
        <v>248</v>
      </c>
      <c r="E1925" s="17" t="s">
        <v>180</v>
      </c>
      <c r="F1925" s="17" t="s">
        <v>239</v>
      </c>
      <c r="G1925" s="17" t="s">
        <v>265</v>
      </c>
      <c r="H1925" s="17" t="s">
        <v>16</v>
      </c>
      <c r="I1925" s="17" t="s">
        <v>17</v>
      </c>
      <c r="J1925" s="17" t="s">
        <v>248</v>
      </c>
      <c r="K1925" s="17"/>
      <c r="L1925" s="66">
        <v>0</v>
      </c>
      <c r="M1925" s="66">
        <v>0</v>
      </c>
      <c r="N1925" s="66">
        <v>0</v>
      </c>
      <c r="O1925" s="66">
        <v>224883</v>
      </c>
      <c r="P1925" s="66">
        <v>74961</v>
      </c>
      <c r="Q1925" s="66">
        <v>0</v>
      </c>
      <c r="R1925" s="18"/>
      <c r="Z1925" s="62"/>
      <c r="AA1925" s="62"/>
      <c r="AB1925" s="62"/>
      <c r="AC1925" s="62"/>
      <c r="AD1925" s="62"/>
      <c r="AE1925" s="62"/>
    </row>
    <row r="1926" spans="1:31" x14ac:dyDescent="0.25">
      <c r="A1926" s="17" t="s">
        <v>11</v>
      </c>
      <c r="B1926" s="17" t="s">
        <v>156</v>
      </c>
      <c r="C1926" s="17" t="s">
        <v>247</v>
      </c>
      <c r="D1926" s="17" t="s">
        <v>248</v>
      </c>
      <c r="E1926" s="17" t="s">
        <v>180</v>
      </c>
      <c r="F1926" s="17" t="s">
        <v>239</v>
      </c>
      <c r="G1926" s="17" t="s">
        <v>265</v>
      </c>
      <c r="H1926" s="17" t="s">
        <v>160</v>
      </c>
      <c r="I1926" s="17" t="s">
        <v>17</v>
      </c>
      <c r="J1926" s="17" t="s">
        <v>248</v>
      </c>
      <c r="K1926" s="17"/>
      <c r="L1926" s="66">
        <v>0</v>
      </c>
      <c r="M1926" s="66">
        <v>0</v>
      </c>
      <c r="N1926" s="66">
        <v>0</v>
      </c>
      <c r="O1926" s="66">
        <v>225744.75</v>
      </c>
      <c r="P1926" s="66">
        <v>75248.25</v>
      </c>
      <c r="Q1926" s="66">
        <v>0</v>
      </c>
      <c r="R1926" s="18"/>
      <c r="Z1926" s="62"/>
      <c r="AA1926" s="62"/>
      <c r="AB1926" s="62"/>
      <c r="AC1926" s="62"/>
      <c r="AD1926" s="62"/>
      <c r="AE1926" s="62"/>
    </row>
    <row r="1927" spans="1:31" x14ac:dyDescent="0.25">
      <c r="A1927" s="17" t="s">
        <v>11</v>
      </c>
      <c r="B1927" s="17" t="s">
        <v>156</v>
      </c>
      <c r="C1927" s="17" t="s">
        <v>247</v>
      </c>
      <c r="D1927" s="17" t="s">
        <v>248</v>
      </c>
      <c r="E1927" s="17" t="s">
        <v>180</v>
      </c>
      <c r="F1927" s="17" t="s">
        <v>239</v>
      </c>
      <c r="G1927" s="17" t="s">
        <v>265</v>
      </c>
      <c r="H1927" s="17" t="s">
        <v>161</v>
      </c>
      <c r="I1927" s="17" t="s">
        <v>17</v>
      </c>
      <c r="J1927" s="17" t="s">
        <v>248</v>
      </c>
      <c r="K1927" s="17"/>
      <c r="L1927" s="66">
        <v>0</v>
      </c>
      <c r="M1927" s="66">
        <v>0</v>
      </c>
      <c r="N1927" s="66">
        <v>0</v>
      </c>
      <c r="O1927" s="66">
        <v>225903.75</v>
      </c>
      <c r="P1927" s="66">
        <v>75301.25</v>
      </c>
      <c r="Q1927" s="66">
        <v>0</v>
      </c>
      <c r="R1927" s="18"/>
      <c r="Z1927" s="62"/>
      <c r="AA1927" s="62"/>
      <c r="AB1927" s="62"/>
      <c r="AC1927" s="62"/>
      <c r="AD1927" s="62"/>
      <c r="AE1927" s="62"/>
    </row>
    <row r="1928" spans="1:31" x14ac:dyDescent="0.25">
      <c r="A1928" s="17" t="s">
        <v>11</v>
      </c>
      <c r="B1928" s="17" t="s">
        <v>156</v>
      </c>
      <c r="C1928" s="17" t="s">
        <v>247</v>
      </c>
      <c r="D1928" s="17" t="s">
        <v>248</v>
      </c>
      <c r="E1928" s="17" t="s">
        <v>180</v>
      </c>
      <c r="F1928" s="17" t="s">
        <v>239</v>
      </c>
      <c r="G1928" s="17" t="s">
        <v>265</v>
      </c>
      <c r="H1928" s="17" t="s">
        <v>75</v>
      </c>
      <c r="I1928" s="17" t="s">
        <v>17</v>
      </c>
      <c r="J1928" s="17" t="s">
        <v>248</v>
      </c>
      <c r="K1928" s="17"/>
      <c r="L1928" s="66">
        <v>0</v>
      </c>
      <c r="M1928" s="66">
        <v>0</v>
      </c>
      <c r="N1928" s="66">
        <v>0</v>
      </c>
      <c r="O1928" s="66">
        <v>3.1508024999999997</v>
      </c>
      <c r="P1928" s="66">
        <v>1.0502674999999999</v>
      </c>
      <c r="Q1928" s="66">
        <v>0</v>
      </c>
      <c r="R1928" s="18"/>
      <c r="Z1928" s="62"/>
      <c r="AA1928" s="62"/>
      <c r="AB1928" s="62"/>
      <c r="AC1928" s="62"/>
      <c r="AD1928" s="62"/>
      <c r="AE1928" s="62"/>
    </row>
    <row r="1929" spans="1:31" x14ac:dyDescent="0.25">
      <c r="A1929" s="17" t="s">
        <v>11</v>
      </c>
      <c r="B1929" s="17" t="s">
        <v>156</v>
      </c>
      <c r="C1929" s="17" t="s">
        <v>247</v>
      </c>
      <c r="D1929" s="17" t="s">
        <v>248</v>
      </c>
      <c r="E1929" s="17" t="s">
        <v>180</v>
      </c>
      <c r="F1929" s="17" t="s">
        <v>183</v>
      </c>
      <c r="G1929" s="17" t="s">
        <v>265</v>
      </c>
      <c r="H1929" s="17" t="s">
        <v>32</v>
      </c>
      <c r="I1929" s="17" t="s">
        <v>17</v>
      </c>
      <c r="J1929" s="17" t="s">
        <v>248</v>
      </c>
      <c r="K1929" s="17"/>
      <c r="L1929" s="66">
        <v>0</v>
      </c>
      <c r="M1929" s="66">
        <v>0</v>
      </c>
      <c r="N1929" s="66">
        <v>0</v>
      </c>
      <c r="O1929" s="66">
        <v>0.45729600000000004</v>
      </c>
      <c r="P1929" s="66">
        <v>0.15243200000000001</v>
      </c>
      <c r="Q1929" s="66">
        <v>0</v>
      </c>
      <c r="R1929" s="18"/>
      <c r="Z1929" s="62"/>
      <c r="AA1929" s="62"/>
      <c r="AB1929" s="62"/>
      <c r="AC1929" s="62"/>
      <c r="AD1929" s="62"/>
      <c r="AE1929" s="62"/>
    </row>
    <row r="1930" spans="1:31" x14ac:dyDescent="0.25">
      <c r="A1930" s="17" t="s">
        <v>11</v>
      </c>
      <c r="B1930" s="17" t="s">
        <v>156</v>
      </c>
      <c r="C1930" s="17" t="s">
        <v>247</v>
      </c>
      <c r="D1930" s="17" t="s">
        <v>248</v>
      </c>
      <c r="E1930" s="17" t="s">
        <v>180</v>
      </c>
      <c r="F1930" s="17" t="s">
        <v>183</v>
      </c>
      <c r="G1930" s="17" t="s">
        <v>265</v>
      </c>
      <c r="H1930" s="17" t="s">
        <v>16</v>
      </c>
      <c r="I1930" s="17" t="s">
        <v>17</v>
      </c>
      <c r="J1930" s="17" t="s">
        <v>248</v>
      </c>
      <c r="K1930" s="17"/>
      <c r="L1930" s="66">
        <v>0</v>
      </c>
      <c r="M1930" s="66">
        <v>0</v>
      </c>
      <c r="N1930" s="66">
        <v>0</v>
      </c>
      <c r="O1930" s="66">
        <v>36903.824999999997</v>
      </c>
      <c r="P1930" s="66">
        <v>12301.275</v>
      </c>
      <c r="Q1930" s="66">
        <v>0</v>
      </c>
      <c r="R1930" s="18"/>
      <c r="Z1930" s="62"/>
      <c r="AA1930" s="62"/>
      <c r="AB1930" s="62"/>
      <c r="AC1930" s="62"/>
      <c r="AD1930" s="62"/>
      <c r="AE1930" s="62"/>
    </row>
    <row r="1931" spans="1:31" x14ac:dyDescent="0.25">
      <c r="A1931" s="17" t="s">
        <v>11</v>
      </c>
      <c r="B1931" s="17" t="s">
        <v>156</v>
      </c>
      <c r="C1931" s="17" t="s">
        <v>247</v>
      </c>
      <c r="D1931" s="17" t="s">
        <v>248</v>
      </c>
      <c r="E1931" s="17" t="s">
        <v>180</v>
      </c>
      <c r="F1931" s="17" t="s">
        <v>183</v>
      </c>
      <c r="G1931" s="17" t="s">
        <v>265</v>
      </c>
      <c r="H1931" s="17" t="s">
        <v>160</v>
      </c>
      <c r="I1931" s="17" t="s">
        <v>17</v>
      </c>
      <c r="J1931" s="17" t="s">
        <v>248</v>
      </c>
      <c r="K1931" s="17"/>
      <c r="L1931" s="66">
        <v>0</v>
      </c>
      <c r="M1931" s="66">
        <v>0</v>
      </c>
      <c r="N1931" s="66">
        <v>0</v>
      </c>
      <c r="O1931" s="66">
        <v>37091.25</v>
      </c>
      <c r="P1931" s="66">
        <v>12363.75</v>
      </c>
      <c r="Q1931" s="66">
        <v>0</v>
      </c>
      <c r="R1931" s="18"/>
      <c r="Z1931" s="62"/>
      <c r="AA1931" s="62"/>
      <c r="AB1931" s="62"/>
      <c r="AC1931" s="62"/>
      <c r="AD1931" s="62"/>
      <c r="AE1931" s="62"/>
    </row>
    <row r="1932" spans="1:31" x14ac:dyDescent="0.25">
      <c r="A1932" s="17" t="s">
        <v>11</v>
      </c>
      <c r="B1932" s="17" t="s">
        <v>156</v>
      </c>
      <c r="C1932" s="17" t="s">
        <v>247</v>
      </c>
      <c r="D1932" s="17" t="s">
        <v>248</v>
      </c>
      <c r="E1932" s="17" t="s">
        <v>180</v>
      </c>
      <c r="F1932" s="17" t="s">
        <v>183</v>
      </c>
      <c r="G1932" s="17" t="s">
        <v>265</v>
      </c>
      <c r="H1932" s="17" t="s">
        <v>161</v>
      </c>
      <c r="I1932" s="17" t="s">
        <v>17</v>
      </c>
      <c r="J1932" s="17" t="s">
        <v>248</v>
      </c>
      <c r="K1932" s="17"/>
      <c r="L1932" s="66">
        <v>0</v>
      </c>
      <c r="M1932" s="66">
        <v>0</v>
      </c>
      <c r="N1932" s="66">
        <v>0</v>
      </c>
      <c r="O1932" s="66">
        <v>37126.050000000003</v>
      </c>
      <c r="P1932" s="66">
        <v>12375.35</v>
      </c>
      <c r="Q1932" s="66">
        <v>0</v>
      </c>
      <c r="R1932" s="18"/>
      <c r="Z1932" s="62"/>
      <c r="AA1932" s="62"/>
      <c r="AB1932" s="62"/>
      <c r="AC1932" s="62"/>
      <c r="AD1932" s="62"/>
      <c r="AE1932" s="62"/>
    </row>
    <row r="1933" spans="1:31" x14ac:dyDescent="0.25">
      <c r="A1933" s="17" t="s">
        <v>11</v>
      </c>
      <c r="B1933" s="17" t="s">
        <v>156</v>
      </c>
      <c r="C1933" s="17" t="s">
        <v>247</v>
      </c>
      <c r="D1933" s="17" t="s">
        <v>248</v>
      </c>
      <c r="E1933" s="17" t="s">
        <v>180</v>
      </c>
      <c r="F1933" s="17" t="s">
        <v>183</v>
      </c>
      <c r="G1933" s="17" t="s">
        <v>265</v>
      </c>
      <c r="H1933" s="17" t="s">
        <v>75</v>
      </c>
      <c r="I1933" s="17" t="s">
        <v>17</v>
      </c>
      <c r="J1933" s="17" t="s">
        <v>248</v>
      </c>
      <c r="K1933" s="17"/>
      <c r="L1933" s="66">
        <v>0</v>
      </c>
      <c r="M1933" s="66">
        <v>0</v>
      </c>
      <c r="N1933" s="66">
        <v>0</v>
      </c>
      <c r="O1933" s="66">
        <v>0.685944</v>
      </c>
      <c r="P1933" s="66">
        <v>0.22864799999999999</v>
      </c>
      <c r="Q1933" s="66">
        <v>0</v>
      </c>
      <c r="R1933" s="18"/>
      <c r="Z1933" s="62"/>
      <c r="AA1933" s="62"/>
      <c r="AB1933" s="62"/>
      <c r="AC1933" s="62"/>
      <c r="AD1933" s="62"/>
      <c r="AE1933" s="62"/>
    </row>
    <row r="1934" spans="1:31" x14ac:dyDescent="0.25">
      <c r="A1934" s="17" t="s">
        <v>11</v>
      </c>
      <c r="B1934" s="17" t="s">
        <v>156</v>
      </c>
      <c r="C1934" s="17" t="s">
        <v>247</v>
      </c>
      <c r="D1934" s="17" t="s">
        <v>248</v>
      </c>
      <c r="E1934" s="17" t="s">
        <v>180</v>
      </c>
      <c r="F1934" s="17" t="s">
        <v>187</v>
      </c>
      <c r="G1934" s="17" t="s">
        <v>265</v>
      </c>
      <c r="H1934" s="17" t="s">
        <v>32</v>
      </c>
      <c r="I1934" s="17" t="s">
        <v>17</v>
      </c>
      <c r="J1934" s="17" t="s">
        <v>248</v>
      </c>
      <c r="K1934" s="17"/>
      <c r="L1934" s="66">
        <v>1.38505E-2</v>
      </c>
      <c r="M1934" s="66">
        <v>0</v>
      </c>
      <c r="N1934" s="66">
        <v>0</v>
      </c>
      <c r="O1934" s="66">
        <v>0.85721999999999998</v>
      </c>
      <c r="P1934" s="66">
        <v>1.6582775000000001</v>
      </c>
      <c r="Q1934" s="66">
        <v>2.47742</v>
      </c>
      <c r="R1934" s="18"/>
      <c r="Z1934" s="62"/>
      <c r="AA1934" s="62"/>
      <c r="AB1934" s="62"/>
      <c r="AC1934" s="62"/>
      <c r="AD1934" s="62"/>
      <c r="AE1934" s="62"/>
    </row>
    <row r="1935" spans="1:31" x14ac:dyDescent="0.25">
      <c r="A1935" s="17" t="s">
        <v>11</v>
      </c>
      <c r="B1935" s="17" t="s">
        <v>156</v>
      </c>
      <c r="C1935" s="17" t="s">
        <v>247</v>
      </c>
      <c r="D1935" s="17" t="s">
        <v>248</v>
      </c>
      <c r="E1935" s="17" t="s">
        <v>180</v>
      </c>
      <c r="F1935" s="17" t="s">
        <v>187</v>
      </c>
      <c r="G1935" s="17" t="s">
        <v>265</v>
      </c>
      <c r="H1935" s="17" t="s">
        <v>16</v>
      </c>
      <c r="I1935" s="17" t="s">
        <v>17</v>
      </c>
      <c r="J1935" s="17" t="s">
        <v>248</v>
      </c>
      <c r="K1935" s="17"/>
      <c r="L1935" s="66">
        <v>1117.73</v>
      </c>
      <c r="M1935" s="66">
        <v>0</v>
      </c>
      <c r="N1935" s="66">
        <v>0</v>
      </c>
      <c r="O1935" s="66">
        <v>69177.674999999988</v>
      </c>
      <c r="P1935" s="66">
        <v>133822.97500000001</v>
      </c>
      <c r="Q1935" s="66">
        <v>199927.75</v>
      </c>
      <c r="R1935" s="18"/>
      <c r="Z1935" s="62"/>
      <c r="AA1935" s="62"/>
      <c r="AB1935" s="62"/>
      <c r="AC1935" s="62"/>
      <c r="AD1935" s="62"/>
      <c r="AE1935" s="62"/>
    </row>
    <row r="1936" spans="1:31" x14ac:dyDescent="0.25">
      <c r="A1936" s="17" t="s">
        <v>11</v>
      </c>
      <c r="B1936" s="17" t="s">
        <v>156</v>
      </c>
      <c r="C1936" s="17" t="s">
        <v>247</v>
      </c>
      <c r="D1936" s="17" t="s">
        <v>248</v>
      </c>
      <c r="E1936" s="17" t="s">
        <v>180</v>
      </c>
      <c r="F1936" s="17" t="s">
        <v>187</v>
      </c>
      <c r="G1936" s="17" t="s">
        <v>265</v>
      </c>
      <c r="H1936" s="17" t="s">
        <v>160</v>
      </c>
      <c r="I1936" s="17" t="s">
        <v>17</v>
      </c>
      <c r="J1936" s="17" t="s">
        <v>248</v>
      </c>
      <c r="K1936" s="17"/>
      <c r="L1936" s="66">
        <v>1123.4100000000001</v>
      </c>
      <c r="M1936" s="66">
        <v>0</v>
      </c>
      <c r="N1936" s="66">
        <v>0</v>
      </c>
      <c r="O1936" s="66">
        <v>69529.125</v>
      </c>
      <c r="P1936" s="66">
        <v>134503.375</v>
      </c>
      <c r="Q1936" s="66">
        <v>200943.5</v>
      </c>
      <c r="R1936" s="18"/>
      <c r="Z1936" s="62"/>
      <c r="AA1936" s="62"/>
      <c r="AB1936" s="62"/>
      <c r="AC1936" s="62"/>
      <c r="AD1936" s="62"/>
      <c r="AE1936" s="62"/>
    </row>
    <row r="1937" spans="1:31" x14ac:dyDescent="0.25">
      <c r="A1937" s="17" t="s">
        <v>11</v>
      </c>
      <c r="B1937" s="17" t="s">
        <v>156</v>
      </c>
      <c r="C1937" s="17" t="s">
        <v>247</v>
      </c>
      <c r="D1937" s="17" t="s">
        <v>248</v>
      </c>
      <c r="E1937" s="17" t="s">
        <v>180</v>
      </c>
      <c r="F1937" s="17" t="s">
        <v>187</v>
      </c>
      <c r="G1937" s="17" t="s">
        <v>265</v>
      </c>
      <c r="H1937" s="17" t="s">
        <v>161</v>
      </c>
      <c r="I1937" s="17" t="s">
        <v>17</v>
      </c>
      <c r="J1937" s="17" t="s">
        <v>248</v>
      </c>
      <c r="K1937" s="17"/>
      <c r="L1937" s="66">
        <v>1124.4625000000001</v>
      </c>
      <c r="M1937" s="66">
        <v>0</v>
      </c>
      <c r="N1937" s="66">
        <v>0</v>
      </c>
      <c r="O1937" s="66">
        <v>69594.225000000006</v>
      </c>
      <c r="P1937" s="66">
        <v>134629.32500000001</v>
      </c>
      <c r="Q1937" s="66">
        <v>201132</v>
      </c>
      <c r="R1937" s="18"/>
      <c r="Z1937" s="62"/>
      <c r="AA1937" s="62"/>
      <c r="AB1937" s="62"/>
      <c r="AC1937" s="62"/>
      <c r="AD1937" s="62"/>
      <c r="AE1937" s="62"/>
    </row>
    <row r="1938" spans="1:31" x14ac:dyDescent="0.25">
      <c r="A1938" s="17" t="s">
        <v>11</v>
      </c>
      <c r="B1938" s="17" t="s">
        <v>156</v>
      </c>
      <c r="C1938" s="17" t="s">
        <v>247</v>
      </c>
      <c r="D1938" s="17" t="s">
        <v>248</v>
      </c>
      <c r="E1938" s="17" t="s">
        <v>180</v>
      </c>
      <c r="F1938" s="17" t="s">
        <v>187</v>
      </c>
      <c r="G1938" s="17" t="s">
        <v>265</v>
      </c>
      <c r="H1938" s="17" t="s">
        <v>75</v>
      </c>
      <c r="I1938" s="17" t="s">
        <v>17</v>
      </c>
      <c r="J1938" s="17" t="s">
        <v>248</v>
      </c>
      <c r="K1938" s="17"/>
      <c r="L1938" s="66">
        <v>2.0775749999999999E-2</v>
      </c>
      <c r="M1938" s="66">
        <v>0</v>
      </c>
      <c r="N1938" s="66">
        <v>0</v>
      </c>
      <c r="O1938" s="66">
        <v>1.28583</v>
      </c>
      <c r="P1938" s="66">
        <v>2.4874200000000002</v>
      </c>
      <c r="Q1938" s="66">
        <v>3.7161275000000002</v>
      </c>
      <c r="R1938" s="18"/>
      <c r="Z1938" s="62"/>
      <c r="AA1938" s="62"/>
      <c r="AB1938" s="62"/>
      <c r="AC1938" s="62"/>
      <c r="AD1938" s="62"/>
      <c r="AE1938" s="62"/>
    </row>
    <row r="1939" spans="1:31" x14ac:dyDescent="0.25">
      <c r="A1939" s="17" t="s">
        <v>11</v>
      </c>
      <c r="B1939" s="17" t="s">
        <v>156</v>
      </c>
      <c r="C1939" s="17" t="s">
        <v>247</v>
      </c>
      <c r="D1939" s="17" t="s">
        <v>248</v>
      </c>
      <c r="E1939" s="17" t="s">
        <v>180</v>
      </c>
      <c r="F1939" s="17" t="s">
        <v>190</v>
      </c>
      <c r="G1939" s="17" t="s">
        <v>265</v>
      </c>
      <c r="H1939" s="17" t="s">
        <v>32</v>
      </c>
      <c r="I1939" s="17" t="s">
        <v>17</v>
      </c>
      <c r="J1939" s="17" t="s">
        <v>248</v>
      </c>
      <c r="K1939" s="17"/>
      <c r="L1939" s="66">
        <v>0.2631175</v>
      </c>
      <c r="M1939" s="66">
        <v>1.5722100000000001</v>
      </c>
      <c r="N1939" s="66">
        <v>1.2511110000000001</v>
      </c>
      <c r="O1939" s="66">
        <v>1.1073145</v>
      </c>
      <c r="P1939" s="66">
        <v>1.0590824999999999</v>
      </c>
      <c r="Q1939" s="66">
        <v>0.263934</v>
      </c>
      <c r="R1939" s="18"/>
      <c r="Z1939" s="62"/>
      <c r="AA1939" s="62"/>
      <c r="AB1939" s="62"/>
      <c r="AC1939" s="62"/>
      <c r="AD1939" s="62"/>
      <c r="AE1939" s="62"/>
    </row>
    <row r="1940" spans="1:31" x14ac:dyDescent="0.25">
      <c r="A1940" s="17" t="s">
        <v>11</v>
      </c>
      <c r="B1940" s="17" t="s">
        <v>156</v>
      </c>
      <c r="C1940" s="17" t="s">
        <v>247</v>
      </c>
      <c r="D1940" s="17" t="s">
        <v>248</v>
      </c>
      <c r="E1940" s="17" t="s">
        <v>180</v>
      </c>
      <c r="F1940" s="17" t="s">
        <v>190</v>
      </c>
      <c r="G1940" s="17" t="s">
        <v>265</v>
      </c>
      <c r="H1940" s="17" t="s">
        <v>16</v>
      </c>
      <c r="I1940" s="17" t="s">
        <v>17</v>
      </c>
      <c r="J1940" s="17" t="s">
        <v>248</v>
      </c>
      <c r="K1940" s="17"/>
      <c r="L1940" s="66">
        <v>21233.548750000002</v>
      </c>
      <c r="M1940" s="66">
        <v>126877.5</v>
      </c>
      <c r="N1940" s="66">
        <v>100964.70000000001</v>
      </c>
      <c r="O1940" s="66">
        <v>89360.424999999988</v>
      </c>
      <c r="P1940" s="66">
        <v>85468.25</v>
      </c>
      <c r="Q1940" s="66">
        <v>21299.554500000002</v>
      </c>
      <c r="R1940" s="18"/>
      <c r="Z1940" s="62"/>
      <c r="AA1940" s="62"/>
      <c r="AB1940" s="62"/>
      <c r="AC1940" s="62"/>
      <c r="AD1940" s="62"/>
      <c r="AE1940" s="62"/>
    </row>
    <row r="1941" spans="1:31" x14ac:dyDescent="0.25">
      <c r="A1941" s="17" t="s">
        <v>11</v>
      </c>
      <c r="B1941" s="17" t="s">
        <v>156</v>
      </c>
      <c r="C1941" s="17" t="s">
        <v>247</v>
      </c>
      <c r="D1941" s="17" t="s">
        <v>248</v>
      </c>
      <c r="E1941" s="17" t="s">
        <v>180</v>
      </c>
      <c r="F1941" s="17" t="s">
        <v>190</v>
      </c>
      <c r="G1941" s="17" t="s">
        <v>265</v>
      </c>
      <c r="H1941" s="17" t="s">
        <v>160</v>
      </c>
      <c r="I1941" s="17" t="s">
        <v>17</v>
      </c>
      <c r="J1941" s="17" t="s">
        <v>248</v>
      </c>
      <c r="K1941" s="17"/>
      <c r="L1941" s="66">
        <v>21341.438999999998</v>
      </c>
      <c r="M1941" s="66">
        <v>127521.75</v>
      </c>
      <c r="N1941" s="66">
        <v>101477.57500000001</v>
      </c>
      <c r="O1941" s="66">
        <v>89814.399999999994</v>
      </c>
      <c r="P1941" s="66">
        <v>85902.424999999988</v>
      </c>
      <c r="Q1941" s="66">
        <v>21407.75575</v>
      </c>
      <c r="R1941" s="18"/>
      <c r="Z1941" s="62"/>
      <c r="AA1941" s="62"/>
      <c r="AB1941" s="62"/>
      <c r="AC1941" s="62"/>
      <c r="AD1941" s="62"/>
      <c r="AE1941" s="62"/>
    </row>
    <row r="1942" spans="1:31" x14ac:dyDescent="0.25">
      <c r="A1942" s="17" t="s">
        <v>11</v>
      </c>
      <c r="B1942" s="17" t="s">
        <v>156</v>
      </c>
      <c r="C1942" s="17" t="s">
        <v>247</v>
      </c>
      <c r="D1942" s="17" t="s">
        <v>248</v>
      </c>
      <c r="E1942" s="17" t="s">
        <v>180</v>
      </c>
      <c r="F1942" s="17" t="s">
        <v>190</v>
      </c>
      <c r="G1942" s="17" t="s">
        <v>265</v>
      </c>
      <c r="H1942" s="17" t="s">
        <v>161</v>
      </c>
      <c r="I1942" s="17" t="s">
        <v>17</v>
      </c>
      <c r="J1942" s="17" t="s">
        <v>248</v>
      </c>
      <c r="K1942" s="17"/>
      <c r="L1942" s="66">
        <v>21361.419000000002</v>
      </c>
      <c r="M1942" s="66">
        <v>127641</v>
      </c>
      <c r="N1942" s="66">
        <v>101572.52499999999</v>
      </c>
      <c r="O1942" s="66">
        <v>89898.574999999997</v>
      </c>
      <c r="P1942" s="66">
        <v>85982.925000000003</v>
      </c>
      <c r="Q1942" s="66">
        <v>21427.813249999999</v>
      </c>
      <c r="R1942" s="18"/>
      <c r="Z1942" s="62"/>
      <c r="AA1942" s="62"/>
      <c r="AB1942" s="62"/>
      <c r="AC1942" s="62"/>
      <c r="AD1942" s="62"/>
      <c r="AE1942" s="62"/>
    </row>
    <row r="1943" spans="1:31" x14ac:dyDescent="0.25">
      <c r="A1943" s="17" t="s">
        <v>11</v>
      </c>
      <c r="B1943" s="17" t="s">
        <v>156</v>
      </c>
      <c r="C1943" s="17" t="s">
        <v>247</v>
      </c>
      <c r="D1943" s="17" t="s">
        <v>248</v>
      </c>
      <c r="E1943" s="17" t="s">
        <v>180</v>
      </c>
      <c r="F1943" s="17" t="s">
        <v>190</v>
      </c>
      <c r="G1943" s="17" t="s">
        <v>265</v>
      </c>
      <c r="H1943" s="17" t="s">
        <v>75</v>
      </c>
      <c r="I1943" s="17" t="s">
        <v>17</v>
      </c>
      <c r="J1943" s="17" t="s">
        <v>248</v>
      </c>
      <c r="K1943" s="17"/>
      <c r="L1943" s="66">
        <v>0.394675</v>
      </c>
      <c r="M1943" s="66">
        <v>2.3583075</v>
      </c>
      <c r="N1943" s="66">
        <v>1.8766625000000001</v>
      </c>
      <c r="O1943" s="66">
        <v>1.6609750000000001</v>
      </c>
      <c r="P1943" s="66">
        <v>1.5886325000000001</v>
      </c>
      <c r="Q1943" s="66">
        <v>0.39590350000000002</v>
      </c>
      <c r="R1943" s="18"/>
      <c r="Z1943" s="62"/>
      <c r="AA1943" s="62"/>
      <c r="AB1943" s="62"/>
      <c r="AC1943" s="62"/>
      <c r="AD1943" s="62"/>
      <c r="AE1943" s="62"/>
    </row>
    <row r="1944" spans="1:31" x14ac:dyDescent="0.25">
      <c r="A1944" s="17" t="s">
        <v>11</v>
      </c>
      <c r="B1944" s="17" t="s">
        <v>156</v>
      </c>
      <c r="C1944" s="17" t="s">
        <v>247</v>
      </c>
      <c r="D1944" s="17" t="s">
        <v>248</v>
      </c>
      <c r="E1944" s="17" t="s">
        <v>180</v>
      </c>
      <c r="F1944" s="17" t="s">
        <v>192</v>
      </c>
      <c r="G1944" s="17" t="s">
        <v>265</v>
      </c>
      <c r="H1944" s="17" t="s">
        <v>32</v>
      </c>
      <c r="I1944" s="17" t="s">
        <v>17</v>
      </c>
      <c r="J1944" s="17" t="s">
        <v>248</v>
      </c>
      <c r="K1944" s="17"/>
      <c r="L1944" s="66">
        <v>0</v>
      </c>
      <c r="M1944" s="66">
        <v>0</v>
      </c>
      <c r="N1944" s="66">
        <v>1.2855607499999999</v>
      </c>
      <c r="O1944" s="66">
        <v>0.42852024999999999</v>
      </c>
      <c r="P1944" s="66">
        <v>0</v>
      </c>
      <c r="Q1944" s="66">
        <v>6.9689250000000008E-2</v>
      </c>
      <c r="R1944" s="18"/>
      <c r="Z1944" s="62"/>
      <c r="AA1944" s="62"/>
      <c r="AB1944" s="62"/>
      <c r="AC1944" s="62"/>
      <c r="AD1944" s="62"/>
      <c r="AE1944" s="62"/>
    </row>
    <row r="1945" spans="1:31" x14ac:dyDescent="0.25">
      <c r="A1945" s="17" t="s">
        <v>11</v>
      </c>
      <c r="B1945" s="17" t="s">
        <v>156</v>
      </c>
      <c r="C1945" s="17" t="s">
        <v>247</v>
      </c>
      <c r="D1945" s="17" t="s">
        <v>248</v>
      </c>
      <c r="E1945" s="17" t="s">
        <v>180</v>
      </c>
      <c r="F1945" s="17" t="s">
        <v>192</v>
      </c>
      <c r="G1945" s="17" t="s">
        <v>265</v>
      </c>
      <c r="H1945" s="17" t="s">
        <v>16</v>
      </c>
      <c r="I1945" s="17" t="s">
        <v>17</v>
      </c>
      <c r="J1945" s="17" t="s">
        <v>248</v>
      </c>
      <c r="K1945" s="17"/>
      <c r="L1945" s="66">
        <v>0</v>
      </c>
      <c r="M1945" s="66">
        <v>0</v>
      </c>
      <c r="N1945" s="66">
        <v>136924.875</v>
      </c>
      <c r="O1945" s="66">
        <v>45641.625</v>
      </c>
      <c r="P1945" s="66">
        <v>0</v>
      </c>
      <c r="Q1945" s="66">
        <v>7422.5999999999995</v>
      </c>
      <c r="R1945" s="18"/>
      <c r="Z1945" s="62"/>
      <c r="AA1945" s="62"/>
      <c r="AB1945" s="62"/>
      <c r="AC1945" s="62"/>
      <c r="AD1945" s="62"/>
      <c r="AE1945" s="62"/>
    </row>
    <row r="1946" spans="1:31" x14ac:dyDescent="0.25">
      <c r="A1946" s="17" t="s">
        <v>11</v>
      </c>
      <c r="B1946" s="17" t="s">
        <v>156</v>
      </c>
      <c r="C1946" s="17" t="s">
        <v>247</v>
      </c>
      <c r="D1946" s="17" t="s">
        <v>248</v>
      </c>
      <c r="E1946" s="17" t="s">
        <v>180</v>
      </c>
      <c r="F1946" s="17" t="s">
        <v>192</v>
      </c>
      <c r="G1946" s="17" t="s">
        <v>265</v>
      </c>
      <c r="H1946" s="17" t="s">
        <v>160</v>
      </c>
      <c r="I1946" s="17" t="s">
        <v>17</v>
      </c>
      <c r="J1946" s="17" t="s">
        <v>248</v>
      </c>
      <c r="K1946" s="17"/>
      <c r="L1946" s="66">
        <v>0</v>
      </c>
      <c r="M1946" s="66">
        <v>0</v>
      </c>
      <c r="N1946" s="66">
        <v>137451.82500000001</v>
      </c>
      <c r="O1946" s="66">
        <v>45817.275000000001</v>
      </c>
      <c r="P1946" s="66">
        <v>0</v>
      </c>
      <c r="Q1946" s="66">
        <v>7451.1749999999993</v>
      </c>
      <c r="R1946" s="18"/>
      <c r="Z1946" s="62"/>
      <c r="AA1946" s="62"/>
      <c r="AB1946" s="62"/>
      <c r="AC1946" s="62"/>
      <c r="AD1946" s="62"/>
      <c r="AE1946" s="62"/>
    </row>
    <row r="1947" spans="1:31" x14ac:dyDescent="0.25">
      <c r="A1947" s="17" t="s">
        <v>11</v>
      </c>
      <c r="B1947" s="17" t="s">
        <v>156</v>
      </c>
      <c r="C1947" s="17" t="s">
        <v>247</v>
      </c>
      <c r="D1947" s="17" t="s">
        <v>248</v>
      </c>
      <c r="E1947" s="17" t="s">
        <v>180</v>
      </c>
      <c r="F1947" s="17" t="s">
        <v>192</v>
      </c>
      <c r="G1947" s="17" t="s">
        <v>265</v>
      </c>
      <c r="H1947" s="17" t="s">
        <v>161</v>
      </c>
      <c r="I1947" s="17" t="s">
        <v>17</v>
      </c>
      <c r="J1947" s="17" t="s">
        <v>248</v>
      </c>
      <c r="K1947" s="17"/>
      <c r="L1947" s="66">
        <v>0</v>
      </c>
      <c r="M1947" s="66">
        <v>0</v>
      </c>
      <c r="N1947" s="66">
        <v>137549.625</v>
      </c>
      <c r="O1947" s="66">
        <v>45849.875</v>
      </c>
      <c r="P1947" s="66">
        <v>0</v>
      </c>
      <c r="Q1947" s="66">
        <v>7456.4699999999993</v>
      </c>
      <c r="R1947" s="18"/>
      <c r="Z1947" s="62"/>
      <c r="AA1947" s="62"/>
      <c r="AB1947" s="62"/>
      <c r="AC1947" s="62"/>
      <c r="AD1947" s="62"/>
      <c r="AE1947" s="62"/>
    </row>
    <row r="1948" spans="1:31" x14ac:dyDescent="0.25">
      <c r="A1948" s="17" t="s">
        <v>11</v>
      </c>
      <c r="B1948" s="17" t="s">
        <v>156</v>
      </c>
      <c r="C1948" s="17" t="s">
        <v>247</v>
      </c>
      <c r="D1948" s="17" t="s">
        <v>248</v>
      </c>
      <c r="E1948" s="17" t="s">
        <v>180</v>
      </c>
      <c r="F1948" s="17" t="s">
        <v>192</v>
      </c>
      <c r="G1948" s="17" t="s">
        <v>265</v>
      </c>
      <c r="H1948" s="17" t="s">
        <v>75</v>
      </c>
      <c r="I1948" s="17" t="s">
        <v>17</v>
      </c>
      <c r="J1948" s="17" t="s">
        <v>248</v>
      </c>
      <c r="K1948" s="17"/>
      <c r="L1948" s="66">
        <v>0</v>
      </c>
      <c r="M1948" s="66">
        <v>0</v>
      </c>
      <c r="N1948" s="66">
        <v>1.9283399999999999</v>
      </c>
      <c r="O1948" s="66">
        <v>0.64278000000000002</v>
      </c>
      <c r="P1948" s="66">
        <v>0</v>
      </c>
      <c r="Q1948" s="66">
        <v>0.10453425</v>
      </c>
      <c r="R1948" s="18"/>
      <c r="Z1948" s="62"/>
      <c r="AA1948" s="62"/>
      <c r="AB1948" s="62"/>
      <c r="AC1948" s="62"/>
      <c r="AD1948" s="62"/>
      <c r="AE1948" s="62"/>
    </row>
    <row r="1949" spans="1:31" x14ac:dyDescent="0.25">
      <c r="A1949" s="17" t="s">
        <v>11</v>
      </c>
      <c r="B1949" s="17" t="s">
        <v>156</v>
      </c>
      <c r="C1949" s="17" t="s">
        <v>247</v>
      </c>
      <c r="D1949" s="17" t="s">
        <v>248</v>
      </c>
      <c r="E1949" s="17" t="s">
        <v>180</v>
      </c>
      <c r="F1949" s="17" t="s">
        <v>193</v>
      </c>
      <c r="G1949" s="17" t="s">
        <v>265</v>
      </c>
      <c r="H1949" s="17" t="s">
        <v>32</v>
      </c>
      <c r="I1949" s="17" t="s">
        <v>17</v>
      </c>
      <c r="J1949" s="17" t="s">
        <v>248</v>
      </c>
      <c r="K1949" s="17"/>
      <c r="L1949" s="66">
        <v>4.5448097499999998</v>
      </c>
      <c r="M1949" s="66">
        <v>0</v>
      </c>
      <c r="N1949" s="66">
        <v>0</v>
      </c>
      <c r="O1949" s="66">
        <v>0</v>
      </c>
      <c r="P1949" s="66">
        <v>0</v>
      </c>
      <c r="Q1949" s="66">
        <v>0</v>
      </c>
      <c r="R1949" s="18"/>
      <c r="Z1949" s="62"/>
      <c r="AA1949" s="62"/>
      <c r="AB1949" s="62"/>
      <c r="AC1949" s="62"/>
      <c r="AD1949" s="62"/>
      <c r="AE1949" s="62"/>
    </row>
    <row r="1950" spans="1:31" x14ac:dyDescent="0.25">
      <c r="A1950" s="17" t="s">
        <v>11</v>
      </c>
      <c r="B1950" s="17" t="s">
        <v>156</v>
      </c>
      <c r="C1950" s="17" t="s">
        <v>247</v>
      </c>
      <c r="D1950" s="17" t="s">
        <v>248</v>
      </c>
      <c r="E1950" s="17" t="s">
        <v>180</v>
      </c>
      <c r="F1950" s="17" t="s">
        <v>193</v>
      </c>
      <c r="G1950" s="17" t="s">
        <v>265</v>
      </c>
      <c r="H1950" s="17" t="s">
        <v>16</v>
      </c>
      <c r="I1950" s="17" t="s">
        <v>17</v>
      </c>
      <c r="J1950" s="17" t="s">
        <v>248</v>
      </c>
      <c r="K1950" s="17"/>
      <c r="L1950" s="66">
        <v>203153.4675</v>
      </c>
      <c r="M1950" s="66">
        <v>0</v>
      </c>
      <c r="N1950" s="66">
        <v>0</v>
      </c>
      <c r="O1950" s="66">
        <v>0</v>
      </c>
      <c r="P1950" s="66">
        <v>0</v>
      </c>
      <c r="Q1950" s="66">
        <v>0</v>
      </c>
      <c r="R1950" s="18"/>
      <c r="Z1950" s="62"/>
      <c r="AA1950" s="62"/>
      <c r="AB1950" s="62"/>
      <c r="AC1950" s="62"/>
      <c r="AD1950" s="62"/>
      <c r="AE1950" s="62"/>
    </row>
    <row r="1951" spans="1:31" x14ac:dyDescent="0.25">
      <c r="A1951" s="17" t="s">
        <v>11</v>
      </c>
      <c r="B1951" s="17" t="s">
        <v>156</v>
      </c>
      <c r="C1951" s="17" t="s">
        <v>247</v>
      </c>
      <c r="D1951" s="17" t="s">
        <v>248</v>
      </c>
      <c r="E1951" s="17" t="s">
        <v>180</v>
      </c>
      <c r="F1951" s="17" t="s">
        <v>193</v>
      </c>
      <c r="G1951" s="17" t="s">
        <v>265</v>
      </c>
      <c r="H1951" s="17" t="s">
        <v>160</v>
      </c>
      <c r="I1951" s="17" t="s">
        <v>17</v>
      </c>
      <c r="J1951" s="17" t="s">
        <v>248</v>
      </c>
      <c r="K1951" s="17"/>
      <c r="L1951" s="66">
        <v>203298.88</v>
      </c>
      <c r="M1951" s="66">
        <v>0</v>
      </c>
      <c r="N1951" s="66">
        <v>0</v>
      </c>
      <c r="O1951" s="66">
        <v>0</v>
      </c>
      <c r="P1951" s="66">
        <v>0</v>
      </c>
      <c r="Q1951" s="66">
        <v>0</v>
      </c>
      <c r="R1951" s="18"/>
      <c r="Z1951" s="62"/>
      <c r="AA1951" s="62"/>
      <c r="AB1951" s="62"/>
      <c r="AC1951" s="62"/>
      <c r="AD1951" s="62"/>
      <c r="AE1951" s="62"/>
    </row>
    <row r="1952" spans="1:31" x14ac:dyDescent="0.25">
      <c r="A1952" s="17" t="s">
        <v>11</v>
      </c>
      <c r="B1952" s="17" t="s">
        <v>156</v>
      </c>
      <c r="C1952" s="17" t="s">
        <v>247</v>
      </c>
      <c r="D1952" s="17" t="s">
        <v>248</v>
      </c>
      <c r="E1952" s="17" t="s">
        <v>180</v>
      </c>
      <c r="F1952" s="17" t="s">
        <v>193</v>
      </c>
      <c r="G1952" s="17" t="s">
        <v>265</v>
      </c>
      <c r="H1952" s="17" t="s">
        <v>161</v>
      </c>
      <c r="I1952" s="17" t="s">
        <v>17</v>
      </c>
      <c r="J1952" s="17" t="s">
        <v>248</v>
      </c>
      <c r="K1952" s="17"/>
      <c r="L1952" s="66">
        <v>203389.92</v>
      </c>
      <c r="M1952" s="66">
        <v>0</v>
      </c>
      <c r="N1952" s="66">
        <v>0</v>
      </c>
      <c r="O1952" s="66">
        <v>0</v>
      </c>
      <c r="P1952" s="66">
        <v>0</v>
      </c>
      <c r="Q1952" s="66">
        <v>0</v>
      </c>
      <c r="R1952" s="18"/>
      <c r="Z1952" s="62"/>
      <c r="AA1952" s="62"/>
      <c r="AB1952" s="62"/>
      <c r="AC1952" s="62"/>
      <c r="AD1952" s="62"/>
      <c r="AE1952" s="62"/>
    </row>
    <row r="1953" spans="1:31" x14ac:dyDescent="0.25">
      <c r="A1953" s="17" t="s">
        <v>11</v>
      </c>
      <c r="B1953" s="17" t="s">
        <v>156</v>
      </c>
      <c r="C1953" s="17" t="s">
        <v>247</v>
      </c>
      <c r="D1953" s="17" t="s">
        <v>248</v>
      </c>
      <c r="E1953" s="17" t="s">
        <v>180</v>
      </c>
      <c r="F1953" s="17" t="s">
        <v>193</v>
      </c>
      <c r="G1953" s="17" t="s">
        <v>265</v>
      </c>
      <c r="H1953" s="17" t="s">
        <v>75</v>
      </c>
      <c r="I1953" s="17" t="s">
        <v>17</v>
      </c>
      <c r="J1953" s="17" t="s">
        <v>248</v>
      </c>
      <c r="K1953" s="17"/>
      <c r="L1953" s="66">
        <v>0.45448100000000002</v>
      </c>
      <c r="M1953" s="66">
        <v>0</v>
      </c>
      <c r="N1953" s="66">
        <v>0</v>
      </c>
      <c r="O1953" s="66">
        <v>0</v>
      </c>
      <c r="P1953" s="66">
        <v>0</v>
      </c>
      <c r="Q1953" s="66">
        <v>0</v>
      </c>
      <c r="R1953" s="18"/>
      <c r="Z1953" s="62"/>
      <c r="AA1953" s="62"/>
      <c r="AB1953" s="62"/>
      <c r="AC1953" s="62"/>
      <c r="AD1953" s="62"/>
      <c r="AE1953" s="62"/>
    </row>
    <row r="1954" spans="1:31" x14ac:dyDescent="0.25">
      <c r="A1954" s="17" t="s">
        <v>11</v>
      </c>
      <c r="B1954" s="17" t="s">
        <v>156</v>
      </c>
      <c r="C1954" s="17" t="s">
        <v>247</v>
      </c>
      <c r="D1954" s="17" t="s">
        <v>248</v>
      </c>
      <c r="E1954" s="17" t="s">
        <v>180</v>
      </c>
      <c r="F1954" s="17" t="s">
        <v>194</v>
      </c>
      <c r="G1954" s="17" t="s">
        <v>265</v>
      </c>
      <c r="H1954" s="17" t="s">
        <v>32</v>
      </c>
      <c r="I1954" s="17" t="s">
        <v>17</v>
      </c>
      <c r="J1954" s="17" t="s">
        <v>248</v>
      </c>
      <c r="K1954" s="17"/>
      <c r="L1954" s="66">
        <v>4.9076974999999994</v>
      </c>
      <c r="M1954" s="66">
        <v>9.6748822499999996</v>
      </c>
      <c r="N1954" s="66">
        <v>8.3644370000000006</v>
      </c>
      <c r="O1954" s="66">
        <v>7.6968509999999997</v>
      </c>
      <c r="P1954" s="66">
        <v>7.3742932500000009</v>
      </c>
      <c r="Q1954" s="66">
        <v>14.401005000000001</v>
      </c>
      <c r="R1954" s="18"/>
      <c r="Z1954" s="62"/>
      <c r="AA1954" s="62"/>
      <c r="AB1954" s="62"/>
      <c r="AC1954" s="62"/>
      <c r="AD1954" s="62"/>
      <c r="AE1954" s="62"/>
    </row>
    <row r="1955" spans="1:31" x14ac:dyDescent="0.25">
      <c r="A1955" s="17" t="s">
        <v>11</v>
      </c>
      <c r="B1955" s="17" t="s">
        <v>156</v>
      </c>
      <c r="C1955" s="17" t="s">
        <v>247</v>
      </c>
      <c r="D1955" s="17" t="s">
        <v>248</v>
      </c>
      <c r="E1955" s="17" t="s">
        <v>180</v>
      </c>
      <c r="F1955" s="17" t="s">
        <v>194</v>
      </c>
      <c r="G1955" s="17" t="s">
        <v>265</v>
      </c>
      <c r="H1955" s="17" t="s">
        <v>16</v>
      </c>
      <c r="I1955" s="17" t="s">
        <v>17</v>
      </c>
      <c r="J1955" s="17" t="s">
        <v>248</v>
      </c>
      <c r="K1955" s="17"/>
      <c r="L1955" s="66">
        <v>525417.5</v>
      </c>
      <c r="M1955" s="66">
        <v>1050612.6749999998</v>
      </c>
      <c r="N1955" s="66">
        <v>900436.52500000002</v>
      </c>
      <c r="O1955" s="66">
        <v>824025.27500000002</v>
      </c>
      <c r="P1955" s="66">
        <v>789492.22499999998</v>
      </c>
      <c r="Q1955" s="66">
        <v>1508535.75</v>
      </c>
      <c r="R1955" s="18"/>
      <c r="Z1955" s="62"/>
      <c r="AA1955" s="62"/>
      <c r="AB1955" s="62"/>
      <c r="AC1955" s="62"/>
      <c r="AD1955" s="62"/>
      <c r="AE1955" s="62"/>
    </row>
    <row r="1956" spans="1:31" x14ac:dyDescent="0.25">
      <c r="A1956" s="17" t="s">
        <v>11</v>
      </c>
      <c r="B1956" s="17" t="s">
        <v>156</v>
      </c>
      <c r="C1956" s="17" t="s">
        <v>247</v>
      </c>
      <c r="D1956" s="17" t="s">
        <v>248</v>
      </c>
      <c r="E1956" s="17" t="s">
        <v>180</v>
      </c>
      <c r="F1956" s="17" t="s">
        <v>194</v>
      </c>
      <c r="G1956" s="17" t="s">
        <v>265</v>
      </c>
      <c r="H1956" s="17" t="s">
        <v>160</v>
      </c>
      <c r="I1956" s="17" t="s">
        <v>17</v>
      </c>
      <c r="J1956" s="17" t="s">
        <v>248</v>
      </c>
      <c r="K1956" s="17"/>
      <c r="L1956" s="66">
        <v>527430</v>
      </c>
      <c r="M1956" s="66">
        <v>1051189.4500000002</v>
      </c>
      <c r="N1956" s="66">
        <v>902735.9</v>
      </c>
      <c r="O1956" s="66">
        <v>827180.72500000009</v>
      </c>
      <c r="P1956" s="66">
        <v>792514.82499999995</v>
      </c>
      <c r="Q1956" s="66">
        <v>1510292</v>
      </c>
      <c r="R1956" s="18"/>
      <c r="Z1956" s="62"/>
      <c r="AA1956" s="62"/>
      <c r="AB1956" s="62"/>
      <c r="AC1956" s="62"/>
      <c r="AD1956" s="62"/>
      <c r="AE1956" s="62"/>
    </row>
    <row r="1957" spans="1:31" x14ac:dyDescent="0.25">
      <c r="A1957" s="17" t="s">
        <v>11</v>
      </c>
      <c r="B1957" s="17" t="s">
        <v>156</v>
      </c>
      <c r="C1957" s="17" t="s">
        <v>247</v>
      </c>
      <c r="D1957" s="17" t="s">
        <v>248</v>
      </c>
      <c r="E1957" s="17" t="s">
        <v>180</v>
      </c>
      <c r="F1957" s="17" t="s">
        <v>194</v>
      </c>
      <c r="G1957" s="17" t="s">
        <v>265</v>
      </c>
      <c r="H1957" s="17" t="s">
        <v>161</v>
      </c>
      <c r="I1957" s="17" t="s">
        <v>17</v>
      </c>
      <c r="J1957" s="17" t="s">
        <v>248</v>
      </c>
      <c r="K1957" s="17"/>
      <c r="L1957" s="66">
        <v>527802.75</v>
      </c>
      <c r="M1957" s="66">
        <v>1051296.375</v>
      </c>
      <c r="N1957" s="66">
        <v>903161.875</v>
      </c>
      <c r="O1957" s="66">
        <v>827765.625</v>
      </c>
      <c r="P1957" s="66">
        <v>793076.125</v>
      </c>
      <c r="Q1957" s="66">
        <v>1585617.75</v>
      </c>
      <c r="R1957" s="18"/>
      <c r="Z1957" s="62"/>
      <c r="AA1957" s="62"/>
      <c r="AB1957" s="62"/>
      <c r="AC1957" s="62"/>
      <c r="AD1957" s="62"/>
      <c r="AE1957" s="62"/>
    </row>
    <row r="1958" spans="1:31" x14ac:dyDescent="0.25">
      <c r="A1958" s="17" t="s">
        <v>11</v>
      </c>
      <c r="B1958" s="17" t="s">
        <v>156</v>
      </c>
      <c r="C1958" s="17" t="s">
        <v>247</v>
      </c>
      <c r="D1958" s="17" t="s">
        <v>248</v>
      </c>
      <c r="E1958" s="17" t="s">
        <v>180</v>
      </c>
      <c r="F1958" s="17" t="s">
        <v>194</v>
      </c>
      <c r="G1958" s="17" t="s">
        <v>265</v>
      </c>
      <c r="H1958" s="17" t="s">
        <v>75</v>
      </c>
      <c r="I1958" s="17" t="s">
        <v>17</v>
      </c>
      <c r="J1958" s="17" t="s">
        <v>248</v>
      </c>
      <c r="K1958" s="17"/>
      <c r="L1958" s="66">
        <v>7.3615475000000004</v>
      </c>
      <c r="M1958" s="66">
        <v>14.51236125</v>
      </c>
      <c r="N1958" s="66">
        <v>12.546666250000001</v>
      </c>
      <c r="O1958" s="66">
        <v>11.545317499999999</v>
      </c>
      <c r="P1958" s="66">
        <v>11.061457499999999</v>
      </c>
      <c r="Q1958" s="66">
        <v>21.601475000000001</v>
      </c>
      <c r="R1958" s="18"/>
      <c r="Z1958" s="62"/>
      <c r="AA1958" s="62"/>
      <c r="AB1958" s="62"/>
      <c r="AC1958" s="62"/>
      <c r="AD1958" s="62"/>
      <c r="AE1958" s="62"/>
    </row>
    <row r="1959" spans="1:31" x14ac:dyDescent="0.25">
      <c r="A1959" s="17" t="s">
        <v>11</v>
      </c>
      <c r="B1959" s="17" t="s">
        <v>156</v>
      </c>
      <c r="C1959" s="17" t="s">
        <v>247</v>
      </c>
      <c r="D1959" s="17" t="s">
        <v>248</v>
      </c>
      <c r="E1959" s="17" t="s">
        <v>180</v>
      </c>
      <c r="F1959" s="17" t="s">
        <v>196</v>
      </c>
      <c r="G1959" s="17" t="s">
        <v>265</v>
      </c>
      <c r="H1959" s="17" t="s">
        <v>32</v>
      </c>
      <c r="I1959" s="17" t="s">
        <v>17</v>
      </c>
      <c r="J1959" s="17" t="s">
        <v>248</v>
      </c>
      <c r="K1959" s="17"/>
      <c r="L1959" s="66">
        <v>3.1215299999999999</v>
      </c>
      <c r="M1959" s="66">
        <v>1.04051</v>
      </c>
      <c r="N1959" s="66">
        <v>0</v>
      </c>
      <c r="O1959" s="66">
        <v>0</v>
      </c>
      <c r="P1959" s="66">
        <v>0</v>
      </c>
      <c r="Q1959" s="66">
        <v>0</v>
      </c>
      <c r="R1959" s="18"/>
      <c r="Z1959" s="62"/>
      <c r="AA1959" s="62"/>
      <c r="AB1959" s="62"/>
      <c r="AC1959" s="62"/>
      <c r="AD1959" s="62"/>
      <c r="AE1959" s="62"/>
    </row>
    <row r="1960" spans="1:31" x14ac:dyDescent="0.25">
      <c r="A1960" s="17" t="s">
        <v>11</v>
      </c>
      <c r="B1960" s="17" t="s">
        <v>156</v>
      </c>
      <c r="C1960" s="17" t="s">
        <v>247</v>
      </c>
      <c r="D1960" s="17" t="s">
        <v>248</v>
      </c>
      <c r="E1960" s="17" t="s">
        <v>180</v>
      </c>
      <c r="F1960" s="17" t="s">
        <v>196</v>
      </c>
      <c r="G1960" s="17" t="s">
        <v>265</v>
      </c>
      <c r="H1960" s="17" t="s">
        <v>16</v>
      </c>
      <c r="I1960" s="17" t="s">
        <v>17</v>
      </c>
      <c r="J1960" s="17" t="s">
        <v>248</v>
      </c>
      <c r="K1960" s="17"/>
      <c r="L1960" s="66">
        <v>332473.5</v>
      </c>
      <c r="M1960" s="66">
        <v>110824.5</v>
      </c>
      <c r="N1960" s="66">
        <v>0</v>
      </c>
      <c r="O1960" s="66">
        <v>0</v>
      </c>
      <c r="P1960" s="66">
        <v>0</v>
      </c>
      <c r="Q1960" s="66">
        <v>0</v>
      </c>
      <c r="R1960" s="18"/>
      <c r="Z1960" s="62"/>
      <c r="AA1960" s="62"/>
      <c r="AB1960" s="62"/>
      <c r="AC1960" s="62"/>
      <c r="AD1960" s="62"/>
      <c r="AE1960" s="62"/>
    </row>
    <row r="1961" spans="1:31" x14ac:dyDescent="0.25">
      <c r="A1961" s="17" t="s">
        <v>11</v>
      </c>
      <c r="B1961" s="17" t="s">
        <v>156</v>
      </c>
      <c r="C1961" s="17" t="s">
        <v>247</v>
      </c>
      <c r="D1961" s="17" t="s">
        <v>248</v>
      </c>
      <c r="E1961" s="17" t="s">
        <v>180</v>
      </c>
      <c r="F1961" s="17" t="s">
        <v>196</v>
      </c>
      <c r="G1961" s="17" t="s">
        <v>265</v>
      </c>
      <c r="H1961" s="17" t="s">
        <v>160</v>
      </c>
      <c r="I1961" s="17" t="s">
        <v>17</v>
      </c>
      <c r="J1961" s="17" t="s">
        <v>248</v>
      </c>
      <c r="K1961" s="17"/>
      <c r="L1961" s="66">
        <v>333753.75</v>
      </c>
      <c r="M1961" s="66">
        <v>111251.25</v>
      </c>
      <c r="N1961" s="66">
        <v>0</v>
      </c>
      <c r="O1961" s="66">
        <v>0</v>
      </c>
      <c r="P1961" s="66">
        <v>0</v>
      </c>
      <c r="Q1961" s="66">
        <v>0</v>
      </c>
      <c r="R1961" s="18"/>
      <c r="Z1961" s="62"/>
      <c r="AA1961" s="62"/>
      <c r="AB1961" s="62"/>
      <c r="AC1961" s="62"/>
      <c r="AD1961" s="62"/>
      <c r="AE1961" s="62"/>
    </row>
    <row r="1962" spans="1:31" x14ac:dyDescent="0.25">
      <c r="A1962" s="17" t="s">
        <v>11</v>
      </c>
      <c r="B1962" s="17" t="s">
        <v>156</v>
      </c>
      <c r="C1962" s="17" t="s">
        <v>247</v>
      </c>
      <c r="D1962" s="17" t="s">
        <v>248</v>
      </c>
      <c r="E1962" s="17" t="s">
        <v>180</v>
      </c>
      <c r="F1962" s="17" t="s">
        <v>196</v>
      </c>
      <c r="G1962" s="17" t="s">
        <v>265</v>
      </c>
      <c r="H1962" s="17" t="s">
        <v>161</v>
      </c>
      <c r="I1962" s="17" t="s">
        <v>17</v>
      </c>
      <c r="J1962" s="17" t="s">
        <v>248</v>
      </c>
      <c r="K1962" s="17"/>
      <c r="L1962" s="66">
        <v>333991.5</v>
      </c>
      <c r="M1962" s="66">
        <v>111330.5</v>
      </c>
      <c r="N1962" s="66">
        <v>0</v>
      </c>
      <c r="O1962" s="66">
        <v>0</v>
      </c>
      <c r="P1962" s="66">
        <v>0</v>
      </c>
      <c r="Q1962" s="66">
        <v>0</v>
      </c>
      <c r="R1962" s="18"/>
      <c r="Z1962" s="62"/>
      <c r="AA1962" s="62"/>
      <c r="AB1962" s="62"/>
      <c r="AC1962" s="62"/>
      <c r="AD1962" s="62"/>
      <c r="AE1962" s="62"/>
    </row>
    <row r="1963" spans="1:31" x14ac:dyDescent="0.25">
      <c r="A1963" s="17" t="s">
        <v>11</v>
      </c>
      <c r="B1963" s="17" t="s">
        <v>156</v>
      </c>
      <c r="C1963" s="17" t="s">
        <v>247</v>
      </c>
      <c r="D1963" s="17" t="s">
        <v>248</v>
      </c>
      <c r="E1963" s="17" t="s">
        <v>180</v>
      </c>
      <c r="F1963" s="17" t="s">
        <v>196</v>
      </c>
      <c r="G1963" s="17" t="s">
        <v>265</v>
      </c>
      <c r="H1963" s="17" t="s">
        <v>75</v>
      </c>
      <c r="I1963" s="17" t="s">
        <v>17</v>
      </c>
      <c r="J1963" s="17" t="s">
        <v>248</v>
      </c>
      <c r="K1963" s="17"/>
      <c r="L1963" s="66">
        <v>4.6822949999999999</v>
      </c>
      <c r="M1963" s="66">
        <v>1.560765</v>
      </c>
      <c r="N1963" s="66">
        <v>0</v>
      </c>
      <c r="O1963" s="66">
        <v>0</v>
      </c>
      <c r="P1963" s="66">
        <v>0</v>
      </c>
      <c r="Q1963" s="66">
        <v>0</v>
      </c>
      <c r="R1963" s="18"/>
      <c r="Z1963" s="62"/>
      <c r="AA1963" s="62"/>
      <c r="AB1963" s="62"/>
      <c r="AC1963" s="62"/>
      <c r="AD1963" s="62"/>
      <c r="AE1963" s="62"/>
    </row>
    <row r="1964" spans="1:31" x14ac:dyDescent="0.25">
      <c r="A1964" s="17" t="s">
        <v>11</v>
      </c>
      <c r="B1964" s="17" t="s">
        <v>156</v>
      </c>
      <c r="C1964" s="17" t="s">
        <v>247</v>
      </c>
      <c r="D1964" s="17" t="s">
        <v>248</v>
      </c>
      <c r="E1964" s="17" t="s">
        <v>180</v>
      </c>
      <c r="F1964" s="17" t="s">
        <v>200</v>
      </c>
      <c r="G1964" s="17" t="s">
        <v>265</v>
      </c>
      <c r="H1964" s="17" t="s">
        <v>32</v>
      </c>
      <c r="I1964" s="17" t="s">
        <v>17</v>
      </c>
      <c r="J1964" s="17" t="s">
        <v>248</v>
      </c>
      <c r="K1964" s="17"/>
      <c r="L1964" s="66">
        <v>0</v>
      </c>
      <c r="M1964" s="66">
        <v>0</v>
      </c>
      <c r="N1964" s="66">
        <v>0</v>
      </c>
      <c r="O1964" s="66">
        <v>3.5392499999999999E-3</v>
      </c>
      <c r="P1964" s="66">
        <v>1.17975E-3</v>
      </c>
      <c r="Q1964" s="66">
        <v>2.0324999999999998E-4</v>
      </c>
      <c r="R1964" s="18"/>
      <c r="Z1964" s="62"/>
      <c r="AA1964" s="62"/>
      <c r="AB1964" s="62"/>
      <c r="AC1964" s="62"/>
      <c r="AD1964" s="62"/>
      <c r="AE1964" s="62"/>
    </row>
    <row r="1965" spans="1:31" x14ac:dyDescent="0.25">
      <c r="A1965" s="17" t="s">
        <v>11</v>
      </c>
      <c r="B1965" s="17" t="s">
        <v>156</v>
      </c>
      <c r="C1965" s="17" t="s">
        <v>247</v>
      </c>
      <c r="D1965" s="17" t="s">
        <v>248</v>
      </c>
      <c r="E1965" s="17" t="s">
        <v>180</v>
      </c>
      <c r="F1965" s="17" t="s">
        <v>200</v>
      </c>
      <c r="G1965" s="17" t="s">
        <v>265</v>
      </c>
      <c r="H1965" s="17" t="s">
        <v>16</v>
      </c>
      <c r="I1965" s="17" t="s">
        <v>17</v>
      </c>
      <c r="J1965" s="17" t="s">
        <v>248</v>
      </c>
      <c r="K1965" s="17"/>
      <c r="L1965" s="66">
        <v>0</v>
      </c>
      <c r="M1965" s="66">
        <v>0</v>
      </c>
      <c r="N1965" s="66">
        <v>0</v>
      </c>
      <c r="O1965" s="66">
        <v>376.96800000000002</v>
      </c>
      <c r="P1965" s="66">
        <v>125.65600000000001</v>
      </c>
      <c r="Q1965" s="66">
        <v>21.673724999999997</v>
      </c>
      <c r="R1965" s="18"/>
      <c r="Z1965" s="62"/>
      <c r="AA1965" s="62"/>
      <c r="AB1965" s="62"/>
      <c r="AC1965" s="62"/>
      <c r="AD1965" s="62"/>
      <c r="AE1965" s="62"/>
    </row>
    <row r="1966" spans="1:31" x14ac:dyDescent="0.25">
      <c r="A1966" s="17" t="s">
        <v>11</v>
      </c>
      <c r="B1966" s="17" t="s">
        <v>156</v>
      </c>
      <c r="C1966" s="17" t="s">
        <v>247</v>
      </c>
      <c r="D1966" s="17" t="s">
        <v>248</v>
      </c>
      <c r="E1966" s="17" t="s">
        <v>180</v>
      </c>
      <c r="F1966" s="17" t="s">
        <v>200</v>
      </c>
      <c r="G1966" s="17" t="s">
        <v>265</v>
      </c>
      <c r="H1966" s="17" t="s">
        <v>160</v>
      </c>
      <c r="I1966" s="17" t="s">
        <v>17</v>
      </c>
      <c r="J1966" s="17" t="s">
        <v>248</v>
      </c>
      <c r="K1966" s="17"/>
      <c r="L1966" s="66">
        <v>0</v>
      </c>
      <c r="M1966" s="66">
        <v>0</v>
      </c>
      <c r="N1966" s="66">
        <v>0</v>
      </c>
      <c r="O1966" s="66">
        <v>378.41925000000003</v>
      </c>
      <c r="P1966" s="66">
        <v>126.13975000000001</v>
      </c>
      <c r="Q1966" s="66">
        <v>21.757124999999998</v>
      </c>
      <c r="R1966" s="18"/>
      <c r="Z1966" s="62"/>
      <c r="AA1966" s="62"/>
      <c r="AB1966" s="62"/>
      <c r="AC1966" s="62"/>
      <c r="AD1966" s="62"/>
      <c r="AE1966" s="62"/>
    </row>
    <row r="1967" spans="1:31" x14ac:dyDescent="0.25">
      <c r="A1967" s="17" t="s">
        <v>11</v>
      </c>
      <c r="B1967" s="17" t="s">
        <v>156</v>
      </c>
      <c r="C1967" s="17" t="s">
        <v>247</v>
      </c>
      <c r="D1967" s="17" t="s">
        <v>248</v>
      </c>
      <c r="E1967" s="17" t="s">
        <v>180</v>
      </c>
      <c r="F1967" s="17" t="s">
        <v>200</v>
      </c>
      <c r="G1967" s="17" t="s">
        <v>265</v>
      </c>
      <c r="H1967" s="17" t="s">
        <v>161</v>
      </c>
      <c r="I1967" s="17" t="s">
        <v>17</v>
      </c>
      <c r="J1967" s="17" t="s">
        <v>248</v>
      </c>
      <c r="K1967" s="17"/>
      <c r="L1967" s="66">
        <v>0</v>
      </c>
      <c r="M1967" s="66">
        <v>0</v>
      </c>
      <c r="N1967" s="66">
        <v>0</v>
      </c>
      <c r="O1967" s="66">
        <v>378.68774999999999</v>
      </c>
      <c r="P1967" s="66">
        <v>126.22924999999999</v>
      </c>
      <c r="Q1967" s="66">
        <v>21.772575</v>
      </c>
      <c r="R1967" s="18"/>
      <c r="Z1967" s="62"/>
      <c r="AA1967" s="62"/>
      <c r="AB1967" s="62"/>
      <c r="AC1967" s="62"/>
      <c r="AD1967" s="62"/>
      <c r="AE1967" s="62"/>
    </row>
    <row r="1968" spans="1:31" x14ac:dyDescent="0.25">
      <c r="A1968" s="17" t="s">
        <v>11</v>
      </c>
      <c r="B1968" s="17" t="s">
        <v>156</v>
      </c>
      <c r="C1968" s="17" t="s">
        <v>247</v>
      </c>
      <c r="D1968" s="17" t="s">
        <v>248</v>
      </c>
      <c r="E1968" s="17" t="s">
        <v>180</v>
      </c>
      <c r="F1968" s="17" t="s">
        <v>200</v>
      </c>
      <c r="G1968" s="17" t="s">
        <v>265</v>
      </c>
      <c r="H1968" s="17" t="s">
        <v>75</v>
      </c>
      <c r="I1968" s="17" t="s">
        <v>17</v>
      </c>
      <c r="J1968" s="17" t="s">
        <v>248</v>
      </c>
      <c r="K1968" s="17"/>
      <c r="L1968" s="66">
        <v>0</v>
      </c>
      <c r="M1968" s="66">
        <v>0</v>
      </c>
      <c r="N1968" s="66">
        <v>0</v>
      </c>
      <c r="O1968" s="66">
        <v>5.3084999999999999E-3</v>
      </c>
      <c r="P1968" s="66">
        <v>1.7695E-3</v>
      </c>
      <c r="Q1968" s="66">
        <v>3.0525000000000002E-4</v>
      </c>
      <c r="R1968" s="18"/>
      <c r="Z1968" s="62"/>
      <c r="AA1968" s="62"/>
      <c r="AB1968" s="62"/>
      <c r="AC1968" s="62"/>
      <c r="AD1968" s="62"/>
      <c r="AE1968" s="62"/>
    </row>
    <row r="1969" spans="1:31" x14ac:dyDescent="0.25">
      <c r="A1969" s="17" t="s">
        <v>11</v>
      </c>
      <c r="B1969" s="17" t="s">
        <v>156</v>
      </c>
      <c r="C1969" s="17" t="s">
        <v>247</v>
      </c>
      <c r="D1969" s="17" t="s">
        <v>248</v>
      </c>
      <c r="E1969" s="17" t="s">
        <v>180</v>
      </c>
      <c r="F1969" s="17" t="s">
        <v>201</v>
      </c>
      <c r="G1969" s="17" t="s">
        <v>265</v>
      </c>
      <c r="H1969" s="17" t="s">
        <v>32</v>
      </c>
      <c r="I1969" s="17" t="s">
        <v>17</v>
      </c>
      <c r="J1969" s="17" t="s">
        <v>248</v>
      </c>
      <c r="K1969" s="17"/>
      <c r="L1969" s="66">
        <v>0</v>
      </c>
      <c r="M1969" s="66">
        <v>0</v>
      </c>
      <c r="N1969" s="66">
        <v>0</v>
      </c>
      <c r="O1969" s="66">
        <v>3.7652999999999999E-2</v>
      </c>
      <c r="P1969" s="66">
        <v>0.692909</v>
      </c>
      <c r="Q1969" s="66">
        <v>2.2908535000000003</v>
      </c>
      <c r="R1969" s="18"/>
      <c r="Z1969" s="62"/>
      <c r="AA1969" s="62"/>
      <c r="AB1969" s="62"/>
      <c r="AC1969" s="62"/>
      <c r="AD1969" s="62"/>
      <c r="AE1969" s="62"/>
    </row>
    <row r="1970" spans="1:31" x14ac:dyDescent="0.25">
      <c r="A1970" s="17" t="s">
        <v>11</v>
      </c>
      <c r="B1970" s="17" t="s">
        <v>156</v>
      </c>
      <c r="C1970" s="17" t="s">
        <v>247</v>
      </c>
      <c r="D1970" s="17" t="s">
        <v>248</v>
      </c>
      <c r="E1970" s="17" t="s">
        <v>180</v>
      </c>
      <c r="F1970" s="17" t="s">
        <v>201</v>
      </c>
      <c r="G1970" s="17" t="s">
        <v>265</v>
      </c>
      <c r="H1970" s="17" t="s">
        <v>16</v>
      </c>
      <c r="I1970" s="17" t="s">
        <v>17</v>
      </c>
      <c r="J1970" s="17" t="s">
        <v>248</v>
      </c>
      <c r="K1970" s="17"/>
      <c r="L1970" s="66">
        <v>0</v>
      </c>
      <c r="M1970" s="66">
        <v>0</v>
      </c>
      <c r="N1970" s="66">
        <v>0</v>
      </c>
      <c r="O1970" s="66">
        <v>3038.5950000000003</v>
      </c>
      <c r="P1970" s="66">
        <v>55917.74</v>
      </c>
      <c r="Q1970" s="66">
        <v>184872.125</v>
      </c>
      <c r="R1970" s="18"/>
      <c r="Z1970" s="62"/>
      <c r="AA1970" s="62"/>
      <c r="AB1970" s="62"/>
      <c r="AC1970" s="62"/>
      <c r="AD1970" s="62"/>
      <c r="AE1970" s="62"/>
    </row>
    <row r="1971" spans="1:31" x14ac:dyDescent="0.25">
      <c r="A1971" s="17" t="s">
        <v>11</v>
      </c>
      <c r="B1971" s="17" t="s">
        <v>156</v>
      </c>
      <c r="C1971" s="17" t="s">
        <v>247</v>
      </c>
      <c r="D1971" s="17" t="s">
        <v>248</v>
      </c>
      <c r="E1971" s="17" t="s">
        <v>180</v>
      </c>
      <c r="F1971" s="17" t="s">
        <v>201</v>
      </c>
      <c r="G1971" s="17" t="s">
        <v>265</v>
      </c>
      <c r="H1971" s="17" t="s">
        <v>160</v>
      </c>
      <c r="I1971" s="17" t="s">
        <v>17</v>
      </c>
      <c r="J1971" s="17" t="s">
        <v>248</v>
      </c>
      <c r="K1971" s="17"/>
      <c r="L1971" s="66">
        <v>0</v>
      </c>
      <c r="M1971" s="66">
        <v>0</v>
      </c>
      <c r="N1971" s="66">
        <v>0</v>
      </c>
      <c r="O1971" s="66">
        <v>3054.0375000000004</v>
      </c>
      <c r="P1971" s="66">
        <v>56201.812499999993</v>
      </c>
      <c r="Q1971" s="66">
        <v>185811.1</v>
      </c>
      <c r="R1971" s="18"/>
      <c r="Z1971" s="62"/>
      <c r="AA1971" s="62"/>
      <c r="AB1971" s="62"/>
      <c r="AC1971" s="62"/>
      <c r="AD1971" s="62"/>
      <c r="AE1971" s="62"/>
    </row>
    <row r="1972" spans="1:31" x14ac:dyDescent="0.25">
      <c r="A1972" s="17" t="s">
        <v>11</v>
      </c>
      <c r="B1972" s="17" t="s">
        <v>156</v>
      </c>
      <c r="C1972" s="17" t="s">
        <v>247</v>
      </c>
      <c r="D1972" s="17" t="s">
        <v>248</v>
      </c>
      <c r="E1972" s="17" t="s">
        <v>180</v>
      </c>
      <c r="F1972" s="17" t="s">
        <v>201</v>
      </c>
      <c r="G1972" s="17" t="s">
        <v>265</v>
      </c>
      <c r="H1972" s="17" t="s">
        <v>161</v>
      </c>
      <c r="I1972" s="17" t="s">
        <v>17</v>
      </c>
      <c r="J1972" s="17" t="s">
        <v>248</v>
      </c>
      <c r="K1972" s="17"/>
      <c r="L1972" s="66">
        <v>0</v>
      </c>
      <c r="M1972" s="66">
        <v>0</v>
      </c>
      <c r="N1972" s="66">
        <v>0</v>
      </c>
      <c r="O1972" s="66">
        <v>3056.895</v>
      </c>
      <c r="P1972" s="66">
        <v>56254.514999999992</v>
      </c>
      <c r="Q1972" s="66">
        <v>185985.1</v>
      </c>
      <c r="R1972" s="18"/>
      <c r="Z1972" s="62"/>
      <c r="AA1972" s="62"/>
      <c r="AB1972" s="62"/>
      <c r="AC1972" s="62"/>
      <c r="AD1972" s="62"/>
      <c r="AE1972" s="62"/>
    </row>
    <row r="1973" spans="1:31" x14ac:dyDescent="0.25">
      <c r="A1973" s="17" t="s">
        <v>11</v>
      </c>
      <c r="B1973" s="17" t="s">
        <v>156</v>
      </c>
      <c r="C1973" s="17" t="s">
        <v>247</v>
      </c>
      <c r="D1973" s="17" t="s">
        <v>248</v>
      </c>
      <c r="E1973" s="17" t="s">
        <v>180</v>
      </c>
      <c r="F1973" s="17" t="s">
        <v>201</v>
      </c>
      <c r="G1973" s="17" t="s">
        <v>265</v>
      </c>
      <c r="H1973" s="17" t="s">
        <v>75</v>
      </c>
      <c r="I1973" s="17" t="s">
        <v>17</v>
      </c>
      <c r="J1973" s="17" t="s">
        <v>248</v>
      </c>
      <c r="K1973" s="17"/>
      <c r="L1973" s="66">
        <v>0</v>
      </c>
      <c r="M1973" s="66">
        <v>0</v>
      </c>
      <c r="N1973" s="66">
        <v>0</v>
      </c>
      <c r="O1973" s="66">
        <v>5.6479500000000002E-2</v>
      </c>
      <c r="P1973" s="66">
        <v>1.0393665000000001</v>
      </c>
      <c r="Q1973" s="66">
        <v>3.4362850000000003</v>
      </c>
      <c r="R1973" s="18"/>
      <c r="Z1973" s="62"/>
      <c r="AA1973" s="62"/>
      <c r="AB1973" s="62"/>
      <c r="AC1973" s="62"/>
      <c r="AD1973" s="62"/>
      <c r="AE1973" s="62"/>
    </row>
    <row r="1974" spans="1:31" x14ac:dyDescent="0.25">
      <c r="A1974" s="17" t="s">
        <v>11</v>
      </c>
      <c r="B1974" s="17" t="s">
        <v>156</v>
      </c>
      <c r="C1974" s="17" t="s">
        <v>247</v>
      </c>
      <c r="D1974" s="17" t="s">
        <v>248</v>
      </c>
      <c r="E1974" s="17" t="s">
        <v>180</v>
      </c>
      <c r="F1974" s="17" t="s">
        <v>202</v>
      </c>
      <c r="G1974" s="17" t="s">
        <v>265</v>
      </c>
      <c r="H1974" s="17" t="s">
        <v>32</v>
      </c>
      <c r="I1974" s="17" t="s">
        <v>17</v>
      </c>
      <c r="J1974" s="17" t="s">
        <v>248</v>
      </c>
      <c r="K1974" s="17"/>
      <c r="L1974" s="66">
        <v>0</v>
      </c>
      <c r="M1974" s="66">
        <v>0</v>
      </c>
      <c r="N1974" s="66">
        <v>0</v>
      </c>
      <c r="O1974" s="66">
        <v>0</v>
      </c>
      <c r="P1974" s="66">
        <v>0</v>
      </c>
      <c r="Q1974" s="66">
        <v>6.2625000000000007E-4</v>
      </c>
      <c r="R1974" s="18"/>
      <c r="Z1974" s="62"/>
      <c r="AA1974" s="62"/>
      <c r="AB1974" s="62"/>
      <c r="AC1974" s="62"/>
      <c r="AD1974" s="62"/>
      <c r="AE1974" s="62"/>
    </row>
    <row r="1975" spans="1:31" x14ac:dyDescent="0.25">
      <c r="A1975" s="17" t="s">
        <v>11</v>
      </c>
      <c r="B1975" s="17" t="s">
        <v>156</v>
      </c>
      <c r="C1975" s="17" t="s">
        <v>247</v>
      </c>
      <c r="D1975" s="17" t="s">
        <v>248</v>
      </c>
      <c r="E1975" s="17" t="s">
        <v>180</v>
      </c>
      <c r="F1975" s="17" t="s">
        <v>202</v>
      </c>
      <c r="G1975" s="17" t="s">
        <v>265</v>
      </c>
      <c r="H1975" s="17" t="s">
        <v>16</v>
      </c>
      <c r="I1975" s="17" t="s">
        <v>17</v>
      </c>
      <c r="J1975" s="17" t="s">
        <v>248</v>
      </c>
      <c r="K1975" s="17"/>
      <c r="L1975" s="66">
        <v>0</v>
      </c>
      <c r="M1975" s="66">
        <v>0</v>
      </c>
      <c r="N1975" s="66">
        <v>0</v>
      </c>
      <c r="O1975" s="66">
        <v>0</v>
      </c>
      <c r="P1975" s="66">
        <v>0</v>
      </c>
      <c r="Q1975" s="66">
        <v>50.535974999999993</v>
      </c>
      <c r="R1975" s="18"/>
      <c r="Z1975" s="62"/>
      <c r="AA1975" s="62"/>
      <c r="AB1975" s="62"/>
      <c r="AC1975" s="62"/>
      <c r="AD1975" s="62"/>
      <c r="AE1975" s="62"/>
    </row>
    <row r="1976" spans="1:31" x14ac:dyDescent="0.25">
      <c r="A1976" s="17" t="s">
        <v>11</v>
      </c>
      <c r="B1976" s="17" t="s">
        <v>156</v>
      </c>
      <c r="C1976" s="17" t="s">
        <v>247</v>
      </c>
      <c r="D1976" s="17" t="s">
        <v>248</v>
      </c>
      <c r="E1976" s="17" t="s">
        <v>180</v>
      </c>
      <c r="F1976" s="17" t="s">
        <v>202</v>
      </c>
      <c r="G1976" s="17" t="s">
        <v>265</v>
      </c>
      <c r="H1976" s="17" t="s">
        <v>160</v>
      </c>
      <c r="I1976" s="17" t="s">
        <v>17</v>
      </c>
      <c r="J1976" s="17" t="s">
        <v>248</v>
      </c>
      <c r="K1976" s="17"/>
      <c r="L1976" s="66">
        <v>0</v>
      </c>
      <c r="M1976" s="66">
        <v>0</v>
      </c>
      <c r="N1976" s="66">
        <v>0</v>
      </c>
      <c r="O1976" s="66">
        <v>0</v>
      </c>
      <c r="P1976" s="66">
        <v>0</v>
      </c>
      <c r="Q1976" s="66">
        <v>50.792700000000004</v>
      </c>
      <c r="R1976" s="18"/>
      <c r="Z1976" s="62"/>
      <c r="AA1976" s="62"/>
      <c r="AB1976" s="62"/>
      <c r="AC1976" s="62"/>
      <c r="AD1976" s="62"/>
      <c r="AE1976" s="62"/>
    </row>
    <row r="1977" spans="1:31" x14ac:dyDescent="0.25">
      <c r="A1977" s="17" t="s">
        <v>11</v>
      </c>
      <c r="B1977" s="17" t="s">
        <v>156</v>
      </c>
      <c r="C1977" s="17" t="s">
        <v>247</v>
      </c>
      <c r="D1977" s="17" t="s">
        <v>248</v>
      </c>
      <c r="E1977" s="17" t="s">
        <v>180</v>
      </c>
      <c r="F1977" s="17" t="s">
        <v>202</v>
      </c>
      <c r="G1977" s="17" t="s">
        <v>265</v>
      </c>
      <c r="H1977" s="17" t="s">
        <v>161</v>
      </c>
      <c r="I1977" s="17" t="s">
        <v>17</v>
      </c>
      <c r="J1977" s="17" t="s">
        <v>248</v>
      </c>
      <c r="K1977" s="17"/>
      <c r="L1977" s="66">
        <v>0</v>
      </c>
      <c r="M1977" s="66">
        <v>0</v>
      </c>
      <c r="N1977" s="66">
        <v>0</v>
      </c>
      <c r="O1977" s="66">
        <v>0</v>
      </c>
      <c r="P1977" s="66">
        <v>0</v>
      </c>
      <c r="Q1977" s="66">
        <v>50.840324999999993</v>
      </c>
      <c r="R1977" s="18"/>
      <c r="Z1977" s="62"/>
      <c r="AA1977" s="62"/>
      <c r="AB1977" s="62"/>
      <c r="AC1977" s="62"/>
      <c r="AD1977" s="62"/>
      <c r="AE1977" s="62"/>
    </row>
    <row r="1978" spans="1:31" x14ac:dyDescent="0.25">
      <c r="A1978" s="17" t="s">
        <v>11</v>
      </c>
      <c r="B1978" s="17" t="s">
        <v>156</v>
      </c>
      <c r="C1978" s="17" t="s">
        <v>247</v>
      </c>
      <c r="D1978" s="17" t="s">
        <v>248</v>
      </c>
      <c r="E1978" s="17" t="s">
        <v>180</v>
      </c>
      <c r="F1978" s="17" t="s">
        <v>202</v>
      </c>
      <c r="G1978" s="17" t="s">
        <v>265</v>
      </c>
      <c r="H1978" s="17" t="s">
        <v>75</v>
      </c>
      <c r="I1978" s="17" t="s">
        <v>17</v>
      </c>
      <c r="J1978" s="17" t="s">
        <v>248</v>
      </c>
      <c r="K1978" s="17"/>
      <c r="L1978" s="66">
        <v>0</v>
      </c>
      <c r="M1978" s="66">
        <v>0</v>
      </c>
      <c r="N1978" s="66">
        <v>0</v>
      </c>
      <c r="O1978" s="66">
        <v>0</v>
      </c>
      <c r="P1978" s="66">
        <v>0</v>
      </c>
      <c r="Q1978" s="66">
        <v>9.3900000000000006E-4</v>
      </c>
      <c r="R1978" s="18"/>
      <c r="Z1978" s="62"/>
      <c r="AA1978" s="62"/>
      <c r="AB1978" s="62"/>
      <c r="AC1978" s="62"/>
      <c r="AD1978" s="62"/>
      <c r="AE1978" s="62"/>
    </row>
    <row r="1979" spans="1:31" x14ac:dyDescent="0.25">
      <c r="A1979" s="17" t="s">
        <v>11</v>
      </c>
      <c r="B1979" s="17" t="s">
        <v>156</v>
      </c>
      <c r="C1979" s="17" t="s">
        <v>247</v>
      </c>
      <c r="D1979" s="17" t="s">
        <v>248</v>
      </c>
      <c r="E1979" s="17" t="s">
        <v>180</v>
      </c>
      <c r="F1979" s="17" t="s">
        <v>203</v>
      </c>
      <c r="G1979" s="17" t="s">
        <v>265</v>
      </c>
      <c r="H1979" s="17" t="s">
        <v>32</v>
      </c>
      <c r="I1979" s="17" t="s">
        <v>17</v>
      </c>
      <c r="J1979" s="17" t="s">
        <v>248</v>
      </c>
      <c r="K1979" s="17"/>
      <c r="L1979" s="66">
        <v>0.83036250000000011</v>
      </c>
      <c r="M1979" s="66">
        <v>0.31502850000000004</v>
      </c>
      <c r="N1979" s="66">
        <v>2.3309999999999997E-2</v>
      </c>
      <c r="O1979" s="66">
        <v>3.5209999999999998E-3</v>
      </c>
      <c r="P1979" s="66">
        <v>0</v>
      </c>
      <c r="Q1979" s="66">
        <v>0</v>
      </c>
      <c r="R1979" s="18"/>
      <c r="Z1979" s="62"/>
      <c r="AA1979" s="62"/>
      <c r="AB1979" s="62"/>
      <c r="AC1979" s="62"/>
      <c r="AD1979" s="62"/>
      <c r="AE1979" s="62"/>
    </row>
    <row r="1980" spans="1:31" x14ac:dyDescent="0.25">
      <c r="A1980" s="17" t="s">
        <v>11</v>
      </c>
      <c r="B1980" s="17" t="s">
        <v>156</v>
      </c>
      <c r="C1980" s="17" t="s">
        <v>247</v>
      </c>
      <c r="D1980" s="17" t="s">
        <v>248</v>
      </c>
      <c r="E1980" s="17" t="s">
        <v>180</v>
      </c>
      <c r="F1980" s="17" t="s">
        <v>203</v>
      </c>
      <c r="G1980" s="17" t="s">
        <v>265</v>
      </c>
      <c r="H1980" s="17" t="s">
        <v>16</v>
      </c>
      <c r="I1980" s="17" t="s">
        <v>17</v>
      </c>
      <c r="J1980" s="17" t="s">
        <v>248</v>
      </c>
      <c r="K1980" s="17"/>
      <c r="L1980" s="66">
        <v>67010.100000000006</v>
      </c>
      <c r="M1980" s="66">
        <v>25422.747500000001</v>
      </c>
      <c r="N1980" s="66">
        <v>1881.1174999999998</v>
      </c>
      <c r="O1980" s="66">
        <v>284.14499999999998</v>
      </c>
      <c r="P1980" s="66">
        <v>0</v>
      </c>
      <c r="Q1980" s="66">
        <v>0</v>
      </c>
      <c r="R1980" s="18"/>
      <c r="Z1980" s="62"/>
      <c r="AA1980" s="62"/>
      <c r="AB1980" s="62"/>
      <c r="AC1980" s="62"/>
      <c r="AD1980" s="62"/>
      <c r="AE1980" s="62"/>
    </row>
    <row r="1981" spans="1:31" x14ac:dyDescent="0.25">
      <c r="A1981" s="17" t="s">
        <v>11</v>
      </c>
      <c r="B1981" s="17" t="s">
        <v>156</v>
      </c>
      <c r="C1981" s="17" t="s">
        <v>247</v>
      </c>
      <c r="D1981" s="17" t="s">
        <v>248</v>
      </c>
      <c r="E1981" s="17" t="s">
        <v>180</v>
      </c>
      <c r="F1981" s="17" t="s">
        <v>203</v>
      </c>
      <c r="G1981" s="17" t="s">
        <v>265</v>
      </c>
      <c r="H1981" s="17" t="s">
        <v>160</v>
      </c>
      <c r="I1981" s="17" t="s">
        <v>17</v>
      </c>
      <c r="J1981" s="17" t="s">
        <v>248</v>
      </c>
      <c r="K1981" s="17"/>
      <c r="L1981" s="66">
        <v>67350.600000000006</v>
      </c>
      <c r="M1981" s="66">
        <v>25551.93</v>
      </c>
      <c r="N1981" s="66">
        <v>1890.6725000000001</v>
      </c>
      <c r="O1981" s="66">
        <v>285.58749999999998</v>
      </c>
      <c r="P1981" s="66">
        <v>0</v>
      </c>
      <c r="Q1981" s="66">
        <v>0</v>
      </c>
      <c r="R1981" s="18"/>
      <c r="Z1981" s="62"/>
      <c r="AA1981" s="62"/>
      <c r="AB1981" s="62"/>
      <c r="AC1981" s="62"/>
      <c r="AD1981" s="62"/>
      <c r="AE1981" s="62"/>
    </row>
    <row r="1982" spans="1:31" x14ac:dyDescent="0.25">
      <c r="A1982" s="17" t="s">
        <v>11</v>
      </c>
      <c r="B1982" s="17" t="s">
        <v>156</v>
      </c>
      <c r="C1982" s="17" t="s">
        <v>247</v>
      </c>
      <c r="D1982" s="17" t="s">
        <v>248</v>
      </c>
      <c r="E1982" s="17" t="s">
        <v>180</v>
      </c>
      <c r="F1982" s="17" t="s">
        <v>203</v>
      </c>
      <c r="G1982" s="17" t="s">
        <v>265</v>
      </c>
      <c r="H1982" s="17" t="s">
        <v>161</v>
      </c>
      <c r="I1982" s="17" t="s">
        <v>17</v>
      </c>
      <c r="J1982" s="17" t="s">
        <v>248</v>
      </c>
      <c r="K1982" s="17"/>
      <c r="L1982" s="66">
        <v>67413.674999999988</v>
      </c>
      <c r="M1982" s="66">
        <v>25575.857499999998</v>
      </c>
      <c r="N1982" s="66">
        <v>1892.4425000000001</v>
      </c>
      <c r="O1982" s="66">
        <v>285.85500000000002</v>
      </c>
      <c r="P1982" s="66">
        <v>0</v>
      </c>
      <c r="Q1982" s="66">
        <v>0</v>
      </c>
      <c r="R1982" s="18"/>
      <c r="Z1982" s="62"/>
      <c r="AA1982" s="62"/>
      <c r="AB1982" s="62"/>
      <c r="AC1982" s="62"/>
      <c r="AD1982" s="62"/>
      <c r="AE1982" s="62"/>
    </row>
    <row r="1983" spans="1:31" x14ac:dyDescent="0.25">
      <c r="A1983" s="17" t="s">
        <v>11</v>
      </c>
      <c r="B1983" s="17" t="s">
        <v>156</v>
      </c>
      <c r="C1983" s="17" t="s">
        <v>247</v>
      </c>
      <c r="D1983" s="17" t="s">
        <v>248</v>
      </c>
      <c r="E1983" s="17" t="s">
        <v>180</v>
      </c>
      <c r="F1983" s="17" t="s">
        <v>203</v>
      </c>
      <c r="G1983" s="17" t="s">
        <v>265</v>
      </c>
      <c r="H1983" s="17" t="s">
        <v>75</v>
      </c>
      <c r="I1983" s="17" t="s">
        <v>17</v>
      </c>
      <c r="J1983" s="17" t="s">
        <v>248</v>
      </c>
      <c r="K1983" s="17"/>
      <c r="L1983" s="66">
        <v>1.2455400000000001</v>
      </c>
      <c r="M1983" s="66">
        <v>0.4725415</v>
      </c>
      <c r="N1983" s="66">
        <v>3.4964999999999996E-2</v>
      </c>
      <c r="O1983" s="66">
        <v>5.2814999999999997E-3</v>
      </c>
      <c r="P1983" s="66">
        <v>0</v>
      </c>
      <c r="Q1983" s="66">
        <v>0</v>
      </c>
      <c r="R1983" s="18"/>
      <c r="Z1983" s="62"/>
      <c r="AA1983" s="62"/>
      <c r="AB1983" s="62"/>
      <c r="AC1983" s="62"/>
      <c r="AD1983" s="62"/>
      <c r="AE1983" s="62"/>
    </row>
    <row r="1984" spans="1:31" x14ac:dyDescent="0.25">
      <c r="A1984" s="17" t="s">
        <v>11</v>
      </c>
      <c r="B1984" s="17" t="s">
        <v>156</v>
      </c>
      <c r="C1984" s="17" t="s">
        <v>247</v>
      </c>
      <c r="D1984" s="17" t="s">
        <v>248</v>
      </c>
      <c r="E1984" s="17" t="s">
        <v>180</v>
      </c>
      <c r="F1984" s="17" t="s">
        <v>204</v>
      </c>
      <c r="G1984" s="17" t="s">
        <v>265</v>
      </c>
      <c r="H1984" s="17" t="s">
        <v>32</v>
      </c>
      <c r="I1984" s="17" t="s">
        <v>17</v>
      </c>
      <c r="J1984" s="17" t="s">
        <v>248</v>
      </c>
      <c r="K1984" s="17"/>
      <c r="L1984" s="66">
        <v>1.4525795000000001</v>
      </c>
      <c r="M1984" s="66">
        <v>0.97388300000000005</v>
      </c>
      <c r="N1984" s="66">
        <v>0.97533099999999995</v>
      </c>
      <c r="O1984" s="66">
        <v>0.25007499999999999</v>
      </c>
      <c r="P1984" s="66">
        <v>0</v>
      </c>
      <c r="Q1984" s="66">
        <v>0</v>
      </c>
      <c r="R1984" s="18"/>
      <c r="Z1984" s="62"/>
      <c r="AA1984" s="62"/>
      <c r="AB1984" s="62"/>
      <c r="AC1984" s="62"/>
      <c r="AD1984" s="62"/>
      <c r="AE1984" s="62"/>
    </row>
    <row r="1985" spans="1:31" x14ac:dyDescent="0.25">
      <c r="A1985" s="17" t="s">
        <v>11</v>
      </c>
      <c r="B1985" s="17" t="s">
        <v>156</v>
      </c>
      <c r="C1985" s="17" t="s">
        <v>247</v>
      </c>
      <c r="D1985" s="17" t="s">
        <v>248</v>
      </c>
      <c r="E1985" s="17" t="s">
        <v>180</v>
      </c>
      <c r="F1985" s="17" t="s">
        <v>204</v>
      </c>
      <c r="G1985" s="17" t="s">
        <v>265</v>
      </c>
      <c r="H1985" s="17" t="s">
        <v>16</v>
      </c>
      <c r="I1985" s="17" t="s">
        <v>17</v>
      </c>
      <c r="J1985" s="17" t="s">
        <v>248</v>
      </c>
      <c r="K1985" s="17"/>
      <c r="L1985" s="66">
        <v>117222.8869</v>
      </c>
      <c r="M1985" s="66">
        <v>78592.274999999994</v>
      </c>
      <c r="N1985" s="66">
        <v>78709.2</v>
      </c>
      <c r="O1985" s="66">
        <v>20181.05</v>
      </c>
      <c r="P1985" s="66">
        <v>0</v>
      </c>
      <c r="Q1985" s="66">
        <v>0</v>
      </c>
      <c r="R1985" s="18"/>
      <c r="Z1985" s="62"/>
      <c r="AA1985" s="62"/>
      <c r="AB1985" s="62"/>
      <c r="AC1985" s="62"/>
      <c r="AD1985" s="62"/>
      <c r="AE1985" s="62"/>
    </row>
    <row r="1986" spans="1:31" x14ac:dyDescent="0.25">
      <c r="A1986" s="17" t="s">
        <v>11</v>
      </c>
      <c r="B1986" s="17" t="s">
        <v>156</v>
      </c>
      <c r="C1986" s="17" t="s">
        <v>247</v>
      </c>
      <c r="D1986" s="17" t="s">
        <v>248</v>
      </c>
      <c r="E1986" s="17" t="s">
        <v>180</v>
      </c>
      <c r="F1986" s="17" t="s">
        <v>204</v>
      </c>
      <c r="G1986" s="17" t="s">
        <v>265</v>
      </c>
      <c r="H1986" s="17" t="s">
        <v>160</v>
      </c>
      <c r="I1986" s="17" t="s">
        <v>17</v>
      </c>
      <c r="J1986" s="17" t="s">
        <v>248</v>
      </c>
      <c r="K1986" s="17"/>
      <c r="L1986" s="66">
        <v>117818.42587500002</v>
      </c>
      <c r="M1986" s="66">
        <v>78991.574999999997</v>
      </c>
      <c r="N1986" s="66">
        <v>79109.075000000012</v>
      </c>
      <c r="O1986" s="66">
        <v>20283.575000000001</v>
      </c>
      <c r="P1986" s="66">
        <v>0</v>
      </c>
      <c r="Q1986" s="66">
        <v>0</v>
      </c>
      <c r="R1986" s="18"/>
      <c r="Z1986" s="62"/>
      <c r="AA1986" s="62"/>
      <c r="AB1986" s="62"/>
      <c r="AC1986" s="62"/>
      <c r="AD1986" s="62"/>
      <c r="AE1986" s="62"/>
    </row>
    <row r="1987" spans="1:31" x14ac:dyDescent="0.25">
      <c r="A1987" s="17" t="s">
        <v>11</v>
      </c>
      <c r="B1987" s="17" t="s">
        <v>156</v>
      </c>
      <c r="C1987" s="17" t="s">
        <v>247</v>
      </c>
      <c r="D1987" s="17" t="s">
        <v>248</v>
      </c>
      <c r="E1987" s="17" t="s">
        <v>180</v>
      </c>
      <c r="F1987" s="17" t="s">
        <v>204</v>
      </c>
      <c r="G1987" s="17" t="s">
        <v>265</v>
      </c>
      <c r="H1987" s="17" t="s">
        <v>161</v>
      </c>
      <c r="I1987" s="17" t="s">
        <v>17</v>
      </c>
      <c r="J1987" s="17" t="s">
        <v>248</v>
      </c>
      <c r="K1987" s="17"/>
      <c r="L1987" s="66">
        <v>117929.04234999999</v>
      </c>
      <c r="M1987" s="66">
        <v>79065.575000000012</v>
      </c>
      <c r="N1987" s="66">
        <v>79183.25</v>
      </c>
      <c r="O1987" s="66">
        <v>20302.599999999999</v>
      </c>
      <c r="P1987" s="66">
        <v>0</v>
      </c>
      <c r="Q1987" s="66">
        <v>0</v>
      </c>
      <c r="R1987" s="18"/>
      <c r="Z1987" s="62"/>
      <c r="AA1987" s="62"/>
      <c r="AB1987" s="62"/>
      <c r="AC1987" s="62"/>
      <c r="AD1987" s="62"/>
      <c r="AE1987" s="62"/>
    </row>
    <row r="1988" spans="1:31" x14ac:dyDescent="0.25">
      <c r="A1988" s="17" t="s">
        <v>11</v>
      </c>
      <c r="B1988" s="17" t="s">
        <v>156</v>
      </c>
      <c r="C1988" s="17" t="s">
        <v>247</v>
      </c>
      <c r="D1988" s="17" t="s">
        <v>248</v>
      </c>
      <c r="E1988" s="17" t="s">
        <v>180</v>
      </c>
      <c r="F1988" s="17" t="s">
        <v>204</v>
      </c>
      <c r="G1988" s="17" t="s">
        <v>265</v>
      </c>
      <c r="H1988" s="17" t="s">
        <v>75</v>
      </c>
      <c r="I1988" s="17" t="s">
        <v>17</v>
      </c>
      <c r="J1988" s="17" t="s">
        <v>248</v>
      </c>
      <c r="K1988" s="17"/>
      <c r="L1988" s="66">
        <v>2.1788629999999998</v>
      </c>
      <c r="M1988" s="66">
        <v>1.460825</v>
      </c>
      <c r="N1988" s="66">
        <v>1.4629975000000002</v>
      </c>
      <c r="O1988" s="66">
        <v>0.37511250000000002</v>
      </c>
      <c r="P1988" s="66">
        <v>0</v>
      </c>
      <c r="Q1988" s="66">
        <v>0</v>
      </c>
      <c r="R1988" s="18"/>
      <c r="Z1988" s="62"/>
      <c r="AA1988" s="62"/>
      <c r="AB1988" s="62"/>
      <c r="AC1988" s="62"/>
      <c r="AD1988" s="62"/>
      <c r="AE1988" s="62"/>
    </row>
    <row r="1989" spans="1:31" x14ac:dyDescent="0.25">
      <c r="A1989" s="17" t="s">
        <v>11</v>
      </c>
      <c r="B1989" s="17" t="s">
        <v>156</v>
      </c>
      <c r="C1989" s="17" t="s">
        <v>247</v>
      </c>
      <c r="D1989" s="17" t="s">
        <v>248</v>
      </c>
      <c r="E1989" s="17" t="s">
        <v>206</v>
      </c>
      <c r="F1989" s="17" t="s">
        <v>207</v>
      </c>
      <c r="G1989" s="17" t="s">
        <v>265</v>
      </c>
      <c r="H1989" s="17" t="s">
        <v>32</v>
      </c>
      <c r="I1989" s="17" t="s">
        <v>17</v>
      </c>
      <c r="J1989" s="17" t="s">
        <v>248</v>
      </c>
      <c r="K1989" s="17"/>
      <c r="L1989" s="66">
        <v>99.890424999999993</v>
      </c>
      <c r="M1989" s="66">
        <v>123.31550000000001</v>
      </c>
      <c r="N1989" s="66">
        <v>140.5085</v>
      </c>
      <c r="O1989" s="66">
        <v>237.89550000000003</v>
      </c>
      <c r="P1989" s="66">
        <v>372.71124999999995</v>
      </c>
      <c r="Q1989" s="66">
        <v>434.13900000000001</v>
      </c>
      <c r="R1989" s="18"/>
      <c r="Z1989" s="62"/>
      <c r="AA1989" s="62"/>
      <c r="AB1989" s="62"/>
      <c r="AC1989" s="62"/>
      <c r="AD1989" s="62"/>
      <c r="AE1989" s="62"/>
    </row>
    <row r="1990" spans="1:31" x14ac:dyDescent="0.25">
      <c r="A1990" s="17" t="s">
        <v>11</v>
      </c>
      <c r="B1990" s="17" t="s">
        <v>156</v>
      </c>
      <c r="C1990" s="17" t="s">
        <v>247</v>
      </c>
      <c r="D1990" s="17" t="s">
        <v>248</v>
      </c>
      <c r="E1990" s="17" t="s">
        <v>206</v>
      </c>
      <c r="F1990" s="17" t="s">
        <v>207</v>
      </c>
      <c r="G1990" s="17" t="s">
        <v>265</v>
      </c>
      <c r="H1990" s="17" t="s">
        <v>16</v>
      </c>
      <c r="I1990" s="17" t="s">
        <v>17</v>
      </c>
      <c r="J1990" s="17" t="s">
        <v>248</v>
      </c>
      <c r="K1990" s="17"/>
      <c r="L1990" s="66">
        <v>9575000</v>
      </c>
      <c r="M1990" s="66">
        <v>12150000</v>
      </c>
      <c r="N1990" s="66">
        <v>13750000</v>
      </c>
      <c r="O1990" s="66">
        <v>23000000</v>
      </c>
      <c r="P1990" s="66">
        <v>35750000</v>
      </c>
      <c r="Q1990" s="66">
        <v>42000000</v>
      </c>
      <c r="R1990" s="18"/>
      <c r="Z1990" s="62"/>
      <c r="AA1990" s="62"/>
      <c r="AB1990" s="62"/>
      <c r="AC1990" s="62"/>
      <c r="AD1990" s="62"/>
      <c r="AE1990" s="62"/>
    </row>
    <row r="1991" spans="1:31" x14ac:dyDescent="0.25">
      <c r="A1991" s="17" t="s">
        <v>11</v>
      </c>
      <c r="B1991" s="17" t="s">
        <v>156</v>
      </c>
      <c r="C1991" s="17" t="s">
        <v>247</v>
      </c>
      <c r="D1991" s="17" t="s">
        <v>248</v>
      </c>
      <c r="E1991" s="17" t="s">
        <v>206</v>
      </c>
      <c r="F1991" s="17" t="s">
        <v>207</v>
      </c>
      <c r="G1991" s="17" t="s">
        <v>265</v>
      </c>
      <c r="H1991" s="17" t="s">
        <v>160</v>
      </c>
      <c r="I1991" s="17" t="s">
        <v>17</v>
      </c>
      <c r="J1991" s="17" t="s">
        <v>248</v>
      </c>
      <c r="K1991" s="17"/>
      <c r="L1991" s="66">
        <v>9575000</v>
      </c>
      <c r="M1991" s="66">
        <v>12150000</v>
      </c>
      <c r="N1991" s="66">
        <v>13750000</v>
      </c>
      <c r="O1991" s="66">
        <v>23000000</v>
      </c>
      <c r="P1991" s="66">
        <v>35750000</v>
      </c>
      <c r="Q1991" s="66">
        <v>42000000</v>
      </c>
      <c r="R1991" s="18"/>
      <c r="Z1991" s="62"/>
      <c r="AA1991" s="62"/>
      <c r="AB1991" s="62"/>
      <c r="AC1991" s="62"/>
      <c r="AD1991" s="62"/>
      <c r="AE1991" s="62"/>
    </row>
    <row r="1992" spans="1:31" x14ac:dyDescent="0.25">
      <c r="A1992" s="17" t="s">
        <v>11</v>
      </c>
      <c r="B1992" s="17" t="s">
        <v>156</v>
      </c>
      <c r="C1992" s="17" t="s">
        <v>247</v>
      </c>
      <c r="D1992" s="17" t="s">
        <v>248</v>
      </c>
      <c r="E1992" s="17" t="s">
        <v>206</v>
      </c>
      <c r="F1992" s="17" t="s">
        <v>207</v>
      </c>
      <c r="G1992" s="17" t="s">
        <v>265</v>
      </c>
      <c r="H1992" s="17" t="s">
        <v>161</v>
      </c>
      <c r="I1992" s="17" t="s">
        <v>17</v>
      </c>
      <c r="J1992" s="17" t="s">
        <v>248</v>
      </c>
      <c r="K1992" s="17"/>
      <c r="L1992" s="66">
        <v>9650000</v>
      </c>
      <c r="M1992" s="66">
        <v>12175000</v>
      </c>
      <c r="N1992" s="66">
        <v>13750000</v>
      </c>
      <c r="O1992" s="66">
        <v>23000000</v>
      </c>
      <c r="P1992" s="66">
        <v>35750000</v>
      </c>
      <c r="Q1992" s="66">
        <v>42000000</v>
      </c>
      <c r="R1992" s="18"/>
      <c r="Z1992" s="62"/>
      <c r="AA1992" s="62"/>
      <c r="AB1992" s="62"/>
      <c r="AC1992" s="62"/>
      <c r="AD1992" s="62"/>
      <c r="AE1992" s="62"/>
    </row>
    <row r="1993" spans="1:31" x14ac:dyDescent="0.25">
      <c r="A1993" s="17" t="s">
        <v>11</v>
      </c>
      <c r="B1993" s="17" t="s">
        <v>156</v>
      </c>
      <c r="C1993" s="17" t="s">
        <v>247</v>
      </c>
      <c r="D1993" s="17" t="s">
        <v>248</v>
      </c>
      <c r="E1993" s="17" t="s">
        <v>206</v>
      </c>
      <c r="F1993" s="17" t="s">
        <v>207</v>
      </c>
      <c r="G1993" s="17" t="s">
        <v>265</v>
      </c>
      <c r="H1993" s="17" t="s">
        <v>75</v>
      </c>
      <c r="I1993" s="17" t="s">
        <v>17</v>
      </c>
      <c r="J1993" s="17" t="s">
        <v>248</v>
      </c>
      <c r="K1993" s="17"/>
      <c r="L1993" s="66">
        <v>149.83500000000001</v>
      </c>
      <c r="M1993" s="66">
        <v>184.97299999999998</v>
      </c>
      <c r="N1993" s="66">
        <v>210.76275000000001</v>
      </c>
      <c r="O1993" s="66">
        <v>356.84325000000001</v>
      </c>
      <c r="P1993" s="66">
        <v>559.06725000000006</v>
      </c>
      <c r="Q1993" s="66">
        <v>651.20825000000002</v>
      </c>
      <c r="R1993" s="18"/>
      <c r="Z1993" s="62"/>
      <c r="AA1993" s="62"/>
      <c r="AB1993" s="62"/>
      <c r="AC1993" s="62"/>
      <c r="AD1993" s="62"/>
      <c r="AE1993" s="62"/>
    </row>
    <row r="1994" spans="1:31" x14ac:dyDescent="0.25">
      <c r="A1994" s="17" t="s">
        <v>11</v>
      </c>
      <c r="B1994" s="17" t="s">
        <v>156</v>
      </c>
      <c r="C1994" s="17" t="s">
        <v>247</v>
      </c>
      <c r="D1994" s="17" t="s">
        <v>248</v>
      </c>
      <c r="E1994" s="17" t="s">
        <v>41</v>
      </c>
      <c r="F1994" s="17" t="s">
        <v>214</v>
      </c>
      <c r="G1994" s="17" t="s">
        <v>265</v>
      </c>
      <c r="H1994" s="17" t="s">
        <v>32</v>
      </c>
      <c r="I1994" s="17" t="s">
        <v>17</v>
      </c>
      <c r="J1994" s="17" t="s">
        <v>248</v>
      </c>
      <c r="K1994" s="17"/>
      <c r="L1994" s="66">
        <v>0</v>
      </c>
      <c r="M1994" s="66">
        <v>4.2859125000000002</v>
      </c>
      <c r="N1994" s="66">
        <v>1.563774</v>
      </c>
      <c r="O1994" s="66">
        <v>4.5045500000000002E-2</v>
      </c>
      <c r="P1994" s="66">
        <v>0</v>
      </c>
      <c r="Q1994" s="66">
        <v>0</v>
      </c>
      <c r="R1994" s="18"/>
      <c r="Z1994" s="62"/>
      <c r="AA1994" s="62"/>
      <c r="AB1994" s="62"/>
      <c r="AC1994" s="62"/>
      <c r="AD1994" s="62"/>
      <c r="AE1994" s="62"/>
    </row>
    <row r="1995" spans="1:31" x14ac:dyDescent="0.25">
      <c r="A1995" s="17" t="s">
        <v>11</v>
      </c>
      <c r="B1995" s="17" t="s">
        <v>156</v>
      </c>
      <c r="C1995" s="17" t="s">
        <v>247</v>
      </c>
      <c r="D1995" s="17" t="s">
        <v>248</v>
      </c>
      <c r="E1995" s="17" t="s">
        <v>41</v>
      </c>
      <c r="F1995" s="17" t="s">
        <v>214</v>
      </c>
      <c r="G1995" s="17" t="s">
        <v>265</v>
      </c>
      <c r="H1995" s="17" t="s">
        <v>16</v>
      </c>
      <c r="I1995" s="17" t="s">
        <v>17</v>
      </c>
      <c r="J1995" s="17" t="s">
        <v>248</v>
      </c>
      <c r="K1995" s="17"/>
      <c r="L1995" s="66">
        <v>0</v>
      </c>
      <c r="M1995" s="66">
        <v>240440.25</v>
      </c>
      <c r="N1995" s="66">
        <v>87727.9</v>
      </c>
      <c r="O1995" s="66">
        <v>2527.0500000000002</v>
      </c>
      <c r="P1995" s="66">
        <v>0</v>
      </c>
      <c r="Q1995" s="66">
        <v>0</v>
      </c>
      <c r="R1995" s="18"/>
      <c r="Z1995" s="62"/>
      <c r="AA1995" s="62"/>
      <c r="AB1995" s="62"/>
      <c r="AC1995" s="62"/>
      <c r="AD1995" s="62"/>
      <c r="AE1995" s="62"/>
    </row>
    <row r="1996" spans="1:31" x14ac:dyDescent="0.25">
      <c r="A1996" s="17" t="s">
        <v>11</v>
      </c>
      <c r="B1996" s="17" t="s">
        <v>156</v>
      </c>
      <c r="C1996" s="17" t="s">
        <v>247</v>
      </c>
      <c r="D1996" s="17" t="s">
        <v>248</v>
      </c>
      <c r="E1996" s="17" t="s">
        <v>41</v>
      </c>
      <c r="F1996" s="17" t="s">
        <v>214</v>
      </c>
      <c r="G1996" s="17" t="s">
        <v>265</v>
      </c>
      <c r="H1996" s="17" t="s">
        <v>160</v>
      </c>
      <c r="I1996" s="17" t="s">
        <v>17</v>
      </c>
      <c r="J1996" s="17" t="s">
        <v>248</v>
      </c>
      <c r="K1996" s="17"/>
      <c r="L1996" s="66">
        <v>0</v>
      </c>
      <c r="M1996" s="66">
        <v>240576.75</v>
      </c>
      <c r="N1996" s="66">
        <v>87777.75</v>
      </c>
      <c r="O1996" s="66">
        <v>2528.5</v>
      </c>
      <c r="P1996" s="66">
        <v>0</v>
      </c>
      <c r="Q1996" s="66">
        <v>0</v>
      </c>
      <c r="R1996" s="18"/>
      <c r="Z1996" s="62"/>
      <c r="AA1996" s="62"/>
      <c r="AB1996" s="62"/>
      <c r="AC1996" s="62"/>
      <c r="AD1996" s="62"/>
      <c r="AE1996" s="62"/>
    </row>
    <row r="1997" spans="1:31" x14ac:dyDescent="0.25">
      <c r="A1997" s="17" t="s">
        <v>11</v>
      </c>
      <c r="B1997" s="17" t="s">
        <v>156</v>
      </c>
      <c r="C1997" s="17" t="s">
        <v>247</v>
      </c>
      <c r="D1997" s="17" t="s">
        <v>248</v>
      </c>
      <c r="E1997" s="17" t="s">
        <v>41</v>
      </c>
      <c r="F1997" s="17" t="s">
        <v>214</v>
      </c>
      <c r="G1997" s="17" t="s">
        <v>265</v>
      </c>
      <c r="H1997" s="17" t="s">
        <v>161</v>
      </c>
      <c r="I1997" s="17" t="s">
        <v>17</v>
      </c>
      <c r="J1997" s="17" t="s">
        <v>248</v>
      </c>
      <c r="K1997" s="17"/>
      <c r="L1997" s="66">
        <v>0</v>
      </c>
      <c r="M1997" s="66">
        <v>240663</v>
      </c>
      <c r="N1997" s="66">
        <v>87809.2</v>
      </c>
      <c r="O1997" s="66">
        <v>2529.4</v>
      </c>
      <c r="P1997" s="66">
        <v>0</v>
      </c>
      <c r="Q1997" s="66">
        <v>0</v>
      </c>
      <c r="R1997" s="18"/>
      <c r="Z1997" s="62"/>
      <c r="AA1997" s="62"/>
      <c r="AB1997" s="62"/>
      <c r="AC1997" s="62"/>
      <c r="AD1997" s="62"/>
      <c r="AE1997" s="62"/>
    </row>
    <row r="1998" spans="1:31" x14ac:dyDescent="0.25">
      <c r="A1998" s="17" t="s">
        <v>11</v>
      </c>
      <c r="B1998" s="17" t="s">
        <v>156</v>
      </c>
      <c r="C1998" s="17" t="s">
        <v>247</v>
      </c>
      <c r="D1998" s="17" t="s">
        <v>248</v>
      </c>
      <c r="E1998" s="17" t="s">
        <v>41</v>
      </c>
      <c r="F1998" s="17" t="s">
        <v>214</v>
      </c>
      <c r="G1998" s="17" t="s">
        <v>265</v>
      </c>
      <c r="H1998" s="17" t="s">
        <v>75</v>
      </c>
      <c r="I1998" s="17" t="s">
        <v>17</v>
      </c>
      <c r="J1998" s="17" t="s">
        <v>248</v>
      </c>
      <c r="K1998" s="17"/>
      <c r="L1998" s="66">
        <v>0</v>
      </c>
      <c r="M1998" s="66">
        <v>0.42859125000000003</v>
      </c>
      <c r="N1998" s="66">
        <v>0.15637725000000002</v>
      </c>
      <c r="O1998" s="66">
        <v>4.5044999999999998E-3</v>
      </c>
      <c r="P1998" s="66">
        <v>0</v>
      </c>
      <c r="Q1998" s="66">
        <v>0</v>
      </c>
      <c r="R1998" s="18"/>
      <c r="Z1998" s="62"/>
      <c r="AA1998" s="62"/>
      <c r="AB1998" s="62"/>
      <c r="AC1998" s="62"/>
      <c r="AD1998" s="62"/>
      <c r="AE1998" s="62"/>
    </row>
    <row r="1999" spans="1:31" x14ac:dyDescent="0.25">
      <c r="A1999" s="17" t="s">
        <v>11</v>
      </c>
      <c r="B1999" s="17" t="s">
        <v>156</v>
      </c>
      <c r="C1999" s="17" t="s">
        <v>247</v>
      </c>
      <c r="D1999" s="17" t="s">
        <v>248</v>
      </c>
      <c r="E1999" s="17" t="s">
        <v>215</v>
      </c>
      <c r="F1999" s="17" t="s">
        <v>218</v>
      </c>
      <c r="G1999" s="17" t="s">
        <v>265</v>
      </c>
      <c r="H1999" s="17" t="s">
        <v>32</v>
      </c>
      <c r="I1999" s="17" t="s">
        <v>17</v>
      </c>
      <c r="J1999" s="17" t="s">
        <v>248</v>
      </c>
      <c r="K1999" s="17"/>
      <c r="L1999" s="66">
        <v>13.20585</v>
      </c>
      <c r="M1999" s="66">
        <v>27.338424999999997</v>
      </c>
      <c r="N1999" s="66">
        <v>20.715800000000002</v>
      </c>
      <c r="O1999" s="66">
        <v>4.2622455000000006</v>
      </c>
      <c r="P1999" s="66">
        <v>3.6052500000000001E-2</v>
      </c>
      <c r="Q1999" s="66">
        <v>3.1781500000000004E-2</v>
      </c>
      <c r="R1999" s="18"/>
      <c r="Z1999" s="62"/>
      <c r="AA1999" s="62"/>
      <c r="AB1999" s="62"/>
      <c r="AC1999" s="62"/>
      <c r="AD1999" s="62"/>
      <c r="AE1999" s="62"/>
    </row>
    <row r="2000" spans="1:31" x14ac:dyDescent="0.25">
      <c r="A2000" s="17" t="s">
        <v>11</v>
      </c>
      <c r="B2000" s="17" t="s">
        <v>156</v>
      </c>
      <c r="C2000" s="17" t="s">
        <v>247</v>
      </c>
      <c r="D2000" s="17" t="s">
        <v>248</v>
      </c>
      <c r="E2000" s="17" t="s">
        <v>215</v>
      </c>
      <c r="F2000" s="17" t="s">
        <v>218</v>
      </c>
      <c r="G2000" s="17" t="s">
        <v>265</v>
      </c>
      <c r="H2000" s="17" t="s">
        <v>16</v>
      </c>
      <c r="I2000" s="17" t="s">
        <v>17</v>
      </c>
      <c r="J2000" s="17" t="s">
        <v>248</v>
      </c>
      <c r="K2000" s="17"/>
      <c r="L2000" s="66">
        <v>340710.5</v>
      </c>
      <c r="M2000" s="66">
        <v>705330.5</v>
      </c>
      <c r="N2000" s="66">
        <v>534467.25</v>
      </c>
      <c r="O2000" s="66">
        <v>109965.88075</v>
      </c>
      <c r="P2000" s="66">
        <v>930.15524999999991</v>
      </c>
      <c r="Q2000" s="66">
        <v>819.95775000000003</v>
      </c>
      <c r="R2000" s="18"/>
      <c r="Z2000" s="62"/>
      <c r="AA2000" s="62"/>
      <c r="AB2000" s="62"/>
      <c r="AC2000" s="62"/>
      <c r="AD2000" s="62"/>
      <c r="AE2000" s="62"/>
    </row>
    <row r="2001" spans="1:31" x14ac:dyDescent="0.25">
      <c r="A2001" s="17" t="s">
        <v>11</v>
      </c>
      <c r="B2001" s="17" t="s">
        <v>156</v>
      </c>
      <c r="C2001" s="17" t="s">
        <v>247</v>
      </c>
      <c r="D2001" s="17" t="s">
        <v>248</v>
      </c>
      <c r="E2001" s="17" t="s">
        <v>215</v>
      </c>
      <c r="F2001" s="17" t="s">
        <v>218</v>
      </c>
      <c r="G2001" s="17" t="s">
        <v>265</v>
      </c>
      <c r="H2001" s="17" t="s">
        <v>160</v>
      </c>
      <c r="I2001" s="17" t="s">
        <v>17</v>
      </c>
      <c r="J2001" s="17" t="s">
        <v>248</v>
      </c>
      <c r="K2001" s="17"/>
      <c r="L2001" s="66">
        <v>341489.5</v>
      </c>
      <c r="M2001" s="66">
        <v>706943.25</v>
      </c>
      <c r="N2001" s="66">
        <v>535689.25</v>
      </c>
      <c r="O2001" s="66">
        <v>110217.2945</v>
      </c>
      <c r="P2001" s="66">
        <v>932.28149999999994</v>
      </c>
      <c r="Q2001" s="66">
        <v>821.83324999999991</v>
      </c>
      <c r="R2001" s="18"/>
      <c r="Z2001" s="62"/>
      <c r="AA2001" s="62"/>
      <c r="AB2001" s="62"/>
      <c r="AC2001" s="62"/>
      <c r="AD2001" s="62"/>
      <c r="AE2001" s="62"/>
    </row>
    <row r="2002" spans="1:31" x14ac:dyDescent="0.25">
      <c r="A2002" s="17" t="s">
        <v>11</v>
      </c>
      <c r="B2002" s="17" t="s">
        <v>156</v>
      </c>
      <c r="C2002" s="17" t="s">
        <v>247</v>
      </c>
      <c r="D2002" s="17" t="s">
        <v>248</v>
      </c>
      <c r="E2002" s="17" t="s">
        <v>215</v>
      </c>
      <c r="F2002" s="17" t="s">
        <v>218</v>
      </c>
      <c r="G2002" s="17" t="s">
        <v>265</v>
      </c>
      <c r="H2002" s="17" t="s">
        <v>161</v>
      </c>
      <c r="I2002" s="17" t="s">
        <v>17</v>
      </c>
      <c r="J2002" s="17" t="s">
        <v>248</v>
      </c>
      <c r="K2002" s="17"/>
      <c r="L2002" s="66">
        <v>341807</v>
      </c>
      <c r="M2002" s="66">
        <v>707599.25</v>
      </c>
      <c r="N2002" s="66">
        <v>536186.25</v>
      </c>
      <c r="O2002" s="66">
        <v>110319.56449999999</v>
      </c>
      <c r="P2002" s="66">
        <v>933.15149999999994</v>
      </c>
      <c r="Q2002" s="66">
        <v>822.59725000000003</v>
      </c>
      <c r="R2002" s="18"/>
      <c r="Z2002" s="62"/>
      <c r="AA2002" s="62"/>
      <c r="AB2002" s="62"/>
      <c r="AC2002" s="62"/>
      <c r="AD2002" s="62"/>
      <c r="AE2002" s="62"/>
    </row>
    <row r="2003" spans="1:31" x14ac:dyDescent="0.25">
      <c r="A2003" s="17" t="s">
        <v>11</v>
      </c>
      <c r="B2003" s="17" t="s">
        <v>156</v>
      </c>
      <c r="C2003" s="17" t="s">
        <v>247</v>
      </c>
      <c r="D2003" s="17" t="s">
        <v>248</v>
      </c>
      <c r="E2003" s="17" t="s">
        <v>215</v>
      </c>
      <c r="F2003" s="17" t="s">
        <v>218</v>
      </c>
      <c r="G2003" s="17" t="s">
        <v>265</v>
      </c>
      <c r="H2003" s="17" t="s">
        <v>75</v>
      </c>
      <c r="I2003" s="17" t="s">
        <v>17</v>
      </c>
      <c r="J2003" s="17" t="s">
        <v>248</v>
      </c>
      <c r="K2003" s="17"/>
      <c r="L2003" s="66">
        <v>2.6411699999999998</v>
      </c>
      <c r="M2003" s="66">
        <v>5.4676775000000006</v>
      </c>
      <c r="N2003" s="66">
        <v>4.1431575</v>
      </c>
      <c r="O2003" s="66">
        <v>0.85244924999999994</v>
      </c>
      <c r="P2003" s="66">
        <v>7.2102499999999996E-3</v>
      </c>
      <c r="Q2003" s="66">
        <v>6.3565000000000002E-3</v>
      </c>
      <c r="R2003" s="18"/>
      <c r="Z2003" s="62"/>
      <c r="AA2003" s="62"/>
      <c r="AB2003" s="62"/>
      <c r="AC2003" s="62"/>
      <c r="AD2003" s="62"/>
      <c r="AE2003" s="62"/>
    </row>
    <row r="2004" spans="1:31" x14ac:dyDescent="0.25">
      <c r="A2004" s="17" t="s">
        <v>11</v>
      </c>
      <c r="B2004" s="17" t="s">
        <v>156</v>
      </c>
      <c r="C2004" s="17" t="s">
        <v>247</v>
      </c>
      <c r="D2004" s="17" t="s">
        <v>248</v>
      </c>
      <c r="E2004" s="17" t="s">
        <v>221</v>
      </c>
      <c r="F2004" s="17" t="s">
        <v>42</v>
      </c>
      <c r="G2004" s="17" t="s">
        <v>265</v>
      </c>
      <c r="H2004" s="17" t="s">
        <v>32</v>
      </c>
      <c r="I2004" s="17" t="s">
        <v>17</v>
      </c>
      <c r="J2004" s="17" t="s">
        <v>248</v>
      </c>
      <c r="K2004" s="17"/>
      <c r="L2004" s="66">
        <v>0</v>
      </c>
      <c r="M2004" s="66">
        <v>0</v>
      </c>
      <c r="N2004" s="66">
        <v>0</v>
      </c>
      <c r="O2004" s="66">
        <v>0</v>
      </c>
      <c r="P2004" s="66">
        <v>0</v>
      </c>
      <c r="Q2004" s="66">
        <v>0.24185099999999998</v>
      </c>
      <c r="R2004" s="18"/>
      <c r="Z2004" s="62"/>
      <c r="AA2004" s="62"/>
      <c r="AB2004" s="62"/>
      <c r="AC2004" s="62"/>
      <c r="AD2004" s="62"/>
      <c r="AE2004" s="62"/>
    </row>
    <row r="2005" spans="1:31" x14ac:dyDescent="0.25">
      <c r="A2005" s="17" t="s">
        <v>11</v>
      </c>
      <c r="B2005" s="17" t="s">
        <v>156</v>
      </c>
      <c r="C2005" s="17" t="s">
        <v>247</v>
      </c>
      <c r="D2005" s="17" t="s">
        <v>248</v>
      </c>
      <c r="E2005" s="17" t="s">
        <v>221</v>
      </c>
      <c r="F2005" s="17" t="s">
        <v>42</v>
      </c>
      <c r="G2005" s="17" t="s">
        <v>265</v>
      </c>
      <c r="H2005" s="17" t="s">
        <v>16</v>
      </c>
      <c r="I2005" s="17" t="s">
        <v>17</v>
      </c>
      <c r="J2005" s="17" t="s">
        <v>248</v>
      </c>
      <c r="K2005" s="17"/>
      <c r="L2005" s="66">
        <v>0</v>
      </c>
      <c r="M2005" s="66">
        <v>0</v>
      </c>
      <c r="N2005" s="66">
        <v>0</v>
      </c>
      <c r="O2005" s="66">
        <v>0</v>
      </c>
      <c r="P2005" s="66">
        <v>0</v>
      </c>
      <c r="Q2005" s="66">
        <v>5973.7275</v>
      </c>
      <c r="R2005" s="18"/>
      <c r="Z2005" s="62"/>
      <c r="AA2005" s="62"/>
      <c r="AB2005" s="62"/>
      <c r="AC2005" s="62"/>
      <c r="AD2005" s="62"/>
      <c r="AE2005" s="62"/>
    </row>
    <row r="2006" spans="1:31" x14ac:dyDescent="0.25">
      <c r="A2006" s="17" t="s">
        <v>11</v>
      </c>
      <c r="B2006" s="17" t="s">
        <v>156</v>
      </c>
      <c r="C2006" s="17" t="s">
        <v>247</v>
      </c>
      <c r="D2006" s="17" t="s">
        <v>248</v>
      </c>
      <c r="E2006" s="17" t="s">
        <v>221</v>
      </c>
      <c r="F2006" s="17" t="s">
        <v>42</v>
      </c>
      <c r="G2006" s="17" t="s">
        <v>265</v>
      </c>
      <c r="H2006" s="17" t="s">
        <v>160</v>
      </c>
      <c r="I2006" s="17" t="s">
        <v>17</v>
      </c>
      <c r="J2006" s="17" t="s">
        <v>248</v>
      </c>
      <c r="K2006" s="17"/>
      <c r="L2006" s="66">
        <v>0</v>
      </c>
      <c r="M2006" s="66">
        <v>0</v>
      </c>
      <c r="N2006" s="66">
        <v>0</v>
      </c>
      <c r="O2006" s="66">
        <v>0</v>
      </c>
      <c r="P2006" s="66">
        <v>0</v>
      </c>
      <c r="Q2006" s="66">
        <v>5987.9925000000003</v>
      </c>
      <c r="R2006" s="18"/>
      <c r="Z2006" s="62"/>
      <c r="AA2006" s="62"/>
      <c r="AB2006" s="62"/>
      <c r="AC2006" s="62"/>
      <c r="AD2006" s="62"/>
      <c r="AE2006" s="62"/>
    </row>
    <row r="2007" spans="1:31" x14ac:dyDescent="0.25">
      <c r="A2007" s="17" t="s">
        <v>11</v>
      </c>
      <c r="B2007" s="17" t="s">
        <v>156</v>
      </c>
      <c r="C2007" s="17" t="s">
        <v>247</v>
      </c>
      <c r="D2007" s="17" t="s">
        <v>248</v>
      </c>
      <c r="E2007" s="17" t="s">
        <v>221</v>
      </c>
      <c r="F2007" s="17" t="s">
        <v>42</v>
      </c>
      <c r="G2007" s="17" t="s">
        <v>265</v>
      </c>
      <c r="H2007" s="17" t="s">
        <v>161</v>
      </c>
      <c r="I2007" s="17" t="s">
        <v>17</v>
      </c>
      <c r="J2007" s="17" t="s">
        <v>248</v>
      </c>
      <c r="K2007" s="17"/>
      <c r="L2007" s="66">
        <v>0</v>
      </c>
      <c r="M2007" s="66">
        <v>0</v>
      </c>
      <c r="N2007" s="66">
        <v>0</v>
      </c>
      <c r="O2007" s="66">
        <v>0</v>
      </c>
      <c r="P2007" s="66">
        <v>0</v>
      </c>
      <c r="Q2007" s="66">
        <v>5993.7974999999997</v>
      </c>
      <c r="R2007" s="18"/>
      <c r="Z2007" s="62"/>
      <c r="AA2007" s="62"/>
      <c r="AB2007" s="62"/>
      <c r="AC2007" s="62"/>
      <c r="AD2007" s="62"/>
      <c r="AE2007" s="62"/>
    </row>
    <row r="2008" spans="1:31" x14ac:dyDescent="0.25">
      <c r="A2008" s="17" t="s">
        <v>11</v>
      </c>
      <c r="B2008" s="17" t="s">
        <v>156</v>
      </c>
      <c r="C2008" s="17" t="s">
        <v>247</v>
      </c>
      <c r="D2008" s="17" t="s">
        <v>248</v>
      </c>
      <c r="E2008" s="17" t="s">
        <v>221</v>
      </c>
      <c r="F2008" s="17" t="s">
        <v>42</v>
      </c>
      <c r="G2008" s="17" t="s">
        <v>265</v>
      </c>
      <c r="H2008" s="17" t="s">
        <v>75</v>
      </c>
      <c r="I2008" s="17" t="s">
        <v>17</v>
      </c>
      <c r="J2008" s="17" t="s">
        <v>248</v>
      </c>
      <c r="K2008" s="17"/>
      <c r="L2008" s="66">
        <v>0</v>
      </c>
      <c r="M2008" s="66">
        <v>0</v>
      </c>
      <c r="N2008" s="66">
        <v>0</v>
      </c>
      <c r="O2008" s="66">
        <v>0</v>
      </c>
      <c r="P2008" s="66">
        <v>0</v>
      </c>
      <c r="Q2008" s="66">
        <v>4.8370499999999997E-2</v>
      </c>
      <c r="R2008" s="18"/>
      <c r="Z2008" s="62"/>
      <c r="AA2008" s="62"/>
      <c r="AB2008" s="62"/>
      <c r="AC2008" s="62"/>
      <c r="AD2008" s="62"/>
      <c r="AE2008" s="62"/>
    </row>
    <row r="2009" spans="1:31" x14ac:dyDescent="0.25">
      <c r="A2009" s="17" t="s">
        <v>11</v>
      </c>
      <c r="B2009" s="17" t="s">
        <v>156</v>
      </c>
      <c r="C2009" s="17" t="s">
        <v>247</v>
      </c>
      <c r="D2009" s="17" t="s">
        <v>248</v>
      </c>
      <c r="E2009" s="17" t="s">
        <v>221</v>
      </c>
      <c r="F2009" s="17" t="s">
        <v>222</v>
      </c>
      <c r="G2009" s="17" t="s">
        <v>265</v>
      </c>
      <c r="H2009" s="17" t="s">
        <v>32</v>
      </c>
      <c r="I2009" s="17" t="s">
        <v>17</v>
      </c>
      <c r="J2009" s="17" t="s">
        <v>248</v>
      </c>
      <c r="K2009" s="17"/>
      <c r="L2009" s="66">
        <v>0</v>
      </c>
      <c r="M2009" s="66">
        <v>0</v>
      </c>
      <c r="N2009" s="66">
        <v>0</v>
      </c>
      <c r="O2009" s="66">
        <v>1.5488999999999999E-2</v>
      </c>
      <c r="P2009" s="66">
        <v>3.4242750000000002E-2</v>
      </c>
      <c r="Q2009" s="66">
        <v>5.8902250000000003E-2</v>
      </c>
      <c r="R2009" s="18"/>
      <c r="Z2009" s="62"/>
      <c r="AA2009" s="62"/>
      <c r="AB2009" s="62"/>
      <c r="AC2009" s="62"/>
      <c r="AD2009" s="62"/>
      <c r="AE2009" s="62"/>
    </row>
    <row r="2010" spans="1:31" x14ac:dyDescent="0.25">
      <c r="A2010" s="17" t="s">
        <v>11</v>
      </c>
      <c r="B2010" s="17" t="s">
        <v>156</v>
      </c>
      <c r="C2010" s="17" t="s">
        <v>247</v>
      </c>
      <c r="D2010" s="17" t="s">
        <v>248</v>
      </c>
      <c r="E2010" s="17" t="s">
        <v>221</v>
      </c>
      <c r="F2010" s="17" t="s">
        <v>222</v>
      </c>
      <c r="G2010" s="17" t="s">
        <v>265</v>
      </c>
      <c r="H2010" s="17" t="s">
        <v>16</v>
      </c>
      <c r="I2010" s="17" t="s">
        <v>17</v>
      </c>
      <c r="J2010" s="17" t="s">
        <v>248</v>
      </c>
      <c r="K2010" s="17"/>
      <c r="L2010" s="66">
        <v>0</v>
      </c>
      <c r="M2010" s="66">
        <v>0</v>
      </c>
      <c r="N2010" s="66">
        <v>0</v>
      </c>
      <c r="O2010" s="66">
        <v>399.61275000000001</v>
      </c>
      <c r="P2010" s="66">
        <v>883.47424999999998</v>
      </c>
      <c r="Q2010" s="66">
        <v>1519.6824999999999</v>
      </c>
      <c r="R2010" s="18"/>
      <c r="Z2010" s="62"/>
      <c r="AA2010" s="62"/>
      <c r="AB2010" s="62"/>
      <c r="AC2010" s="62"/>
      <c r="AD2010" s="62"/>
      <c r="AE2010" s="62"/>
    </row>
    <row r="2011" spans="1:31" x14ac:dyDescent="0.25">
      <c r="A2011" s="17" t="s">
        <v>11</v>
      </c>
      <c r="B2011" s="17" t="s">
        <v>156</v>
      </c>
      <c r="C2011" s="17" t="s">
        <v>247</v>
      </c>
      <c r="D2011" s="17" t="s">
        <v>248</v>
      </c>
      <c r="E2011" s="17" t="s">
        <v>221</v>
      </c>
      <c r="F2011" s="17" t="s">
        <v>222</v>
      </c>
      <c r="G2011" s="17" t="s">
        <v>265</v>
      </c>
      <c r="H2011" s="17" t="s">
        <v>160</v>
      </c>
      <c r="I2011" s="17" t="s">
        <v>17</v>
      </c>
      <c r="J2011" s="17" t="s">
        <v>248</v>
      </c>
      <c r="K2011" s="17"/>
      <c r="L2011" s="66">
        <v>0</v>
      </c>
      <c r="M2011" s="66">
        <v>0</v>
      </c>
      <c r="N2011" s="66">
        <v>0</v>
      </c>
      <c r="O2011" s="66">
        <v>400.52699999999993</v>
      </c>
      <c r="P2011" s="66">
        <v>885.49649999999997</v>
      </c>
      <c r="Q2011" s="66">
        <v>1523.1575</v>
      </c>
      <c r="R2011" s="18"/>
      <c r="Z2011" s="62"/>
      <c r="AA2011" s="62"/>
      <c r="AB2011" s="62"/>
      <c r="AC2011" s="62"/>
      <c r="AD2011" s="62"/>
      <c r="AE2011" s="62"/>
    </row>
    <row r="2012" spans="1:31" x14ac:dyDescent="0.25">
      <c r="A2012" s="17" t="s">
        <v>11</v>
      </c>
      <c r="B2012" s="17" t="s">
        <v>156</v>
      </c>
      <c r="C2012" s="17" t="s">
        <v>247</v>
      </c>
      <c r="D2012" s="17" t="s">
        <v>248</v>
      </c>
      <c r="E2012" s="17" t="s">
        <v>221</v>
      </c>
      <c r="F2012" s="17" t="s">
        <v>222</v>
      </c>
      <c r="G2012" s="17" t="s">
        <v>265</v>
      </c>
      <c r="H2012" s="17" t="s">
        <v>161</v>
      </c>
      <c r="I2012" s="17" t="s">
        <v>17</v>
      </c>
      <c r="J2012" s="17" t="s">
        <v>248</v>
      </c>
      <c r="K2012" s="17"/>
      <c r="L2012" s="66">
        <v>0</v>
      </c>
      <c r="M2012" s="66">
        <v>0</v>
      </c>
      <c r="N2012" s="66">
        <v>0</v>
      </c>
      <c r="O2012" s="66">
        <v>400.89824999999996</v>
      </c>
      <c r="P2012" s="66">
        <v>886.31775000000005</v>
      </c>
      <c r="Q2012" s="66">
        <v>1524.5675000000001</v>
      </c>
      <c r="R2012" s="18"/>
      <c r="Z2012" s="62"/>
      <c r="AA2012" s="62"/>
      <c r="AB2012" s="62"/>
      <c r="AC2012" s="62"/>
      <c r="AD2012" s="62"/>
      <c r="AE2012" s="62"/>
    </row>
    <row r="2013" spans="1:31" x14ac:dyDescent="0.25">
      <c r="A2013" s="17" t="s">
        <v>11</v>
      </c>
      <c r="B2013" s="17" t="s">
        <v>156</v>
      </c>
      <c r="C2013" s="17" t="s">
        <v>247</v>
      </c>
      <c r="D2013" s="17" t="s">
        <v>248</v>
      </c>
      <c r="E2013" s="17" t="s">
        <v>221</v>
      </c>
      <c r="F2013" s="17" t="s">
        <v>222</v>
      </c>
      <c r="G2013" s="17" t="s">
        <v>265</v>
      </c>
      <c r="H2013" s="17" t="s">
        <v>75</v>
      </c>
      <c r="I2013" s="17" t="s">
        <v>17</v>
      </c>
      <c r="J2013" s="17" t="s">
        <v>248</v>
      </c>
      <c r="K2013" s="17"/>
      <c r="L2013" s="66">
        <v>0</v>
      </c>
      <c r="M2013" s="66">
        <v>0</v>
      </c>
      <c r="N2013" s="66">
        <v>0</v>
      </c>
      <c r="O2013" s="66">
        <v>3.0975E-3</v>
      </c>
      <c r="P2013" s="66">
        <v>6.8487500000000007E-3</v>
      </c>
      <c r="Q2013" s="66">
        <v>1.1780249999999999E-2</v>
      </c>
      <c r="R2013" s="18"/>
      <c r="Z2013" s="62"/>
      <c r="AA2013" s="62"/>
      <c r="AB2013" s="62"/>
      <c r="AC2013" s="62"/>
      <c r="AD2013" s="62"/>
      <c r="AE2013" s="62"/>
    </row>
    <row r="2014" spans="1:31" x14ac:dyDescent="0.25">
      <c r="A2014" s="17" t="s">
        <v>11</v>
      </c>
      <c r="B2014" s="17" t="s">
        <v>156</v>
      </c>
      <c r="C2014" s="17" t="s">
        <v>247</v>
      </c>
      <c r="D2014" s="17" t="s">
        <v>249</v>
      </c>
      <c r="E2014" s="17" t="s">
        <v>158</v>
      </c>
      <c r="F2014" s="17" t="s">
        <v>72</v>
      </c>
      <c r="G2014" s="17" t="s">
        <v>265</v>
      </c>
      <c r="H2014" s="17" t="s">
        <v>32</v>
      </c>
      <c r="I2014" s="17" t="s">
        <v>17</v>
      </c>
      <c r="J2014" s="17" t="s">
        <v>321</v>
      </c>
      <c r="K2014" s="17"/>
      <c r="L2014" s="66">
        <v>0</v>
      </c>
      <c r="M2014" s="66">
        <v>0</v>
      </c>
      <c r="N2014" s="66">
        <v>0</v>
      </c>
      <c r="O2014" s="66">
        <v>0.16503224999999999</v>
      </c>
      <c r="P2014" s="66">
        <v>0.15331549999999999</v>
      </c>
      <c r="Q2014" s="66">
        <v>3.6503250000000001E-2</v>
      </c>
      <c r="R2014" s="18"/>
      <c r="Z2014" s="62"/>
      <c r="AA2014" s="62"/>
      <c r="AB2014" s="62"/>
      <c r="AC2014" s="62"/>
      <c r="AD2014" s="62"/>
      <c r="AE2014" s="62"/>
    </row>
    <row r="2015" spans="1:31" x14ac:dyDescent="0.25">
      <c r="A2015" s="17" t="s">
        <v>11</v>
      </c>
      <c r="B2015" s="17" t="s">
        <v>156</v>
      </c>
      <c r="C2015" s="17" t="s">
        <v>247</v>
      </c>
      <c r="D2015" s="17" t="s">
        <v>249</v>
      </c>
      <c r="E2015" s="17" t="s">
        <v>158</v>
      </c>
      <c r="F2015" s="17" t="s">
        <v>72</v>
      </c>
      <c r="G2015" s="17" t="s">
        <v>265</v>
      </c>
      <c r="H2015" s="17" t="s">
        <v>16</v>
      </c>
      <c r="I2015" s="17" t="s">
        <v>17</v>
      </c>
      <c r="J2015" s="17" t="s">
        <v>321</v>
      </c>
      <c r="K2015" s="17"/>
      <c r="L2015" s="66">
        <v>0</v>
      </c>
      <c r="M2015" s="66">
        <v>0</v>
      </c>
      <c r="N2015" s="66">
        <v>0</v>
      </c>
      <c r="O2015" s="66">
        <v>9258.2999999999993</v>
      </c>
      <c r="P2015" s="66">
        <v>8600.9775000000009</v>
      </c>
      <c r="Q2015" s="66">
        <v>2047.808</v>
      </c>
      <c r="R2015" s="18"/>
      <c r="Z2015" s="62"/>
      <c r="AA2015" s="62"/>
      <c r="AB2015" s="62"/>
      <c r="AC2015" s="62"/>
      <c r="AD2015" s="62"/>
      <c r="AE2015" s="62"/>
    </row>
    <row r="2016" spans="1:31" x14ac:dyDescent="0.25">
      <c r="A2016" s="17" t="s">
        <v>11</v>
      </c>
      <c r="B2016" s="17" t="s">
        <v>156</v>
      </c>
      <c r="C2016" s="17" t="s">
        <v>247</v>
      </c>
      <c r="D2016" s="17" t="s">
        <v>249</v>
      </c>
      <c r="E2016" s="17" t="s">
        <v>158</v>
      </c>
      <c r="F2016" s="17" t="s">
        <v>72</v>
      </c>
      <c r="G2016" s="17" t="s">
        <v>265</v>
      </c>
      <c r="H2016" s="17" t="s">
        <v>160</v>
      </c>
      <c r="I2016" s="17" t="s">
        <v>17</v>
      </c>
      <c r="J2016" s="17" t="s">
        <v>321</v>
      </c>
      <c r="K2016" s="17"/>
      <c r="L2016" s="66">
        <v>0</v>
      </c>
      <c r="M2016" s="66">
        <v>0</v>
      </c>
      <c r="N2016" s="66">
        <v>0</v>
      </c>
      <c r="O2016" s="66">
        <v>9263.625</v>
      </c>
      <c r="P2016" s="66">
        <v>8605.8950000000004</v>
      </c>
      <c r="Q2016" s="66">
        <v>2048.9747499999999</v>
      </c>
      <c r="R2016" s="18"/>
      <c r="Z2016" s="62"/>
      <c r="AA2016" s="62"/>
      <c r="AB2016" s="62"/>
      <c r="AC2016" s="62"/>
      <c r="AD2016" s="62"/>
      <c r="AE2016" s="62"/>
    </row>
    <row r="2017" spans="1:31" x14ac:dyDescent="0.25">
      <c r="A2017" s="17" t="s">
        <v>11</v>
      </c>
      <c r="B2017" s="17" t="s">
        <v>156</v>
      </c>
      <c r="C2017" s="17" t="s">
        <v>247</v>
      </c>
      <c r="D2017" s="17" t="s">
        <v>249</v>
      </c>
      <c r="E2017" s="17" t="s">
        <v>158</v>
      </c>
      <c r="F2017" s="17" t="s">
        <v>72</v>
      </c>
      <c r="G2017" s="17" t="s">
        <v>265</v>
      </c>
      <c r="H2017" s="17" t="s">
        <v>161</v>
      </c>
      <c r="I2017" s="17" t="s">
        <v>17</v>
      </c>
      <c r="J2017" s="17" t="s">
        <v>321</v>
      </c>
      <c r="K2017" s="17"/>
      <c r="L2017" s="66">
        <v>0</v>
      </c>
      <c r="M2017" s="66">
        <v>0</v>
      </c>
      <c r="N2017" s="66">
        <v>0</v>
      </c>
      <c r="O2017" s="66">
        <v>9266.9249999999993</v>
      </c>
      <c r="P2017" s="66">
        <v>8608.9599999999991</v>
      </c>
      <c r="Q2017" s="66">
        <v>2049.7047499999999</v>
      </c>
      <c r="R2017" s="18"/>
      <c r="Z2017" s="62"/>
      <c r="AA2017" s="62"/>
      <c r="AB2017" s="62"/>
      <c r="AC2017" s="62"/>
      <c r="AD2017" s="62"/>
      <c r="AE2017" s="62"/>
    </row>
    <row r="2018" spans="1:31" x14ac:dyDescent="0.25">
      <c r="A2018" s="17" t="s">
        <v>11</v>
      </c>
      <c r="B2018" s="17" t="s">
        <v>156</v>
      </c>
      <c r="C2018" s="17" t="s">
        <v>247</v>
      </c>
      <c r="D2018" s="17" t="s">
        <v>249</v>
      </c>
      <c r="E2018" s="17" t="s">
        <v>158</v>
      </c>
      <c r="F2018" s="17" t="s">
        <v>72</v>
      </c>
      <c r="G2018" s="17" t="s">
        <v>265</v>
      </c>
      <c r="H2018" s="17" t="s">
        <v>75</v>
      </c>
      <c r="I2018" s="17" t="s">
        <v>17</v>
      </c>
      <c r="J2018" s="17" t="s">
        <v>321</v>
      </c>
      <c r="K2018" s="17"/>
      <c r="L2018" s="66">
        <v>0</v>
      </c>
      <c r="M2018" s="66">
        <v>0</v>
      </c>
      <c r="N2018" s="66">
        <v>0</v>
      </c>
      <c r="O2018" s="66">
        <v>1.6503E-2</v>
      </c>
      <c r="P2018" s="66">
        <v>1.5331250000000001E-2</v>
      </c>
      <c r="Q2018" s="66">
        <v>3.6502500000000003E-3</v>
      </c>
      <c r="R2018" s="18"/>
      <c r="Z2018" s="62"/>
      <c r="AA2018" s="62"/>
      <c r="AB2018" s="62"/>
      <c r="AC2018" s="62"/>
      <c r="AD2018" s="62"/>
      <c r="AE2018" s="62"/>
    </row>
    <row r="2019" spans="1:31" x14ac:dyDescent="0.25">
      <c r="A2019" s="17" t="s">
        <v>11</v>
      </c>
      <c r="B2019" s="17" t="s">
        <v>156</v>
      </c>
      <c r="C2019" s="17" t="s">
        <v>247</v>
      </c>
      <c r="D2019" s="17" t="s">
        <v>249</v>
      </c>
      <c r="E2019" s="17" t="s">
        <v>39</v>
      </c>
      <c r="F2019" s="17" t="s">
        <v>39</v>
      </c>
      <c r="G2019" s="17" t="s">
        <v>265</v>
      </c>
      <c r="H2019" s="17" t="s">
        <v>32</v>
      </c>
      <c r="I2019" s="17" t="s">
        <v>17</v>
      </c>
      <c r="J2019" s="17" t="s">
        <v>321</v>
      </c>
      <c r="K2019" s="17"/>
      <c r="L2019" s="66">
        <v>0</v>
      </c>
      <c r="M2019" s="66">
        <v>0</v>
      </c>
      <c r="N2019" s="66">
        <v>0</v>
      </c>
      <c r="O2019" s="66">
        <v>0</v>
      </c>
      <c r="P2019" s="66">
        <v>0</v>
      </c>
      <c r="Q2019" s="66">
        <v>2.5912500000000002E-3</v>
      </c>
      <c r="R2019" s="18"/>
      <c r="Z2019" s="62"/>
      <c r="AA2019" s="62"/>
      <c r="AB2019" s="62"/>
      <c r="AC2019" s="62"/>
      <c r="AD2019" s="62"/>
      <c r="AE2019" s="62"/>
    </row>
    <row r="2020" spans="1:31" x14ac:dyDescent="0.25">
      <c r="A2020" s="17" t="s">
        <v>11</v>
      </c>
      <c r="B2020" s="17" t="s">
        <v>156</v>
      </c>
      <c r="C2020" s="17" t="s">
        <v>247</v>
      </c>
      <c r="D2020" s="17" t="s">
        <v>249</v>
      </c>
      <c r="E2020" s="17" t="s">
        <v>39</v>
      </c>
      <c r="F2020" s="17" t="s">
        <v>39</v>
      </c>
      <c r="G2020" s="17" t="s">
        <v>265</v>
      </c>
      <c r="H2020" s="17" t="s">
        <v>16</v>
      </c>
      <c r="I2020" s="17" t="s">
        <v>17</v>
      </c>
      <c r="J2020" s="17" t="s">
        <v>321</v>
      </c>
      <c r="K2020" s="17"/>
      <c r="L2020" s="66">
        <v>0</v>
      </c>
      <c r="M2020" s="66">
        <v>0</v>
      </c>
      <c r="N2020" s="66">
        <v>0</v>
      </c>
      <c r="O2020" s="66">
        <v>0</v>
      </c>
      <c r="P2020" s="66">
        <v>0</v>
      </c>
      <c r="Q2020" s="66">
        <v>248.25900000000001</v>
      </c>
      <c r="R2020" s="18"/>
      <c r="Z2020" s="62"/>
      <c r="AA2020" s="62"/>
      <c r="AB2020" s="62"/>
      <c r="AC2020" s="62"/>
      <c r="AD2020" s="62"/>
      <c r="AE2020" s="62"/>
    </row>
    <row r="2021" spans="1:31" x14ac:dyDescent="0.25">
      <c r="A2021" s="17" t="s">
        <v>11</v>
      </c>
      <c r="B2021" s="17" t="s">
        <v>156</v>
      </c>
      <c r="C2021" s="17" t="s">
        <v>247</v>
      </c>
      <c r="D2021" s="17" t="s">
        <v>249</v>
      </c>
      <c r="E2021" s="17" t="s">
        <v>39</v>
      </c>
      <c r="F2021" s="17" t="s">
        <v>39</v>
      </c>
      <c r="G2021" s="17" t="s">
        <v>265</v>
      </c>
      <c r="H2021" s="17" t="s">
        <v>160</v>
      </c>
      <c r="I2021" s="17" t="s">
        <v>17</v>
      </c>
      <c r="J2021" s="17" t="s">
        <v>321</v>
      </c>
      <c r="K2021" s="17"/>
      <c r="L2021" s="66">
        <v>0</v>
      </c>
      <c r="M2021" s="66">
        <v>0</v>
      </c>
      <c r="N2021" s="66">
        <v>0</v>
      </c>
      <c r="O2021" s="66">
        <v>0</v>
      </c>
      <c r="P2021" s="66">
        <v>0</v>
      </c>
      <c r="Q2021" s="66">
        <v>249.321</v>
      </c>
      <c r="R2021" s="18"/>
      <c r="Z2021" s="62"/>
      <c r="AA2021" s="62"/>
      <c r="AB2021" s="62"/>
      <c r="AC2021" s="62"/>
      <c r="AD2021" s="62"/>
      <c r="AE2021" s="62"/>
    </row>
    <row r="2022" spans="1:31" x14ac:dyDescent="0.25">
      <c r="A2022" s="17" t="s">
        <v>11</v>
      </c>
      <c r="B2022" s="17" t="s">
        <v>156</v>
      </c>
      <c r="C2022" s="17" t="s">
        <v>247</v>
      </c>
      <c r="D2022" s="17" t="s">
        <v>249</v>
      </c>
      <c r="E2022" s="17" t="s">
        <v>39</v>
      </c>
      <c r="F2022" s="17" t="s">
        <v>39</v>
      </c>
      <c r="G2022" s="17" t="s">
        <v>265</v>
      </c>
      <c r="H2022" s="17" t="s">
        <v>161</v>
      </c>
      <c r="I2022" s="17" t="s">
        <v>17</v>
      </c>
      <c r="J2022" s="17" t="s">
        <v>321</v>
      </c>
      <c r="K2022" s="17"/>
      <c r="L2022" s="66">
        <v>0</v>
      </c>
      <c r="M2022" s="66">
        <v>0</v>
      </c>
      <c r="N2022" s="66">
        <v>0</v>
      </c>
      <c r="O2022" s="66">
        <v>0</v>
      </c>
      <c r="P2022" s="66">
        <v>0</v>
      </c>
      <c r="Q2022" s="66">
        <v>249.51824999999997</v>
      </c>
      <c r="R2022" s="18"/>
      <c r="Z2022" s="62"/>
      <c r="AA2022" s="62"/>
      <c r="AB2022" s="62"/>
      <c r="AC2022" s="62"/>
      <c r="AD2022" s="62"/>
      <c r="AE2022" s="62"/>
    </row>
    <row r="2023" spans="1:31" x14ac:dyDescent="0.25">
      <c r="A2023" s="17" t="s">
        <v>11</v>
      </c>
      <c r="B2023" s="17" t="s">
        <v>156</v>
      </c>
      <c r="C2023" s="17" t="s">
        <v>247</v>
      </c>
      <c r="D2023" s="17" t="s">
        <v>249</v>
      </c>
      <c r="E2023" s="17" t="s">
        <v>39</v>
      </c>
      <c r="F2023" s="17" t="s">
        <v>39</v>
      </c>
      <c r="G2023" s="17" t="s">
        <v>265</v>
      </c>
      <c r="H2023" s="17" t="s">
        <v>75</v>
      </c>
      <c r="I2023" s="17" t="s">
        <v>17</v>
      </c>
      <c r="J2023" s="17" t="s">
        <v>321</v>
      </c>
      <c r="K2023" s="17"/>
      <c r="L2023" s="66">
        <v>0</v>
      </c>
      <c r="M2023" s="66">
        <v>0</v>
      </c>
      <c r="N2023" s="66">
        <v>0</v>
      </c>
      <c r="O2023" s="66">
        <v>0</v>
      </c>
      <c r="P2023" s="66">
        <v>0</v>
      </c>
      <c r="Q2023" s="66">
        <v>3.8865000000000002E-3</v>
      </c>
      <c r="R2023" s="18"/>
      <c r="Z2023" s="62"/>
      <c r="AA2023" s="62"/>
      <c r="AB2023" s="62"/>
      <c r="AC2023" s="62"/>
      <c r="AD2023" s="62"/>
      <c r="AE2023" s="62"/>
    </row>
    <row r="2024" spans="1:31" x14ac:dyDescent="0.25">
      <c r="A2024" s="17" t="s">
        <v>11</v>
      </c>
      <c r="B2024" s="17" t="s">
        <v>156</v>
      </c>
      <c r="C2024" s="17" t="s">
        <v>247</v>
      </c>
      <c r="D2024" s="17" t="s">
        <v>249</v>
      </c>
      <c r="E2024" s="17" t="s">
        <v>206</v>
      </c>
      <c r="F2024" s="17" t="s">
        <v>207</v>
      </c>
      <c r="G2024" s="17" t="s">
        <v>265</v>
      </c>
      <c r="H2024" s="17" t="s">
        <v>32</v>
      </c>
      <c r="I2024" s="17" t="s">
        <v>17</v>
      </c>
      <c r="J2024" s="17" t="s">
        <v>321</v>
      </c>
      <c r="K2024" s="17"/>
      <c r="L2024" s="66">
        <v>0</v>
      </c>
      <c r="M2024" s="66">
        <v>12.0456</v>
      </c>
      <c r="N2024" s="66">
        <v>4.5854287500000002</v>
      </c>
      <c r="O2024" s="66">
        <v>5.4659062499999997</v>
      </c>
      <c r="P2024" s="66">
        <v>9.1336149999999989</v>
      </c>
      <c r="Q2024" s="66">
        <v>3.8570324999999999</v>
      </c>
      <c r="R2024" s="18"/>
      <c r="Z2024" s="62"/>
      <c r="AA2024" s="62"/>
      <c r="AB2024" s="62"/>
      <c r="AC2024" s="62"/>
      <c r="AD2024" s="62"/>
      <c r="AE2024" s="62"/>
    </row>
    <row r="2025" spans="1:31" x14ac:dyDescent="0.25">
      <c r="A2025" s="17" t="s">
        <v>11</v>
      </c>
      <c r="B2025" s="17" t="s">
        <v>156</v>
      </c>
      <c r="C2025" s="17" t="s">
        <v>247</v>
      </c>
      <c r="D2025" s="17" t="s">
        <v>249</v>
      </c>
      <c r="E2025" s="17" t="s">
        <v>206</v>
      </c>
      <c r="F2025" s="17" t="s">
        <v>207</v>
      </c>
      <c r="G2025" s="17" t="s">
        <v>265</v>
      </c>
      <c r="H2025" s="17" t="s">
        <v>16</v>
      </c>
      <c r="I2025" s="17" t="s">
        <v>17</v>
      </c>
      <c r="J2025" s="17" t="s">
        <v>321</v>
      </c>
      <c r="K2025" s="17"/>
      <c r="L2025" s="66">
        <v>0</v>
      </c>
      <c r="M2025" s="66">
        <v>1125000</v>
      </c>
      <c r="N2025" s="66">
        <v>429633.6</v>
      </c>
      <c r="O2025" s="66">
        <v>523688.7</v>
      </c>
      <c r="P2025" s="66">
        <v>875091.5</v>
      </c>
      <c r="Q2025" s="66">
        <v>369542.25</v>
      </c>
      <c r="R2025" s="18"/>
      <c r="Z2025" s="62"/>
      <c r="AA2025" s="62"/>
      <c r="AB2025" s="62"/>
      <c r="AC2025" s="62"/>
      <c r="AD2025" s="62"/>
      <c r="AE2025" s="62"/>
    </row>
    <row r="2026" spans="1:31" x14ac:dyDescent="0.25">
      <c r="A2026" s="17" t="s">
        <v>11</v>
      </c>
      <c r="B2026" s="17" t="s">
        <v>156</v>
      </c>
      <c r="C2026" s="17" t="s">
        <v>247</v>
      </c>
      <c r="D2026" s="17" t="s">
        <v>249</v>
      </c>
      <c r="E2026" s="17" t="s">
        <v>206</v>
      </c>
      <c r="F2026" s="17" t="s">
        <v>207</v>
      </c>
      <c r="G2026" s="17" t="s">
        <v>265</v>
      </c>
      <c r="H2026" s="17" t="s">
        <v>160</v>
      </c>
      <c r="I2026" s="17" t="s">
        <v>17</v>
      </c>
      <c r="J2026" s="17" t="s">
        <v>321</v>
      </c>
      <c r="K2026" s="17"/>
      <c r="L2026" s="66">
        <v>0</v>
      </c>
      <c r="M2026" s="66">
        <v>1125000</v>
      </c>
      <c r="N2026" s="66">
        <v>429867.375</v>
      </c>
      <c r="O2026" s="66">
        <v>525929.625</v>
      </c>
      <c r="P2026" s="66">
        <v>878836.5</v>
      </c>
      <c r="Q2026" s="66">
        <v>371123.25</v>
      </c>
      <c r="R2026" s="18"/>
      <c r="Z2026" s="62"/>
      <c r="AA2026" s="62"/>
      <c r="AB2026" s="62"/>
      <c r="AC2026" s="62"/>
      <c r="AD2026" s="62"/>
      <c r="AE2026" s="62"/>
    </row>
    <row r="2027" spans="1:31" x14ac:dyDescent="0.25">
      <c r="A2027" s="17" t="s">
        <v>11</v>
      </c>
      <c r="B2027" s="17" t="s">
        <v>156</v>
      </c>
      <c r="C2027" s="17" t="s">
        <v>247</v>
      </c>
      <c r="D2027" s="17" t="s">
        <v>249</v>
      </c>
      <c r="E2027" s="17" t="s">
        <v>206</v>
      </c>
      <c r="F2027" s="17" t="s">
        <v>207</v>
      </c>
      <c r="G2027" s="17" t="s">
        <v>265</v>
      </c>
      <c r="H2027" s="17" t="s">
        <v>161</v>
      </c>
      <c r="I2027" s="17" t="s">
        <v>17</v>
      </c>
      <c r="J2027" s="17" t="s">
        <v>321</v>
      </c>
      <c r="K2027" s="17"/>
      <c r="L2027" s="66">
        <v>0</v>
      </c>
      <c r="M2027" s="66">
        <v>1125000</v>
      </c>
      <c r="N2027" s="66">
        <v>429910.72499999998</v>
      </c>
      <c r="O2027" s="66">
        <v>526345.32499999995</v>
      </c>
      <c r="P2027" s="66">
        <v>879530.5</v>
      </c>
      <c r="Q2027" s="66">
        <v>371416.5</v>
      </c>
      <c r="R2027" s="18"/>
      <c r="Z2027" s="62"/>
      <c r="AA2027" s="62"/>
      <c r="AB2027" s="62"/>
      <c r="AC2027" s="62"/>
      <c r="AD2027" s="62"/>
      <c r="AE2027" s="62"/>
    </row>
    <row r="2028" spans="1:31" x14ac:dyDescent="0.25">
      <c r="A2028" s="17" t="s">
        <v>11</v>
      </c>
      <c r="B2028" s="17" t="s">
        <v>156</v>
      </c>
      <c r="C2028" s="17" t="s">
        <v>247</v>
      </c>
      <c r="D2028" s="17" t="s">
        <v>249</v>
      </c>
      <c r="E2028" s="17" t="s">
        <v>206</v>
      </c>
      <c r="F2028" s="17" t="s">
        <v>207</v>
      </c>
      <c r="G2028" s="17" t="s">
        <v>265</v>
      </c>
      <c r="H2028" s="17" t="s">
        <v>75</v>
      </c>
      <c r="I2028" s="17" t="s">
        <v>17</v>
      </c>
      <c r="J2028" s="17" t="s">
        <v>321</v>
      </c>
      <c r="K2028" s="17"/>
      <c r="L2028" s="66">
        <v>0</v>
      </c>
      <c r="M2028" s="66">
        <v>18.0684</v>
      </c>
      <c r="N2028" s="66">
        <v>6.878145</v>
      </c>
      <c r="O2028" s="66">
        <v>8.1988900000000005</v>
      </c>
      <c r="P2028" s="66">
        <v>13.700424999999999</v>
      </c>
      <c r="Q2028" s="66">
        <v>5.7855425</v>
      </c>
      <c r="R2028" s="18"/>
      <c r="Z2028" s="62"/>
      <c r="AA2028" s="62"/>
      <c r="AB2028" s="62"/>
      <c r="AC2028" s="62"/>
      <c r="AD2028" s="62"/>
      <c r="AE2028" s="62"/>
    </row>
    <row r="2029" spans="1:31" x14ac:dyDescent="0.25">
      <c r="A2029" s="17" t="s">
        <v>11</v>
      </c>
      <c r="B2029" s="17" t="s">
        <v>156</v>
      </c>
      <c r="C2029" s="17" t="s">
        <v>247</v>
      </c>
      <c r="D2029" s="17" t="s">
        <v>249</v>
      </c>
      <c r="E2029" s="17" t="s">
        <v>41</v>
      </c>
      <c r="F2029" s="17" t="s">
        <v>214</v>
      </c>
      <c r="G2029" s="17" t="s">
        <v>265</v>
      </c>
      <c r="H2029" s="17" t="s">
        <v>32</v>
      </c>
      <c r="I2029" s="17" t="s">
        <v>17</v>
      </c>
      <c r="J2029" s="17" t="s">
        <v>321</v>
      </c>
      <c r="K2029" s="17"/>
      <c r="L2029" s="66">
        <v>0</v>
      </c>
      <c r="M2029" s="66">
        <v>7.3672500000000005E-3</v>
      </c>
      <c r="N2029" s="66">
        <v>3.6333999999999998E-2</v>
      </c>
      <c r="O2029" s="66">
        <v>1.1292750000000001E-2</v>
      </c>
      <c r="P2029" s="66">
        <v>0</v>
      </c>
      <c r="Q2029" s="66">
        <v>0</v>
      </c>
      <c r="R2029" s="18"/>
      <c r="Z2029" s="62"/>
      <c r="AA2029" s="62"/>
      <c r="AB2029" s="62"/>
      <c r="AC2029" s="62"/>
      <c r="AD2029" s="62"/>
      <c r="AE2029" s="62"/>
    </row>
    <row r="2030" spans="1:31" x14ac:dyDescent="0.25">
      <c r="A2030" s="17" t="s">
        <v>11</v>
      </c>
      <c r="B2030" s="17" t="s">
        <v>156</v>
      </c>
      <c r="C2030" s="17" t="s">
        <v>247</v>
      </c>
      <c r="D2030" s="17" t="s">
        <v>249</v>
      </c>
      <c r="E2030" s="17" t="s">
        <v>41</v>
      </c>
      <c r="F2030" s="17" t="s">
        <v>214</v>
      </c>
      <c r="G2030" s="17" t="s">
        <v>265</v>
      </c>
      <c r="H2030" s="17" t="s">
        <v>16</v>
      </c>
      <c r="I2030" s="17" t="s">
        <v>17</v>
      </c>
      <c r="J2030" s="17" t="s">
        <v>321</v>
      </c>
      <c r="K2030" s="17"/>
      <c r="L2030" s="66">
        <v>0</v>
      </c>
      <c r="M2030" s="66">
        <v>413.29875000000004</v>
      </c>
      <c r="N2030" s="66">
        <v>2038.3562499999998</v>
      </c>
      <c r="O2030" s="66">
        <v>633.53</v>
      </c>
      <c r="P2030" s="66">
        <v>0</v>
      </c>
      <c r="Q2030" s="66">
        <v>0</v>
      </c>
      <c r="R2030" s="18"/>
      <c r="Z2030" s="62"/>
      <c r="AA2030" s="62"/>
      <c r="AB2030" s="62"/>
      <c r="AC2030" s="62"/>
      <c r="AD2030" s="62"/>
      <c r="AE2030" s="62"/>
    </row>
    <row r="2031" spans="1:31" x14ac:dyDescent="0.25">
      <c r="A2031" s="17" t="s">
        <v>11</v>
      </c>
      <c r="B2031" s="17" t="s">
        <v>156</v>
      </c>
      <c r="C2031" s="17" t="s">
        <v>247</v>
      </c>
      <c r="D2031" s="17" t="s">
        <v>249</v>
      </c>
      <c r="E2031" s="17" t="s">
        <v>41</v>
      </c>
      <c r="F2031" s="17" t="s">
        <v>214</v>
      </c>
      <c r="G2031" s="17" t="s">
        <v>265</v>
      </c>
      <c r="H2031" s="17" t="s">
        <v>160</v>
      </c>
      <c r="I2031" s="17" t="s">
        <v>17</v>
      </c>
      <c r="J2031" s="17" t="s">
        <v>321</v>
      </c>
      <c r="K2031" s="17"/>
      <c r="L2031" s="66">
        <v>0</v>
      </c>
      <c r="M2031" s="66">
        <v>413.53499999999997</v>
      </c>
      <c r="N2031" s="66">
        <v>2039.5225000000003</v>
      </c>
      <c r="O2031" s="66">
        <v>633.89250000000004</v>
      </c>
      <c r="P2031" s="66">
        <v>0</v>
      </c>
      <c r="Q2031" s="66">
        <v>0</v>
      </c>
      <c r="R2031" s="18"/>
      <c r="Z2031" s="62"/>
      <c r="AA2031" s="62"/>
      <c r="AB2031" s="62"/>
      <c r="AC2031" s="62"/>
      <c r="AD2031" s="62"/>
      <c r="AE2031" s="62"/>
    </row>
    <row r="2032" spans="1:31" x14ac:dyDescent="0.25">
      <c r="A2032" s="17" t="s">
        <v>11</v>
      </c>
      <c r="B2032" s="17" t="s">
        <v>156</v>
      </c>
      <c r="C2032" s="17" t="s">
        <v>247</v>
      </c>
      <c r="D2032" s="17" t="s">
        <v>249</v>
      </c>
      <c r="E2032" s="17" t="s">
        <v>41</v>
      </c>
      <c r="F2032" s="17" t="s">
        <v>214</v>
      </c>
      <c r="G2032" s="17" t="s">
        <v>265</v>
      </c>
      <c r="H2032" s="17" t="s">
        <v>161</v>
      </c>
      <c r="I2032" s="17" t="s">
        <v>17</v>
      </c>
      <c r="J2032" s="17" t="s">
        <v>321</v>
      </c>
      <c r="K2032" s="17"/>
      <c r="L2032" s="66">
        <v>0</v>
      </c>
      <c r="M2032" s="66">
        <v>413.68200000000002</v>
      </c>
      <c r="N2032" s="66">
        <v>2040.2465</v>
      </c>
      <c r="O2032" s="66">
        <v>634.11749999999995</v>
      </c>
      <c r="P2032" s="66">
        <v>0</v>
      </c>
      <c r="Q2032" s="66">
        <v>0</v>
      </c>
      <c r="R2032" s="18"/>
      <c r="Z2032" s="62"/>
      <c r="AA2032" s="62"/>
      <c r="AB2032" s="62"/>
      <c r="AC2032" s="62"/>
      <c r="AD2032" s="62"/>
      <c r="AE2032" s="62"/>
    </row>
    <row r="2033" spans="1:31" x14ac:dyDescent="0.25">
      <c r="A2033" s="17" t="s">
        <v>11</v>
      </c>
      <c r="B2033" s="17" t="s">
        <v>156</v>
      </c>
      <c r="C2033" s="17" t="s">
        <v>247</v>
      </c>
      <c r="D2033" s="17" t="s">
        <v>249</v>
      </c>
      <c r="E2033" s="17" t="s">
        <v>41</v>
      </c>
      <c r="F2033" s="17" t="s">
        <v>214</v>
      </c>
      <c r="G2033" s="17" t="s">
        <v>265</v>
      </c>
      <c r="H2033" s="17" t="s">
        <v>75</v>
      </c>
      <c r="I2033" s="17" t="s">
        <v>17</v>
      </c>
      <c r="J2033" s="17" t="s">
        <v>321</v>
      </c>
      <c r="K2033" s="17"/>
      <c r="L2033" s="66">
        <v>0</v>
      </c>
      <c r="M2033" s="66">
        <v>7.3649999999999996E-4</v>
      </c>
      <c r="N2033" s="66">
        <v>3.6332500000000002E-3</v>
      </c>
      <c r="O2033" s="66">
        <v>1.12925E-3</v>
      </c>
      <c r="P2033" s="66">
        <v>0</v>
      </c>
      <c r="Q2033" s="66">
        <v>0</v>
      </c>
      <c r="R2033" s="18"/>
      <c r="Z2033" s="62"/>
      <c r="AA2033" s="62"/>
      <c r="AB2033" s="62"/>
      <c r="AC2033" s="62"/>
      <c r="AD2033" s="62"/>
      <c r="AE2033" s="62"/>
    </row>
    <row r="2034" spans="1:31" x14ac:dyDescent="0.25">
      <c r="A2034" s="17" t="s">
        <v>11</v>
      </c>
      <c r="B2034" s="17" t="s">
        <v>156</v>
      </c>
      <c r="C2034" s="17" t="s">
        <v>247</v>
      </c>
      <c r="D2034" s="17" t="s">
        <v>249</v>
      </c>
      <c r="E2034" s="17" t="s">
        <v>215</v>
      </c>
      <c r="F2034" s="17" t="s">
        <v>218</v>
      </c>
      <c r="G2034" s="17" t="s">
        <v>265</v>
      </c>
      <c r="H2034" s="17" t="s">
        <v>32</v>
      </c>
      <c r="I2034" s="17" t="s">
        <v>17</v>
      </c>
      <c r="J2034" s="17" t="s">
        <v>321</v>
      </c>
      <c r="K2034" s="17"/>
      <c r="L2034" s="66">
        <v>0</v>
      </c>
      <c r="M2034" s="66">
        <v>2.3351700000000002</v>
      </c>
      <c r="N2034" s="66">
        <v>2.4119575000000002</v>
      </c>
      <c r="O2034" s="66">
        <v>0.5474175</v>
      </c>
      <c r="P2034" s="66">
        <v>4.6775000000000002E-3</v>
      </c>
      <c r="Q2034" s="66">
        <v>4.8840000000000003E-3</v>
      </c>
      <c r="R2034" s="18"/>
      <c r="Z2034" s="62"/>
      <c r="AA2034" s="62"/>
      <c r="AB2034" s="62"/>
      <c r="AC2034" s="62"/>
      <c r="AD2034" s="62"/>
      <c r="AE2034" s="62"/>
    </row>
    <row r="2035" spans="1:31" x14ac:dyDescent="0.25">
      <c r="A2035" s="17" t="s">
        <v>11</v>
      </c>
      <c r="B2035" s="17" t="s">
        <v>156</v>
      </c>
      <c r="C2035" s="17" t="s">
        <v>247</v>
      </c>
      <c r="D2035" s="17" t="s">
        <v>249</v>
      </c>
      <c r="E2035" s="17" t="s">
        <v>215</v>
      </c>
      <c r="F2035" s="17" t="s">
        <v>218</v>
      </c>
      <c r="G2035" s="17" t="s">
        <v>265</v>
      </c>
      <c r="H2035" s="17" t="s">
        <v>16</v>
      </c>
      <c r="I2035" s="17" t="s">
        <v>17</v>
      </c>
      <c r="J2035" s="17" t="s">
        <v>321</v>
      </c>
      <c r="K2035" s="17"/>
      <c r="L2035" s="66">
        <v>0</v>
      </c>
      <c r="M2035" s="66">
        <v>60247.424999999996</v>
      </c>
      <c r="N2035" s="66">
        <v>62228.575000000004</v>
      </c>
      <c r="O2035" s="66">
        <v>14123.390475</v>
      </c>
      <c r="P2035" s="66">
        <v>120.68007499999999</v>
      </c>
      <c r="Q2035" s="66">
        <v>126.01</v>
      </c>
      <c r="R2035" s="18"/>
      <c r="Z2035" s="62"/>
      <c r="AA2035" s="62"/>
      <c r="AB2035" s="62"/>
      <c r="AC2035" s="62"/>
      <c r="AD2035" s="62"/>
      <c r="AE2035" s="62"/>
    </row>
    <row r="2036" spans="1:31" x14ac:dyDescent="0.25">
      <c r="A2036" s="17" t="s">
        <v>11</v>
      </c>
      <c r="B2036" s="17" t="s">
        <v>156</v>
      </c>
      <c r="C2036" s="17" t="s">
        <v>247</v>
      </c>
      <c r="D2036" s="17" t="s">
        <v>249</v>
      </c>
      <c r="E2036" s="17" t="s">
        <v>215</v>
      </c>
      <c r="F2036" s="17" t="s">
        <v>218</v>
      </c>
      <c r="G2036" s="17" t="s">
        <v>265</v>
      </c>
      <c r="H2036" s="17" t="s">
        <v>160</v>
      </c>
      <c r="I2036" s="17" t="s">
        <v>17</v>
      </c>
      <c r="J2036" s="17" t="s">
        <v>321</v>
      </c>
      <c r="K2036" s="17"/>
      <c r="L2036" s="66">
        <v>0</v>
      </c>
      <c r="M2036" s="66">
        <v>60385.200000000004</v>
      </c>
      <c r="N2036" s="66">
        <v>62370.875000000007</v>
      </c>
      <c r="O2036" s="66">
        <v>14155.686250000001</v>
      </c>
      <c r="P2036" s="66">
        <v>120.95599999999999</v>
      </c>
      <c r="Q2036" s="66">
        <v>126.29825</v>
      </c>
      <c r="R2036" s="18"/>
      <c r="Z2036" s="62"/>
      <c r="AA2036" s="62"/>
      <c r="AB2036" s="62"/>
      <c r="AC2036" s="62"/>
      <c r="AD2036" s="62"/>
      <c r="AE2036" s="62"/>
    </row>
    <row r="2037" spans="1:31" x14ac:dyDescent="0.25">
      <c r="A2037" s="17" t="s">
        <v>11</v>
      </c>
      <c r="B2037" s="17" t="s">
        <v>156</v>
      </c>
      <c r="C2037" s="17" t="s">
        <v>247</v>
      </c>
      <c r="D2037" s="17" t="s">
        <v>249</v>
      </c>
      <c r="E2037" s="17" t="s">
        <v>215</v>
      </c>
      <c r="F2037" s="17" t="s">
        <v>218</v>
      </c>
      <c r="G2037" s="17" t="s">
        <v>265</v>
      </c>
      <c r="H2037" s="17" t="s">
        <v>161</v>
      </c>
      <c r="I2037" s="17" t="s">
        <v>17</v>
      </c>
      <c r="J2037" s="17" t="s">
        <v>321</v>
      </c>
      <c r="K2037" s="17"/>
      <c r="L2037" s="66">
        <v>0</v>
      </c>
      <c r="M2037" s="66">
        <v>60441.299999999996</v>
      </c>
      <c r="N2037" s="66">
        <v>62428.799999999996</v>
      </c>
      <c r="O2037" s="66">
        <v>14168.830775</v>
      </c>
      <c r="P2037" s="66">
        <v>121.06842500000002</v>
      </c>
      <c r="Q2037" s="66">
        <v>126.41575</v>
      </c>
      <c r="R2037" s="18"/>
      <c r="Z2037" s="62"/>
      <c r="AA2037" s="62"/>
      <c r="AB2037" s="62"/>
      <c r="AC2037" s="62"/>
      <c r="AD2037" s="62"/>
      <c r="AE2037" s="62"/>
    </row>
    <row r="2038" spans="1:31" x14ac:dyDescent="0.25">
      <c r="A2038" s="17" t="s">
        <v>11</v>
      </c>
      <c r="B2038" s="17" t="s">
        <v>156</v>
      </c>
      <c r="C2038" s="17" t="s">
        <v>247</v>
      </c>
      <c r="D2038" s="17" t="s">
        <v>249</v>
      </c>
      <c r="E2038" s="17" t="s">
        <v>215</v>
      </c>
      <c r="F2038" s="17" t="s">
        <v>218</v>
      </c>
      <c r="G2038" s="17" t="s">
        <v>265</v>
      </c>
      <c r="H2038" s="17" t="s">
        <v>75</v>
      </c>
      <c r="I2038" s="17" t="s">
        <v>17</v>
      </c>
      <c r="J2038" s="17" t="s">
        <v>321</v>
      </c>
      <c r="K2038" s="17"/>
      <c r="L2038" s="66">
        <v>0</v>
      </c>
      <c r="M2038" s="66">
        <v>0.46703474999999994</v>
      </c>
      <c r="N2038" s="66">
        <v>0.4823925</v>
      </c>
      <c r="O2038" s="66">
        <v>0.10948374999999999</v>
      </c>
      <c r="P2038" s="66">
        <v>9.3550000000000003E-4</v>
      </c>
      <c r="Q2038" s="66">
        <v>9.7650000000000005E-4</v>
      </c>
      <c r="R2038" s="18"/>
      <c r="Z2038" s="62"/>
      <c r="AA2038" s="62"/>
      <c r="AB2038" s="62"/>
      <c r="AC2038" s="62"/>
      <c r="AD2038" s="62"/>
      <c r="AE2038" s="62"/>
    </row>
    <row r="2039" spans="1:31" x14ac:dyDescent="0.25">
      <c r="A2039" s="17" t="s">
        <v>11</v>
      </c>
      <c r="B2039" s="17" t="s">
        <v>156</v>
      </c>
      <c r="C2039" s="17" t="s">
        <v>247</v>
      </c>
      <c r="D2039" s="17" t="s">
        <v>249</v>
      </c>
      <c r="E2039" s="17" t="s">
        <v>221</v>
      </c>
      <c r="F2039" s="17" t="s">
        <v>222</v>
      </c>
      <c r="G2039" s="17" t="s">
        <v>265</v>
      </c>
      <c r="H2039" s="17" t="s">
        <v>32</v>
      </c>
      <c r="I2039" s="17" t="s">
        <v>17</v>
      </c>
      <c r="J2039" s="17" t="s">
        <v>321</v>
      </c>
      <c r="K2039" s="17"/>
      <c r="L2039" s="66">
        <v>0</v>
      </c>
      <c r="M2039" s="66">
        <v>0</v>
      </c>
      <c r="N2039" s="66">
        <v>0</v>
      </c>
      <c r="O2039" s="66">
        <v>0</v>
      </c>
      <c r="P2039" s="66">
        <v>7.3904999999999998E-2</v>
      </c>
      <c r="Q2039" s="66">
        <v>2.7856249999999999E-2</v>
      </c>
      <c r="R2039" s="18"/>
      <c r="Z2039" s="62"/>
      <c r="AA2039" s="62"/>
      <c r="AB2039" s="62"/>
      <c r="AC2039" s="62"/>
      <c r="AD2039" s="62"/>
      <c r="AE2039" s="62"/>
    </row>
    <row r="2040" spans="1:31" x14ac:dyDescent="0.25">
      <c r="A2040" s="17" t="s">
        <v>11</v>
      </c>
      <c r="B2040" s="17" t="s">
        <v>156</v>
      </c>
      <c r="C2040" s="17" t="s">
        <v>247</v>
      </c>
      <c r="D2040" s="17" t="s">
        <v>249</v>
      </c>
      <c r="E2040" s="17" t="s">
        <v>221</v>
      </c>
      <c r="F2040" s="17" t="s">
        <v>222</v>
      </c>
      <c r="G2040" s="17" t="s">
        <v>265</v>
      </c>
      <c r="H2040" s="17" t="s">
        <v>16</v>
      </c>
      <c r="I2040" s="17" t="s">
        <v>17</v>
      </c>
      <c r="J2040" s="17" t="s">
        <v>321</v>
      </c>
      <c r="K2040" s="17"/>
      <c r="L2040" s="66">
        <v>0</v>
      </c>
      <c r="M2040" s="66">
        <v>0</v>
      </c>
      <c r="N2040" s="66">
        <v>0</v>
      </c>
      <c r="O2040" s="66">
        <v>0</v>
      </c>
      <c r="P2040" s="66">
        <v>1906.7474999999999</v>
      </c>
      <c r="Q2040" s="66">
        <v>718.69150000000002</v>
      </c>
      <c r="R2040" s="18"/>
      <c r="Z2040" s="62"/>
      <c r="AA2040" s="62"/>
      <c r="AB2040" s="62"/>
      <c r="AC2040" s="62"/>
      <c r="AD2040" s="62"/>
      <c r="AE2040" s="62"/>
    </row>
    <row r="2041" spans="1:31" x14ac:dyDescent="0.25">
      <c r="A2041" s="17" t="s">
        <v>11</v>
      </c>
      <c r="B2041" s="17" t="s">
        <v>156</v>
      </c>
      <c r="C2041" s="17" t="s">
        <v>247</v>
      </c>
      <c r="D2041" s="17" t="s">
        <v>249</v>
      </c>
      <c r="E2041" s="17" t="s">
        <v>221</v>
      </c>
      <c r="F2041" s="17" t="s">
        <v>222</v>
      </c>
      <c r="G2041" s="17" t="s">
        <v>265</v>
      </c>
      <c r="H2041" s="17" t="s">
        <v>160</v>
      </c>
      <c r="I2041" s="17" t="s">
        <v>17</v>
      </c>
      <c r="J2041" s="17" t="s">
        <v>321</v>
      </c>
      <c r="K2041" s="17"/>
      <c r="L2041" s="66">
        <v>0</v>
      </c>
      <c r="M2041" s="66">
        <v>0</v>
      </c>
      <c r="N2041" s="66">
        <v>0</v>
      </c>
      <c r="O2041" s="66">
        <v>0</v>
      </c>
      <c r="P2041" s="66">
        <v>1911.105</v>
      </c>
      <c r="Q2041" s="66">
        <v>720.33449999999993</v>
      </c>
      <c r="R2041" s="18"/>
      <c r="Z2041" s="62"/>
      <c r="AA2041" s="62"/>
      <c r="AB2041" s="62"/>
      <c r="AC2041" s="62"/>
      <c r="AD2041" s="62"/>
      <c r="AE2041" s="62"/>
    </row>
    <row r="2042" spans="1:31" x14ac:dyDescent="0.25">
      <c r="A2042" s="17" t="s">
        <v>11</v>
      </c>
      <c r="B2042" s="17" t="s">
        <v>156</v>
      </c>
      <c r="C2042" s="17" t="s">
        <v>247</v>
      </c>
      <c r="D2042" s="17" t="s">
        <v>249</v>
      </c>
      <c r="E2042" s="17" t="s">
        <v>221</v>
      </c>
      <c r="F2042" s="17" t="s">
        <v>222</v>
      </c>
      <c r="G2042" s="17" t="s">
        <v>265</v>
      </c>
      <c r="H2042" s="17" t="s">
        <v>161</v>
      </c>
      <c r="I2042" s="17" t="s">
        <v>17</v>
      </c>
      <c r="J2042" s="17" t="s">
        <v>321</v>
      </c>
      <c r="K2042" s="17"/>
      <c r="L2042" s="66">
        <v>0</v>
      </c>
      <c r="M2042" s="66">
        <v>0</v>
      </c>
      <c r="N2042" s="66">
        <v>0</v>
      </c>
      <c r="O2042" s="66">
        <v>0</v>
      </c>
      <c r="P2042" s="66">
        <v>1912.8825000000002</v>
      </c>
      <c r="Q2042" s="66">
        <v>721.00425000000007</v>
      </c>
      <c r="R2042" s="18"/>
      <c r="Z2042" s="62"/>
      <c r="AA2042" s="62"/>
      <c r="AB2042" s="62"/>
      <c r="AC2042" s="62"/>
      <c r="AD2042" s="62"/>
      <c r="AE2042" s="62"/>
    </row>
    <row r="2043" spans="1:31" x14ac:dyDescent="0.25">
      <c r="A2043" s="17" t="s">
        <v>11</v>
      </c>
      <c r="B2043" s="17" t="s">
        <v>156</v>
      </c>
      <c r="C2043" s="17" t="s">
        <v>247</v>
      </c>
      <c r="D2043" s="17" t="s">
        <v>249</v>
      </c>
      <c r="E2043" s="17" t="s">
        <v>221</v>
      </c>
      <c r="F2043" s="17" t="s">
        <v>222</v>
      </c>
      <c r="G2043" s="17" t="s">
        <v>265</v>
      </c>
      <c r="H2043" s="17" t="s">
        <v>75</v>
      </c>
      <c r="I2043" s="17" t="s">
        <v>17</v>
      </c>
      <c r="J2043" s="17" t="s">
        <v>321</v>
      </c>
      <c r="K2043" s="17"/>
      <c r="L2043" s="66">
        <v>0</v>
      </c>
      <c r="M2043" s="66">
        <v>0</v>
      </c>
      <c r="N2043" s="66">
        <v>0</v>
      </c>
      <c r="O2043" s="66">
        <v>0</v>
      </c>
      <c r="P2043" s="66">
        <v>1.4780999999999999E-2</v>
      </c>
      <c r="Q2043" s="66">
        <v>5.5712499999999998E-3</v>
      </c>
      <c r="R2043" s="18"/>
      <c r="Z2043" s="62"/>
      <c r="AA2043" s="62"/>
      <c r="AB2043" s="62"/>
      <c r="AC2043" s="62"/>
      <c r="AD2043" s="62"/>
      <c r="AE2043" s="62"/>
    </row>
    <row r="2044" spans="1:31" x14ac:dyDescent="0.25">
      <c r="A2044" s="17" t="s">
        <v>11</v>
      </c>
      <c r="B2044" s="17" t="s">
        <v>156</v>
      </c>
      <c r="C2044" s="17" t="s">
        <v>247</v>
      </c>
      <c r="D2044" s="17" t="s">
        <v>250</v>
      </c>
      <c r="E2044" s="17" t="s">
        <v>158</v>
      </c>
      <c r="F2044" s="17" t="s">
        <v>72</v>
      </c>
      <c r="G2044" s="17" t="s">
        <v>265</v>
      </c>
      <c r="H2044" s="17" t="s">
        <v>32</v>
      </c>
      <c r="I2044" s="17" t="s">
        <v>17</v>
      </c>
      <c r="J2044" s="17" t="s">
        <v>321</v>
      </c>
      <c r="K2044" s="17"/>
      <c r="L2044" s="66">
        <v>0</v>
      </c>
      <c r="M2044" s="66">
        <v>0</v>
      </c>
      <c r="N2044" s="66">
        <v>0</v>
      </c>
      <c r="O2044" s="66">
        <v>0.61512449999999996</v>
      </c>
      <c r="P2044" s="66">
        <v>3.0896840000000001</v>
      </c>
      <c r="Q2044" s="66">
        <v>5.0221974999999999</v>
      </c>
      <c r="R2044" s="18"/>
      <c r="Z2044" s="62"/>
      <c r="AA2044" s="62"/>
      <c r="AB2044" s="62"/>
      <c r="AC2044" s="62"/>
      <c r="AD2044" s="62"/>
      <c r="AE2044" s="62"/>
    </row>
    <row r="2045" spans="1:31" x14ac:dyDescent="0.25">
      <c r="A2045" s="17" t="s">
        <v>11</v>
      </c>
      <c r="B2045" s="17" t="s">
        <v>156</v>
      </c>
      <c r="C2045" s="17" t="s">
        <v>247</v>
      </c>
      <c r="D2045" s="17" t="s">
        <v>250</v>
      </c>
      <c r="E2045" s="17" t="s">
        <v>158</v>
      </c>
      <c r="F2045" s="17" t="s">
        <v>72</v>
      </c>
      <c r="G2045" s="17" t="s">
        <v>265</v>
      </c>
      <c r="H2045" s="17" t="s">
        <v>16</v>
      </c>
      <c r="I2045" s="17" t="s">
        <v>17</v>
      </c>
      <c r="J2045" s="17" t="s">
        <v>321</v>
      </c>
      <c r="K2045" s="17"/>
      <c r="L2045" s="66">
        <v>0</v>
      </c>
      <c r="M2045" s="66">
        <v>0</v>
      </c>
      <c r="N2045" s="66">
        <v>0</v>
      </c>
      <c r="O2045" s="66">
        <v>34508.475000000006</v>
      </c>
      <c r="P2045" s="66">
        <v>173331.07500000001</v>
      </c>
      <c r="Q2045" s="66">
        <v>281745.5</v>
      </c>
      <c r="R2045" s="18"/>
      <c r="Z2045" s="62"/>
      <c r="AA2045" s="62"/>
      <c r="AB2045" s="62"/>
      <c r="AC2045" s="62"/>
      <c r="AD2045" s="62"/>
      <c r="AE2045" s="62"/>
    </row>
    <row r="2046" spans="1:31" x14ac:dyDescent="0.25">
      <c r="A2046" s="17" t="s">
        <v>11</v>
      </c>
      <c r="B2046" s="17" t="s">
        <v>156</v>
      </c>
      <c r="C2046" s="17" t="s">
        <v>247</v>
      </c>
      <c r="D2046" s="17" t="s">
        <v>250</v>
      </c>
      <c r="E2046" s="17" t="s">
        <v>158</v>
      </c>
      <c r="F2046" s="17" t="s">
        <v>72</v>
      </c>
      <c r="G2046" s="17" t="s">
        <v>265</v>
      </c>
      <c r="H2046" s="17" t="s">
        <v>160</v>
      </c>
      <c r="I2046" s="17" t="s">
        <v>17</v>
      </c>
      <c r="J2046" s="17" t="s">
        <v>321</v>
      </c>
      <c r="K2046" s="17"/>
      <c r="L2046" s="66">
        <v>0</v>
      </c>
      <c r="M2046" s="66">
        <v>0</v>
      </c>
      <c r="N2046" s="66">
        <v>0</v>
      </c>
      <c r="O2046" s="66">
        <v>34528.125</v>
      </c>
      <c r="P2046" s="66">
        <v>173429.875</v>
      </c>
      <c r="Q2046" s="66">
        <v>281906</v>
      </c>
      <c r="R2046" s="18"/>
      <c r="Z2046" s="62"/>
      <c r="AA2046" s="62"/>
      <c r="AB2046" s="62"/>
      <c r="AC2046" s="62"/>
      <c r="AD2046" s="62"/>
      <c r="AE2046" s="62"/>
    </row>
    <row r="2047" spans="1:31" x14ac:dyDescent="0.25">
      <c r="A2047" s="17" t="s">
        <v>11</v>
      </c>
      <c r="B2047" s="17" t="s">
        <v>156</v>
      </c>
      <c r="C2047" s="17" t="s">
        <v>247</v>
      </c>
      <c r="D2047" s="17" t="s">
        <v>250</v>
      </c>
      <c r="E2047" s="17" t="s">
        <v>158</v>
      </c>
      <c r="F2047" s="17" t="s">
        <v>72</v>
      </c>
      <c r="G2047" s="17" t="s">
        <v>265</v>
      </c>
      <c r="H2047" s="17" t="s">
        <v>161</v>
      </c>
      <c r="I2047" s="17" t="s">
        <v>17</v>
      </c>
      <c r="J2047" s="17" t="s">
        <v>321</v>
      </c>
      <c r="K2047" s="17"/>
      <c r="L2047" s="66">
        <v>0</v>
      </c>
      <c r="M2047" s="66">
        <v>0</v>
      </c>
      <c r="N2047" s="66">
        <v>0</v>
      </c>
      <c r="O2047" s="66">
        <v>34540.425000000003</v>
      </c>
      <c r="P2047" s="66">
        <v>173491.72500000001</v>
      </c>
      <c r="Q2047" s="66">
        <v>282006.25</v>
      </c>
      <c r="R2047" s="18"/>
      <c r="Z2047" s="62"/>
      <c r="AA2047" s="62"/>
      <c r="AB2047" s="62"/>
      <c r="AC2047" s="62"/>
      <c r="AD2047" s="62"/>
      <c r="AE2047" s="62"/>
    </row>
    <row r="2048" spans="1:31" x14ac:dyDescent="0.25">
      <c r="A2048" s="17" t="s">
        <v>11</v>
      </c>
      <c r="B2048" s="17" t="s">
        <v>156</v>
      </c>
      <c r="C2048" s="17" t="s">
        <v>247</v>
      </c>
      <c r="D2048" s="17" t="s">
        <v>250</v>
      </c>
      <c r="E2048" s="17" t="s">
        <v>158</v>
      </c>
      <c r="F2048" s="17" t="s">
        <v>72</v>
      </c>
      <c r="G2048" s="17" t="s">
        <v>265</v>
      </c>
      <c r="H2048" s="17" t="s">
        <v>75</v>
      </c>
      <c r="I2048" s="17" t="s">
        <v>17</v>
      </c>
      <c r="J2048" s="17" t="s">
        <v>321</v>
      </c>
      <c r="K2048" s="17"/>
      <c r="L2048" s="66">
        <v>0</v>
      </c>
      <c r="M2048" s="66">
        <v>0</v>
      </c>
      <c r="N2048" s="66">
        <v>0</v>
      </c>
      <c r="O2048" s="66">
        <v>6.1512750000000005E-2</v>
      </c>
      <c r="P2048" s="66">
        <v>0.30896849999999998</v>
      </c>
      <c r="Q2048" s="66">
        <v>0.50221974999999996</v>
      </c>
      <c r="R2048" s="18"/>
      <c r="Z2048" s="62"/>
      <c r="AA2048" s="62"/>
      <c r="AB2048" s="62"/>
      <c r="AC2048" s="62"/>
      <c r="AD2048" s="62"/>
      <c r="AE2048" s="62"/>
    </row>
    <row r="2049" spans="1:31" x14ac:dyDescent="0.25">
      <c r="A2049" s="17" t="s">
        <v>11</v>
      </c>
      <c r="B2049" s="17" t="s">
        <v>156</v>
      </c>
      <c r="C2049" s="17" t="s">
        <v>247</v>
      </c>
      <c r="D2049" s="17" t="s">
        <v>250</v>
      </c>
      <c r="E2049" s="17" t="s">
        <v>162</v>
      </c>
      <c r="F2049" s="17" t="s">
        <v>164</v>
      </c>
      <c r="G2049" s="17" t="s">
        <v>265</v>
      </c>
      <c r="H2049" s="17" t="s">
        <v>32</v>
      </c>
      <c r="I2049" s="17" t="s">
        <v>17</v>
      </c>
      <c r="J2049" s="17" t="s">
        <v>321</v>
      </c>
      <c r="K2049" s="17"/>
      <c r="L2049" s="66">
        <v>0</v>
      </c>
      <c r="M2049" s="66">
        <v>0</v>
      </c>
      <c r="N2049" s="66">
        <v>0</v>
      </c>
      <c r="O2049" s="66">
        <v>1.4250000000000001E-7</v>
      </c>
      <c r="P2049" s="66">
        <v>4.7500000000000002E-8</v>
      </c>
      <c r="Q2049" s="66">
        <v>0</v>
      </c>
      <c r="R2049" s="18"/>
      <c r="Z2049" s="62"/>
      <c r="AA2049" s="62"/>
      <c r="AB2049" s="62"/>
      <c r="AC2049" s="62"/>
      <c r="AD2049" s="62"/>
      <c r="AE2049" s="62"/>
    </row>
    <row r="2050" spans="1:31" x14ac:dyDescent="0.25">
      <c r="A2050" s="17" t="s">
        <v>11</v>
      </c>
      <c r="B2050" s="17" t="s">
        <v>156</v>
      </c>
      <c r="C2050" s="17" t="s">
        <v>247</v>
      </c>
      <c r="D2050" s="17" t="s">
        <v>250</v>
      </c>
      <c r="E2050" s="17" t="s">
        <v>162</v>
      </c>
      <c r="F2050" s="17" t="s">
        <v>164</v>
      </c>
      <c r="G2050" s="17" t="s">
        <v>265</v>
      </c>
      <c r="H2050" s="17" t="s">
        <v>16</v>
      </c>
      <c r="I2050" s="17" t="s">
        <v>17</v>
      </c>
      <c r="J2050" s="17" t="s">
        <v>321</v>
      </c>
      <c r="K2050" s="17"/>
      <c r="L2050" s="66">
        <v>0</v>
      </c>
      <c r="M2050" s="66">
        <v>0</v>
      </c>
      <c r="N2050" s="66">
        <v>0</v>
      </c>
      <c r="O2050" s="66">
        <v>7.7692500000000001E-3</v>
      </c>
      <c r="P2050" s="66">
        <v>2.58975E-3</v>
      </c>
      <c r="Q2050" s="66">
        <v>0</v>
      </c>
      <c r="R2050" s="18"/>
      <c r="Z2050" s="62"/>
      <c r="AA2050" s="62"/>
      <c r="AB2050" s="62"/>
      <c r="AC2050" s="62"/>
      <c r="AD2050" s="62"/>
      <c r="AE2050" s="62"/>
    </row>
    <row r="2051" spans="1:31" x14ac:dyDescent="0.25">
      <c r="A2051" s="17" t="s">
        <v>11</v>
      </c>
      <c r="B2051" s="17" t="s">
        <v>156</v>
      </c>
      <c r="C2051" s="17" t="s">
        <v>247</v>
      </c>
      <c r="D2051" s="17" t="s">
        <v>250</v>
      </c>
      <c r="E2051" s="17" t="s">
        <v>162</v>
      </c>
      <c r="F2051" s="17" t="s">
        <v>164</v>
      </c>
      <c r="G2051" s="17" t="s">
        <v>265</v>
      </c>
      <c r="H2051" s="17" t="s">
        <v>160</v>
      </c>
      <c r="I2051" s="17" t="s">
        <v>17</v>
      </c>
      <c r="J2051" s="17" t="s">
        <v>321</v>
      </c>
      <c r="K2051" s="17"/>
      <c r="L2051" s="66">
        <v>0</v>
      </c>
      <c r="M2051" s="66">
        <v>0</v>
      </c>
      <c r="N2051" s="66">
        <v>0</v>
      </c>
      <c r="O2051" s="66">
        <v>7.7737499999999994E-3</v>
      </c>
      <c r="P2051" s="66">
        <v>2.5912499999999998E-3</v>
      </c>
      <c r="Q2051" s="66">
        <v>0</v>
      </c>
      <c r="R2051" s="18"/>
      <c r="Z2051" s="62"/>
      <c r="AA2051" s="62"/>
      <c r="AB2051" s="62"/>
      <c r="AC2051" s="62"/>
      <c r="AD2051" s="62"/>
      <c r="AE2051" s="62"/>
    </row>
    <row r="2052" spans="1:31" x14ac:dyDescent="0.25">
      <c r="A2052" s="17" t="s">
        <v>11</v>
      </c>
      <c r="B2052" s="17" t="s">
        <v>156</v>
      </c>
      <c r="C2052" s="17" t="s">
        <v>247</v>
      </c>
      <c r="D2052" s="17" t="s">
        <v>250</v>
      </c>
      <c r="E2052" s="17" t="s">
        <v>162</v>
      </c>
      <c r="F2052" s="17" t="s">
        <v>164</v>
      </c>
      <c r="G2052" s="17" t="s">
        <v>265</v>
      </c>
      <c r="H2052" s="17" t="s">
        <v>161</v>
      </c>
      <c r="I2052" s="17" t="s">
        <v>17</v>
      </c>
      <c r="J2052" s="17" t="s">
        <v>321</v>
      </c>
      <c r="K2052" s="17"/>
      <c r="L2052" s="66">
        <v>0</v>
      </c>
      <c r="M2052" s="66">
        <v>0</v>
      </c>
      <c r="N2052" s="66">
        <v>0</v>
      </c>
      <c r="O2052" s="66">
        <v>7.7767499999999998E-3</v>
      </c>
      <c r="P2052" s="66">
        <v>2.5922499999999999E-3</v>
      </c>
      <c r="Q2052" s="66">
        <v>0</v>
      </c>
      <c r="R2052" s="18"/>
      <c r="Z2052" s="62"/>
      <c r="AA2052" s="62"/>
      <c r="AB2052" s="62"/>
      <c r="AC2052" s="62"/>
      <c r="AD2052" s="62"/>
      <c r="AE2052" s="62"/>
    </row>
    <row r="2053" spans="1:31" x14ac:dyDescent="0.25">
      <c r="A2053" s="17" t="s">
        <v>11</v>
      </c>
      <c r="B2053" s="17" t="s">
        <v>156</v>
      </c>
      <c r="C2053" s="17" t="s">
        <v>247</v>
      </c>
      <c r="D2053" s="17" t="s">
        <v>250</v>
      </c>
      <c r="E2053" s="17" t="s">
        <v>162</v>
      </c>
      <c r="F2053" s="17" t="s">
        <v>164</v>
      </c>
      <c r="G2053" s="17" t="s">
        <v>265</v>
      </c>
      <c r="H2053" s="17" t="s">
        <v>75</v>
      </c>
      <c r="I2053" s="17" t="s">
        <v>17</v>
      </c>
      <c r="J2053" s="17" t="s">
        <v>321</v>
      </c>
      <c r="K2053" s="17"/>
      <c r="L2053" s="66">
        <v>0</v>
      </c>
      <c r="M2053" s="66">
        <v>0</v>
      </c>
      <c r="N2053" s="66">
        <v>0</v>
      </c>
      <c r="O2053" s="66">
        <v>1.3499999999999998E-8</v>
      </c>
      <c r="P2053" s="66">
        <v>4.4999999999999998E-9</v>
      </c>
      <c r="Q2053" s="66">
        <v>0</v>
      </c>
      <c r="R2053" s="18"/>
      <c r="Z2053" s="62"/>
      <c r="AA2053" s="62"/>
      <c r="AB2053" s="62"/>
      <c r="AC2053" s="62"/>
      <c r="AD2053" s="62"/>
      <c r="AE2053" s="62"/>
    </row>
    <row r="2054" spans="1:31" x14ac:dyDescent="0.25">
      <c r="A2054" s="17" t="s">
        <v>11</v>
      </c>
      <c r="B2054" s="17" t="s">
        <v>156</v>
      </c>
      <c r="C2054" s="17" t="s">
        <v>247</v>
      </c>
      <c r="D2054" s="17" t="s">
        <v>250</v>
      </c>
      <c r="E2054" s="17" t="s">
        <v>162</v>
      </c>
      <c r="F2054" s="17" t="s">
        <v>165</v>
      </c>
      <c r="G2054" s="17" t="s">
        <v>265</v>
      </c>
      <c r="H2054" s="17" t="s">
        <v>32</v>
      </c>
      <c r="I2054" s="17" t="s">
        <v>17</v>
      </c>
      <c r="J2054" s="17" t="s">
        <v>321</v>
      </c>
      <c r="K2054" s="17"/>
      <c r="L2054" s="66">
        <v>0</v>
      </c>
      <c r="M2054" s="66">
        <v>0</v>
      </c>
      <c r="N2054" s="66">
        <v>3.6591749999999999E-2</v>
      </c>
      <c r="O2054" s="66">
        <v>1.219725E-2</v>
      </c>
      <c r="P2054" s="66">
        <v>0</v>
      </c>
      <c r="Q2054" s="66">
        <v>0</v>
      </c>
      <c r="R2054" s="18"/>
      <c r="Z2054" s="62"/>
      <c r="AA2054" s="62"/>
      <c r="AB2054" s="62"/>
      <c r="AC2054" s="62"/>
      <c r="AD2054" s="62"/>
      <c r="AE2054" s="62"/>
    </row>
    <row r="2055" spans="1:31" x14ac:dyDescent="0.25">
      <c r="A2055" s="17" t="s">
        <v>11</v>
      </c>
      <c r="B2055" s="17" t="s">
        <v>156</v>
      </c>
      <c r="C2055" s="17" t="s">
        <v>247</v>
      </c>
      <c r="D2055" s="17" t="s">
        <v>250</v>
      </c>
      <c r="E2055" s="17" t="s">
        <v>162</v>
      </c>
      <c r="F2055" s="17" t="s">
        <v>165</v>
      </c>
      <c r="G2055" s="17" t="s">
        <v>265</v>
      </c>
      <c r="H2055" s="17" t="s">
        <v>16</v>
      </c>
      <c r="I2055" s="17" t="s">
        <v>17</v>
      </c>
      <c r="J2055" s="17" t="s">
        <v>321</v>
      </c>
      <c r="K2055" s="17"/>
      <c r="L2055" s="66">
        <v>0</v>
      </c>
      <c r="M2055" s="66">
        <v>0</v>
      </c>
      <c r="N2055" s="66">
        <v>894.06</v>
      </c>
      <c r="O2055" s="66">
        <v>298.02</v>
      </c>
      <c r="P2055" s="66">
        <v>0</v>
      </c>
      <c r="Q2055" s="66">
        <v>0</v>
      </c>
      <c r="R2055" s="18"/>
      <c r="Z2055" s="62"/>
      <c r="AA2055" s="62"/>
      <c r="AB2055" s="62"/>
      <c r="AC2055" s="62"/>
      <c r="AD2055" s="62"/>
      <c r="AE2055" s="62"/>
    </row>
    <row r="2056" spans="1:31" x14ac:dyDescent="0.25">
      <c r="A2056" s="17" t="s">
        <v>11</v>
      </c>
      <c r="B2056" s="17" t="s">
        <v>156</v>
      </c>
      <c r="C2056" s="17" t="s">
        <v>247</v>
      </c>
      <c r="D2056" s="17" t="s">
        <v>250</v>
      </c>
      <c r="E2056" s="17" t="s">
        <v>162</v>
      </c>
      <c r="F2056" s="17" t="s">
        <v>165</v>
      </c>
      <c r="G2056" s="17" t="s">
        <v>265</v>
      </c>
      <c r="H2056" s="17" t="s">
        <v>160</v>
      </c>
      <c r="I2056" s="17" t="s">
        <v>17</v>
      </c>
      <c r="J2056" s="17" t="s">
        <v>321</v>
      </c>
      <c r="K2056" s="17"/>
      <c r="L2056" s="66">
        <v>0</v>
      </c>
      <c r="M2056" s="66">
        <v>0</v>
      </c>
      <c r="N2056" s="66">
        <v>896.22</v>
      </c>
      <c r="O2056" s="66">
        <v>298.74</v>
      </c>
      <c r="P2056" s="66">
        <v>0</v>
      </c>
      <c r="Q2056" s="66">
        <v>0</v>
      </c>
      <c r="R2056" s="18"/>
      <c r="Z2056" s="62"/>
      <c r="AA2056" s="62"/>
      <c r="AB2056" s="62"/>
      <c r="AC2056" s="62"/>
      <c r="AD2056" s="62"/>
      <c r="AE2056" s="62"/>
    </row>
    <row r="2057" spans="1:31" x14ac:dyDescent="0.25">
      <c r="A2057" s="17" t="s">
        <v>11</v>
      </c>
      <c r="B2057" s="17" t="s">
        <v>156</v>
      </c>
      <c r="C2057" s="17" t="s">
        <v>247</v>
      </c>
      <c r="D2057" s="17" t="s">
        <v>250</v>
      </c>
      <c r="E2057" s="17" t="s">
        <v>162</v>
      </c>
      <c r="F2057" s="17" t="s">
        <v>165</v>
      </c>
      <c r="G2057" s="17" t="s">
        <v>265</v>
      </c>
      <c r="H2057" s="17" t="s">
        <v>161</v>
      </c>
      <c r="I2057" s="17" t="s">
        <v>17</v>
      </c>
      <c r="J2057" s="17" t="s">
        <v>321</v>
      </c>
      <c r="K2057" s="17"/>
      <c r="L2057" s="66">
        <v>0</v>
      </c>
      <c r="M2057" s="66">
        <v>0</v>
      </c>
      <c r="N2057" s="66">
        <v>897.09750000000008</v>
      </c>
      <c r="O2057" s="66">
        <v>299.03250000000003</v>
      </c>
      <c r="P2057" s="66">
        <v>0</v>
      </c>
      <c r="Q2057" s="66">
        <v>0</v>
      </c>
      <c r="R2057" s="18"/>
      <c r="Z2057" s="62"/>
      <c r="AA2057" s="62"/>
      <c r="AB2057" s="62"/>
      <c r="AC2057" s="62"/>
      <c r="AD2057" s="62"/>
      <c r="AE2057" s="62"/>
    </row>
    <row r="2058" spans="1:31" x14ac:dyDescent="0.25">
      <c r="A2058" s="17" t="s">
        <v>11</v>
      </c>
      <c r="B2058" s="17" t="s">
        <v>156</v>
      </c>
      <c r="C2058" s="17" t="s">
        <v>247</v>
      </c>
      <c r="D2058" s="17" t="s">
        <v>250</v>
      </c>
      <c r="E2058" s="17" t="s">
        <v>162</v>
      </c>
      <c r="F2058" s="17" t="s">
        <v>165</v>
      </c>
      <c r="G2058" s="17" t="s">
        <v>265</v>
      </c>
      <c r="H2058" s="17" t="s">
        <v>75</v>
      </c>
      <c r="I2058" s="17" t="s">
        <v>17</v>
      </c>
      <c r="J2058" s="17" t="s">
        <v>321</v>
      </c>
      <c r="K2058" s="17"/>
      <c r="L2058" s="66">
        <v>0</v>
      </c>
      <c r="M2058" s="66">
        <v>0</v>
      </c>
      <c r="N2058" s="66">
        <v>7.3184999999999995E-3</v>
      </c>
      <c r="O2058" s="66">
        <v>2.4394999999999998E-3</v>
      </c>
      <c r="P2058" s="66">
        <v>0</v>
      </c>
      <c r="Q2058" s="66">
        <v>0</v>
      </c>
      <c r="R2058" s="18"/>
      <c r="Z2058" s="62"/>
      <c r="AA2058" s="62"/>
      <c r="AB2058" s="62"/>
      <c r="AC2058" s="62"/>
      <c r="AD2058" s="62"/>
      <c r="AE2058" s="62"/>
    </row>
    <row r="2059" spans="1:31" x14ac:dyDescent="0.25">
      <c r="A2059" s="17" t="s">
        <v>11</v>
      </c>
      <c r="B2059" s="17" t="s">
        <v>156</v>
      </c>
      <c r="C2059" s="17" t="s">
        <v>247</v>
      </c>
      <c r="D2059" s="17" t="s">
        <v>250</v>
      </c>
      <c r="E2059" s="17" t="s">
        <v>162</v>
      </c>
      <c r="F2059" s="17" t="s">
        <v>159</v>
      </c>
      <c r="G2059" s="17" t="s">
        <v>265</v>
      </c>
      <c r="H2059" s="17" t="s">
        <v>32</v>
      </c>
      <c r="I2059" s="17" t="s">
        <v>17</v>
      </c>
      <c r="J2059" s="17" t="s">
        <v>321</v>
      </c>
      <c r="K2059" s="17"/>
      <c r="L2059" s="66">
        <v>0</v>
      </c>
      <c r="M2059" s="66">
        <v>6.8122500000000006E-3</v>
      </c>
      <c r="N2059" s="66">
        <v>2.2707500000000002E-3</v>
      </c>
      <c r="O2059" s="66">
        <v>0</v>
      </c>
      <c r="P2059" s="66">
        <v>0</v>
      </c>
      <c r="Q2059" s="66">
        <v>0</v>
      </c>
      <c r="R2059" s="18"/>
      <c r="Z2059" s="62"/>
      <c r="AA2059" s="62"/>
      <c r="AB2059" s="62"/>
      <c r="AC2059" s="62"/>
      <c r="AD2059" s="62"/>
      <c r="AE2059" s="62"/>
    </row>
    <row r="2060" spans="1:31" x14ac:dyDescent="0.25">
      <c r="A2060" s="17" t="s">
        <v>11</v>
      </c>
      <c r="B2060" s="17" t="s">
        <v>156</v>
      </c>
      <c r="C2060" s="17" t="s">
        <v>247</v>
      </c>
      <c r="D2060" s="17" t="s">
        <v>250</v>
      </c>
      <c r="E2060" s="17" t="s">
        <v>162</v>
      </c>
      <c r="F2060" s="17" t="s">
        <v>159</v>
      </c>
      <c r="G2060" s="17" t="s">
        <v>265</v>
      </c>
      <c r="H2060" s="17" t="s">
        <v>16</v>
      </c>
      <c r="I2060" s="17" t="s">
        <v>17</v>
      </c>
      <c r="J2060" s="17" t="s">
        <v>321</v>
      </c>
      <c r="K2060" s="17"/>
      <c r="L2060" s="66">
        <v>0</v>
      </c>
      <c r="M2060" s="66">
        <v>429.85574999999994</v>
      </c>
      <c r="N2060" s="66">
        <v>143.28524999999999</v>
      </c>
      <c r="O2060" s="66">
        <v>0</v>
      </c>
      <c r="P2060" s="66">
        <v>0</v>
      </c>
      <c r="Q2060" s="66">
        <v>0</v>
      </c>
      <c r="R2060" s="18"/>
      <c r="Z2060" s="62"/>
      <c r="AA2060" s="62"/>
      <c r="AB2060" s="62"/>
      <c r="AC2060" s="62"/>
      <c r="AD2060" s="62"/>
      <c r="AE2060" s="62"/>
    </row>
    <row r="2061" spans="1:31" x14ac:dyDescent="0.25">
      <c r="A2061" s="17" t="s">
        <v>11</v>
      </c>
      <c r="B2061" s="17" t="s">
        <v>156</v>
      </c>
      <c r="C2061" s="17" t="s">
        <v>247</v>
      </c>
      <c r="D2061" s="17" t="s">
        <v>250</v>
      </c>
      <c r="E2061" s="17" t="s">
        <v>162</v>
      </c>
      <c r="F2061" s="17" t="s">
        <v>159</v>
      </c>
      <c r="G2061" s="17" t="s">
        <v>265</v>
      </c>
      <c r="H2061" s="17" t="s">
        <v>160</v>
      </c>
      <c r="I2061" s="17" t="s">
        <v>17</v>
      </c>
      <c r="J2061" s="17" t="s">
        <v>321</v>
      </c>
      <c r="K2061" s="17"/>
      <c r="L2061" s="66">
        <v>0</v>
      </c>
      <c r="M2061" s="66">
        <v>430.07400000000001</v>
      </c>
      <c r="N2061" s="66">
        <v>143.358</v>
      </c>
      <c r="O2061" s="66">
        <v>0</v>
      </c>
      <c r="P2061" s="66">
        <v>0</v>
      </c>
      <c r="Q2061" s="66">
        <v>0</v>
      </c>
      <c r="R2061" s="18"/>
      <c r="Z2061" s="62"/>
      <c r="AA2061" s="62"/>
      <c r="AB2061" s="62"/>
      <c r="AC2061" s="62"/>
      <c r="AD2061" s="62"/>
      <c r="AE2061" s="62"/>
    </row>
    <row r="2062" spans="1:31" x14ac:dyDescent="0.25">
      <c r="A2062" s="17" t="s">
        <v>11</v>
      </c>
      <c r="B2062" s="17" t="s">
        <v>156</v>
      </c>
      <c r="C2062" s="17" t="s">
        <v>247</v>
      </c>
      <c r="D2062" s="17" t="s">
        <v>250</v>
      </c>
      <c r="E2062" s="17" t="s">
        <v>162</v>
      </c>
      <c r="F2062" s="17" t="s">
        <v>159</v>
      </c>
      <c r="G2062" s="17" t="s">
        <v>265</v>
      </c>
      <c r="H2062" s="17" t="s">
        <v>161</v>
      </c>
      <c r="I2062" s="17" t="s">
        <v>17</v>
      </c>
      <c r="J2062" s="17" t="s">
        <v>321</v>
      </c>
      <c r="K2062" s="17"/>
      <c r="L2062" s="66">
        <v>0</v>
      </c>
      <c r="M2062" s="66">
        <v>430.21050000000002</v>
      </c>
      <c r="N2062" s="66">
        <v>143.40350000000001</v>
      </c>
      <c r="O2062" s="66">
        <v>0</v>
      </c>
      <c r="P2062" s="66">
        <v>0</v>
      </c>
      <c r="Q2062" s="66">
        <v>0</v>
      </c>
      <c r="R2062" s="18"/>
      <c r="Z2062" s="62"/>
      <c r="AA2062" s="62"/>
      <c r="AB2062" s="62"/>
      <c r="AC2062" s="62"/>
      <c r="AD2062" s="62"/>
      <c r="AE2062" s="62"/>
    </row>
    <row r="2063" spans="1:31" x14ac:dyDescent="0.25">
      <c r="A2063" s="17" t="s">
        <v>11</v>
      </c>
      <c r="B2063" s="17" t="s">
        <v>156</v>
      </c>
      <c r="C2063" s="17" t="s">
        <v>247</v>
      </c>
      <c r="D2063" s="17" t="s">
        <v>250</v>
      </c>
      <c r="E2063" s="17" t="s">
        <v>162</v>
      </c>
      <c r="F2063" s="17" t="s">
        <v>159</v>
      </c>
      <c r="G2063" s="17" t="s">
        <v>265</v>
      </c>
      <c r="H2063" s="17" t="s">
        <v>75</v>
      </c>
      <c r="I2063" s="17" t="s">
        <v>17</v>
      </c>
      <c r="J2063" s="17" t="s">
        <v>321</v>
      </c>
      <c r="K2063" s="17"/>
      <c r="L2063" s="66">
        <v>0</v>
      </c>
      <c r="M2063" s="66">
        <v>6.8099999999999996E-4</v>
      </c>
      <c r="N2063" s="66">
        <v>2.2699999999999999E-4</v>
      </c>
      <c r="O2063" s="66">
        <v>0</v>
      </c>
      <c r="P2063" s="66">
        <v>0</v>
      </c>
      <c r="Q2063" s="66">
        <v>0</v>
      </c>
      <c r="R2063" s="18"/>
      <c r="Z2063" s="62"/>
      <c r="AA2063" s="62"/>
      <c r="AB2063" s="62"/>
      <c r="AC2063" s="62"/>
      <c r="AD2063" s="62"/>
      <c r="AE2063" s="62"/>
    </row>
    <row r="2064" spans="1:31" x14ac:dyDescent="0.25">
      <c r="A2064" s="17" t="s">
        <v>11</v>
      </c>
      <c r="B2064" s="17" t="s">
        <v>156</v>
      </c>
      <c r="C2064" s="17" t="s">
        <v>247</v>
      </c>
      <c r="D2064" s="17" t="s">
        <v>250</v>
      </c>
      <c r="E2064" s="17" t="s">
        <v>39</v>
      </c>
      <c r="F2064" s="17" t="s">
        <v>169</v>
      </c>
      <c r="G2064" s="17" t="s">
        <v>265</v>
      </c>
      <c r="H2064" s="17" t="s">
        <v>32</v>
      </c>
      <c r="I2064" s="17" t="s">
        <v>17</v>
      </c>
      <c r="J2064" s="17" t="s">
        <v>321</v>
      </c>
      <c r="K2064" s="17"/>
      <c r="L2064" s="66">
        <v>7.7699999999999991E-3</v>
      </c>
      <c r="M2064" s="66">
        <v>6.3444999999999994E-3</v>
      </c>
      <c r="N2064" s="66">
        <v>1.2515E-3</v>
      </c>
      <c r="O2064" s="66">
        <v>0</v>
      </c>
      <c r="P2064" s="66">
        <v>0</v>
      </c>
      <c r="Q2064" s="66">
        <v>0.13655100000000001</v>
      </c>
      <c r="R2064" s="18"/>
      <c r="Z2064" s="62"/>
      <c r="AA2064" s="62"/>
      <c r="AB2064" s="62"/>
      <c r="AC2064" s="62"/>
      <c r="AD2064" s="62"/>
      <c r="AE2064" s="62"/>
    </row>
    <row r="2065" spans="1:31" x14ac:dyDescent="0.25">
      <c r="A2065" s="17" t="s">
        <v>11</v>
      </c>
      <c r="B2065" s="17" t="s">
        <v>156</v>
      </c>
      <c r="C2065" s="17" t="s">
        <v>247</v>
      </c>
      <c r="D2065" s="17" t="s">
        <v>250</v>
      </c>
      <c r="E2065" s="17" t="s">
        <v>39</v>
      </c>
      <c r="F2065" s="17" t="s">
        <v>169</v>
      </c>
      <c r="G2065" s="17" t="s">
        <v>265</v>
      </c>
      <c r="H2065" s="17" t="s">
        <v>16</v>
      </c>
      <c r="I2065" s="17" t="s">
        <v>17</v>
      </c>
      <c r="J2065" s="17" t="s">
        <v>321</v>
      </c>
      <c r="K2065" s="17"/>
      <c r="L2065" s="66">
        <v>763.76250000000005</v>
      </c>
      <c r="M2065" s="66">
        <v>614.28075000000001</v>
      </c>
      <c r="N2065" s="66">
        <v>119.89775</v>
      </c>
      <c r="O2065" s="66">
        <v>0</v>
      </c>
      <c r="P2065" s="66">
        <v>0</v>
      </c>
      <c r="Q2065" s="66">
        <v>13083</v>
      </c>
      <c r="R2065" s="18"/>
      <c r="Z2065" s="62"/>
      <c r="AA2065" s="62"/>
      <c r="AB2065" s="62"/>
      <c r="AC2065" s="62"/>
      <c r="AD2065" s="62"/>
      <c r="AE2065" s="62"/>
    </row>
    <row r="2066" spans="1:31" x14ac:dyDescent="0.25">
      <c r="A2066" s="17" t="s">
        <v>11</v>
      </c>
      <c r="B2066" s="17" t="s">
        <v>156</v>
      </c>
      <c r="C2066" s="17" t="s">
        <v>247</v>
      </c>
      <c r="D2066" s="17" t="s">
        <v>250</v>
      </c>
      <c r="E2066" s="17" t="s">
        <v>39</v>
      </c>
      <c r="F2066" s="17" t="s">
        <v>169</v>
      </c>
      <c r="G2066" s="17" t="s">
        <v>265</v>
      </c>
      <c r="H2066" s="17" t="s">
        <v>160</v>
      </c>
      <c r="I2066" s="17" t="s">
        <v>17</v>
      </c>
      <c r="J2066" s="17" t="s">
        <v>321</v>
      </c>
      <c r="K2066" s="17"/>
      <c r="L2066" s="66">
        <v>766.95</v>
      </c>
      <c r="M2066" s="66">
        <v>616.88300000000004</v>
      </c>
      <c r="N2066" s="66">
        <v>120.411</v>
      </c>
      <c r="O2066" s="66">
        <v>0</v>
      </c>
      <c r="P2066" s="66">
        <v>0</v>
      </c>
      <c r="Q2066" s="66">
        <v>13138.949999999999</v>
      </c>
      <c r="R2066" s="18"/>
      <c r="Z2066" s="62"/>
      <c r="AA2066" s="62"/>
      <c r="AB2066" s="62"/>
      <c r="AC2066" s="62"/>
      <c r="AD2066" s="62"/>
      <c r="AE2066" s="62"/>
    </row>
    <row r="2067" spans="1:31" x14ac:dyDescent="0.25">
      <c r="A2067" s="17" t="s">
        <v>11</v>
      </c>
      <c r="B2067" s="17" t="s">
        <v>156</v>
      </c>
      <c r="C2067" s="17" t="s">
        <v>247</v>
      </c>
      <c r="D2067" s="17" t="s">
        <v>250</v>
      </c>
      <c r="E2067" s="17" t="s">
        <v>39</v>
      </c>
      <c r="F2067" s="17" t="s">
        <v>169</v>
      </c>
      <c r="G2067" s="17" t="s">
        <v>265</v>
      </c>
      <c r="H2067" s="17" t="s">
        <v>161</v>
      </c>
      <c r="I2067" s="17" t="s">
        <v>17</v>
      </c>
      <c r="J2067" s="17" t="s">
        <v>321</v>
      </c>
      <c r="K2067" s="17"/>
      <c r="L2067" s="66">
        <v>767.53499999999997</v>
      </c>
      <c r="M2067" s="66">
        <v>617.36300000000006</v>
      </c>
      <c r="N2067" s="66">
        <v>120.506</v>
      </c>
      <c r="O2067" s="66">
        <v>0</v>
      </c>
      <c r="P2067" s="66">
        <v>0</v>
      </c>
      <c r="Q2067" s="66">
        <v>13149.300000000001</v>
      </c>
      <c r="R2067" s="18"/>
      <c r="Z2067" s="62"/>
      <c r="AA2067" s="62"/>
      <c r="AB2067" s="62"/>
      <c r="AC2067" s="62"/>
      <c r="AD2067" s="62"/>
      <c r="AE2067" s="62"/>
    </row>
    <row r="2068" spans="1:31" x14ac:dyDescent="0.25">
      <c r="A2068" s="17" t="s">
        <v>11</v>
      </c>
      <c r="B2068" s="17" t="s">
        <v>156</v>
      </c>
      <c r="C2068" s="17" t="s">
        <v>247</v>
      </c>
      <c r="D2068" s="17" t="s">
        <v>250</v>
      </c>
      <c r="E2068" s="17" t="s">
        <v>39</v>
      </c>
      <c r="F2068" s="17" t="s">
        <v>169</v>
      </c>
      <c r="G2068" s="17" t="s">
        <v>265</v>
      </c>
      <c r="H2068" s="17" t="s">
        <v>75</v>
      </c>
      <c r="I2068" s="17" t="s">
        <v>17</v>
      </c>
      <c r="J2068" s="17" t="s">
        <v>321</v>
      </c>
      <c r="K2068" s="17"/>
      <c r="L2068" s="66">
        <v>1.1654250000000001E-2</v>
      </c>
      <c r="M2068" s="66">
        <v>9.5165000000000007E-3</v>
      </c>
      <c r="N2068" s="66">
        <v>1.87725E-3</v>
      </c>
      <c r="O2068" s="66">
        <v>0</v>
      </c>
      <c r="P2068" s="66">
        <v>0</v>
      </c>
      <c r="Q2068" s="66">
        <v>0.20482650000000002</v>
      </c>
      <c r="R2068" s="18"/>
      <c r="Z2068" s="62"/>
      <c r="AA2068" s="62"/>
      <c r="AB2068" s="62"/>
      <c r="AC2068" s="62"/>
      <c r="AD2068" s="62"/>
      <c r="AE2068" s="62"/>
    </row>
    <row r="2069" spans="1:31" x14ac:dyDescent="0.25">
      <c r="A2069" s="17" t="s">
        <v>11</v>
      </c>
      <c r="B2069" s="17" t="s">
        <v>156</v>
      </c>
      <c r="C2069" s="17" t="s">
        <v>247</v>
      </c>
      <c r="D2069" s="17" t="s">
        <v>250</v>
      </c>
      <c r="E2069" s="17" t="s">
        <v>39</v>
      </c>
      <c r="F2069" s="17" t="s">
        <v>170</v>
      </c>
      <c r="G2069" s="17" t="s">
        <v>265</v>
      </c>
      <c r="H2069" s="17" t="s">
        <v>32</v>
      </c>
      <c r="I2069" s="17" t="s">
        <v>17</v>
      </c>
      <c r="J2069" s="17" t="s">
        <v>321</v>
      </c>
      <c r="K2069" s="17"/>
      <c r="L2069" s="66">
        <v>0</v>
      </c>
      <c r="M2069" s="66">
        <v>5.3871750000000003E-2</v>
      </c>
      <c r="N2069" s="66">
        <v>1.7957250000000001E-2</v>
      </c>
      <c r="O2069" s="66">
        <v>0</v>
      </c>
      <c r="P2069" s="66">
        <v>0</v>
      </c>
      <c r="Q2069" s="66">
        <v>0</v>
      </c>
      <c r="R2069" s="18"/>
      <c r="Z2069" s="62"/>
      <c r="AA2069" s="62"/>
      <c r="AB2069" s="62"/>
      <c r="AC2069" s="62"/>
      <c r="AD2069" s="62"/>
      <c r="AE2069" s="62"/>
    </row>
    <row r="2070" spans="1:31" x14ac:dyDescent="0.25">
      <c r="A2070" s="17" t="s">
        <v>11</v>
      </c>
      <c r="B2070" s="17" t="s">
        <v>156</v>
      </c>
      <c r="C2070" s="17" t="s">
        <v>247</v>
      </c>
      <c r="D2070" s="17" t="s">
        <v>250</v>
      </c>
      <c r="E2070" s="17" t="s">
        <v>39</v>
      </c>
      <c r="F2070" s="17" t="s">
        <v>170</v>
      </c>
      <c r="G2070" s="17" t="s">
        <v>265</v>
      </c>
      <c r="H2070" s="17" t="s">
        <v>16</v>
      </c>
      <c r="I2070" s="17" t="s">
        <v>17</v>
      </c>
      <c r="J2070" s="17" t="s">
        <v>321</v>
      </c>
      <c r="K2070" s="17"/>
      <c r="L2070" s="66">
        <v>0</v>
      </c>
      <c r="M2070" s="66">
        <v>5295.57</v>
      </c>
      <c r="N2070" s="66">
        <v>1765.19</v>
      </c>
      <c r="O2070" s="66">
        <v>0</v>
      </c>
      <c r="P2070" s="66">
        <v>0</v>
      </c>
      <c r="Q2070" s="66">
        <v>0</v>
      </c>
      <c r="R2070" s="18"/>
      <c r="Z2070" s="62"/>
      <c r="AA2070" s="62"/>
      <c r="AB2070" s="62"/>
      <c r="AC2070" s="62"/>
      <c r="AD2070" s="62"/>
      <c r="AE2070" s="62"/>
    </row>
    <row r="2071" spans="1:31" x14ac:dyDescent="0.25">
      <c r="A2071" s="17" t="s">
        <v>11</v>
      </c>
      <c r="B2071" s="17" t="s">
        <v>156</v>
      </c>
      <c r="C2071" s="17" t="s">
        <v>247</v>
      </c>
      <c r="D2071" s="17" t="s">
        <v>250</v>
      </c>
      <c r="E2071" s="17" t="s">
        <v>39</v>
      </c>
      <c r="F2071" s="17" t="s">
        <v>170</v>
      </c>
      <c r="G2071" s="17" t="s">
        <v>265</v>
      </c>
      <c r="H2071" s="17" t="s">
        <v>160</v>
      </c>
      <c r="I2071" s="17" t="s">
        <v>17</v>
      </c>
      <c r="J2071" s="17" t="s">
        <v>321</v>
      </c>
      <c r="K2071" s="17"/>
      <c r="L2071" s="66">
        <v>0</v>
      </c>
      <c r="M2071" s="66">
        <v>5317.6575000000003</v>
      </c>
      <c r="N2071" s="66">
        <v>1772.5525</v>
      </c>
      <c r="O2071" s="66">
        <v>0</v>
      </c>
      <c r="P2071" s="66">
        <v>0</v>
      </c>
      <c r="Q2071" s="66">
        <v>0</v>
      </c>
      <c r="R2071" s="18"/>
      <c r="Z2071" s="62"/>
      <c r="AA2071" s="62"/>
      <c r="AB2071" s="62"/>
      <c r="AC2071" s="62"/>
      <c r="AD2071" s="62"/>
      <c r="AE2071" s="62"/>
    </row>
    <row r="2072" spans="1:31" x14ac:dyDescent="0.25">
      <c r="A2072" s="17" t="s">
        <v>11</v>
      </c>
      <c r="B2072" s="17" t="s">
        <v>156</v>
      </c>
      <c r="C2072" s="17" t="s">
        <v>247</v>
      </c>
      <c r="D2072" s="17" t="s">
        <v>250</v>
      </c>
      <c r="E2072" s="17" t="s">
        <v>39</v>
      </c>
      <c r="F2072" s="17" t="s">
        <v>170</v>
      </c>
      <c r="G2072" s="17" t="s">
        <v>265</v>
      </c>
      <c r="H2072" s="17" t="s">
        <v>161</v>
      </c>
      <c r="I2072" s="17" t="s">
        <v>17</v>
      </c>
      <c r="J2072" s="17" t="s">
        <v>321</v>
      </c>
      <c r="K2072" s="17"/>
      <c r="L2072" s="66">
        <v>0</v>
      </c>
      <c r="M2072" s="66">
        <v>5321.7525000000005</v>
      </c>
      <c r="N2072" s="66">
        <v>1773.9175</v>
      </c>
      <c r="O2072" s="66">
        <v>0</v>
      </c>
      <c r="P2072" s="66">
        <v>0</v>
      </c>
      <c r="Q2072" s="66">
        <v>0</v>
      </c>
      <c r="R2072" s="18"/>
      <c r="Z2072" s="62"/>
      <c r="AA2072" s="62"/>
      <c r="AB2072" s="62"/>
      <c r="AC2072" s="62"/>
      <c r="AD2072" s="62"/>
      <c r="AE2072" s="62"/>
    </row>
    <row r="2073" spans="1:31" x14ac:dyDescent="0.25">
      <c r="A2073" s="17" t="s">
        <v>11</v>
      </c>
      <c r="B2073" s="17" t="s">
        <v>156</v>
      </c>
      <c r="C2073" s="17" t="s">
        <v>247</v>
      </c>
      <c r="D2073" s="17" t="s">
        <v>250</v>
      </c>
      <c r="E2073" s="17" t="s">
        <v>39</v>
      </c>
      <c r="F2073" s="17" t="s">
        <v>170</v>
      </c>
      <c r="G2073" s="17" t="s">
        <v>265</v>
      </c>
      <c r="H2073" s="17" t="s">
        <v>75</v>
      </c>
      <c r="I2073" s="17" t="s">
        <v>17</v>
      </c>
      <c r="J2073" s="17" t="s">
        <v>321</v>
      </c>
      <c r="K2073" s="17"/>
      <c r="L2073" s="66">
        <v>0</v>
      </c>
      <c r="M2073" s="66">
        <v>8.0807249999999997E-2</v>
      </c>
      <c r="N2073" s="66">
        <v>2.6935750000000001E-2</v>
      </c>
      <c r="O2073" s="66">
        <v>0</v>
      </c>
      <c r="P2073" s="66">
        <v>0</v>
      </c>
      <c r="Q2073" s="66">
        <v>0</v>
      </c>
      <c r="R2073" s="18"/>
      <c r="Z2073" s="62"/>
      <c r="AA2073" s="62"/>
      <c r="AB2073" s="62"/>
      <c r="AC2073" s="62"/>
      <c r="AD2073" s="62"/>
      <c r="AE2073" s="62"/>
    </row>
    <row r="2074" spans="1:31" x14ac:dyDescent="0.25">
      <c r="A2074" s="17" t="s">
        <v>11</v>
      </c>
      <c r="B2074" s="17" t="s">
        <v>156</v>
      </c>
      <c r="C2074" s="17" t="s">
        <v>247</v>
      </c>
      <c r="D2074" s="17" t="s">
        <v>250</v>
      </c>
      <c r="E2074" s="17" t="s">
        <v>39</v>
      </c>
      <c r="F2074" s="17" t="s">
        <v>39</v>
      </c>
      <c r="G2074" s="17" t="s">
        <v>265</v>
      </c>
      <c r="H2074" s="17" t="s">
        <v>32</v>
      </c>
      <c r="I2074" s="17" t="s">
        <v>17</v>
      </c>
      <c r="J2074" s="17" t="s">
        <v>321</v>
      </c>
      <c r="K2074" s="17"/>
      <c r="L2074" s="66">
        <v>0.20596399999999998</v>
      </c>
      <c r="M2074" s="66">
        <v>7.0562372500000006</v>
      </c>
      <c r="N2074" s="66">
        <v>2.9029965</v>
      </c>
      <c r="O2074" s="66">
        <v>9.6231954999999996</v>
      </c>
      <c r="P2074" s="66">
        <v>3.3418032499999999</v>
      </c>
      <c r="Q2074" s="66">
        <v>2.1919202499999999</v>
      </c>
      <c r="R2074" s="18"/>
      <c r="Z2074" s="62"/>
      <c r="AA2074" s="62"/>
      <c r="AB2074" s="62"/>
      <c r="AC2074" s="62"/>
      <c r="AD2074" s="62"/>
      <c r="AE2074" s="62"/>
    </row>
    <row r="2075" spans="1:31" x14ac:dyDescent="0.25">
      <c r="A2075" s="17" t="s">
        <v>11</v>
      </c>
      <c r="B2075" s="17" t="s">
        <v>156</v>
      </c>
      <c r="C2075" s="17" t="s">
        <v>247</v>
      </c>
      <c r="D2075" s="17" t="s">
        <v>250</v>
      </c>
      <c r="E2075" s="17" t="s">
        <v>39</v>
      </c>
      <c r="F2075" s="17" t="s">
        <v>39</v>
      </c>
      <c r="G2075" s="17" t="s">
        <v>265</v>
      </c>
      <c r="H2075" s="17" t="s">
        <v>16</v>
      </c>
      <c r="I2075" s="17" t="s">
        <v>17</v>
      </c>
      <c r="J2075" s="17" t="s">
        <v>321</v>
      </c>
      <c r="K2075" s="17"/>
      <c r="L2075" s="66">
        <v>19733.375</v>
      </c>
      <c r="M2075" s="66">
        <v>667564.9</v>
      </c>
      <c r="N2075" s="66">
        <v>275305.02500000002</v>
      </c>
      <c r="O2075" s="66">
        <v>919229.92500000005</v>
      </c>
      <c r="P2075" s="66">
        <v>319255.375</v>
      </c>
      <c r="Q2075" s="66">
        <v>210008.125</v>
      </c>
      <c r="R2075" s="18"/>
      <c r="Z2075" s="62"/>
      <c r="AA2075" s="62"/>
      <c r="AB2075" s="62"/>
      <c r="AC2075" s="62"/>
      <c r="AD2075" s="62"/>
      <c r="AE2075" s="62"/>
    </row>
    <row r="2076" spans="1:31" x14ac:dyDescent="0.25">
      <c r="A2076" s="17" t="s">
        <v>11</v>
      </c>
      <c r="B2076" s="17" t="s">
        <v>156</v>
      </c>
      <c r="C2076" s="17" t="s">
        <v>247</v>
      </c>
      <c r="D2076" s="17" t="s">
        <v>250</v>
      </c>
      <c r="E2076" s="17" t="s">
        <v>39</v>
      </c>
      <c r="F2076" s="17" t="s">
        <v>39</v>
      </c>
      <c r="G2076" s="17" t="s">
        <v>265</v>
      </c>
      <c r="H2076" s="17" t="s">
        <v>160</v>
      </c>
      <c r="I2076" s="17" t="s">
        <v>17</v>
      </c>
      <c r="J2076" s="17" t="s">
        <v>321</v>
      </c>
      <c r="K2076" s="17"/>
      <c r="L2076" s="66">
        <v>19817.825000000001</v>
      </c>
      <c r="M2076" s="66">
        <v>670457.77500000002</v>
      </c>
      <c r="N2076" s="66">
        <v>276495.2</v>
      </c>
      <c r="O2076" s="66">
        <v>923175.4</v>
      </c>
      <c r="P2076" s="66">
        <v>320625.5</v>
      </c>
      <c r="Q2076" s="66">
        <v>210906.5</v>
      </c>
      <c r="R2076" s="18"/>
      <c r="Z2076" s="62"/>
      <c r="AA2076" s="62"/>
      <c r="AB2076" s="62"/>
      <c r="AC2076" s="62"/>
      <c r="AD2076" s="62"/>
      <c r="AE2076" s="62"/>
    </row>
    <row r="2077" spans="1:31" x14ac:dyDescent="0.25">
      <c r="A2077" s="17" t="s">
        <v>11</v>
      </c>
      <c r="B2077" s="17" t="s">
        <v>156</v>
      </c>
      <c r="C2077" s="17" t="s">
        <v>247</v>
      </c>
      <c r="D2077" s="17" t="s">
        <v>250</v>
      </c>
      <c r="E2077" s="17" t="s">
        <v>39</v>
      </c>
      <c r="F2077" s="17" t="s">
        <v>39</v>
      </c>
      <c r="G2077" s="17" t="s">
        <v>265</v>
      </c>
      <c r="H2077" s="17" t="s">
        <v>161</v>
      </c>
      <c r="I2077" s="17" t="s">
        <v>17</v>
      </c>
      <c r="J2077" s="17" t="s">
        <v>321</v>
      </c>
      <c r="K2077" s="17"/>
      <c r="L2077" s="66">
        <v>19833.474999999999</v>
      </c>
      <c r="M2077" s="66">
        <v>670993.82499999995</v>
      </c>
      <c r="N2077" s="66">
        <v>276715.77500000002</v>
      </c>
      <c r="O2077" s="66">
        <v>923905.92500000005</v>
      </c>
      <c r="P2077" s="66">
        <v>320879.25</v>
      </c>
      <c r="Q2077" s="66">
        <v>211073.5</v>
      </c>
      <c r="R2077" s="18"/>
      <c r="Z2077" s="62"/>
      <c r="AA2077" s="62"/>
      <c r="AB2077" s="62"/>
      <c r="AC2077" s="62"/>
      <c r="AD2077" s="62"/>
      <c r="AE2077" s="62"/>
    </row>
    <row r="2078" spans="1:31" x14ac:dyDescent="0.25">
      <c r="A2078" s="17" t="s">
        <v>11</v>
      </c>
      <c r="B2078" s="17" t="s">
        <v>156</v>
      </c>
      <c r="C2078" s="17" t="s">
        <v>247</v>
      </c>
      <c r="D2078" s="17" t="s">
        <v>250</v>
      </c>
      <c r="E2078" s="17" t="s">
        <v>39</v>
      </c>
      <c r="F2078" s="17" t="s">
        <v>39</v>
      </c>
      <c r="G2078" s="17" t="s">
        <v>265</v>
      </c>
      <c r="H2078" s="17" t="s">
        <v>75</v>
      </c>
      <c r="I2078" s="17" t="s">
        <v>17</v>
      </c>
      <c r="J2078" s="17" t="s">
        <v>321</v>
      </c>
      <c r="K2078" s="17"/>
      <c r="L2078" s="66">
        <v>0.30894549999999998</v>
      </c>
      <c r="M2078" s="66">
        <v>10.584359500000001</v>
      </c>
      <c r="N2078" s="66">
        <v>4.3544974999999999</v>
      </c>
      <c r="O2078" s="66">
        <v>14.4347525</v>
      </c>
      <c r="P2078" s="66">
        <v>5.0126914999999999</v>
      </c>
      <c r="Q2078" s="66">
        <v>3.2878805000000004</v>
      </c>
      <c r="R2078" s="18"/>
      <c r="Z2078" s="62"/>
      <c r="AA2078" s="62"/>
      <c r="AB2078" s="62"/>
      <c r="AC2078" s="62"/>
      <c r="AD2078" s="62"/>
      <c r="AE2078" s="62"/>
    </row>
    <row r="2079" spans="1:31" x14ac:dyDescent="0.25">
      <c r="A2079" s="17" t="s">
        <v>11</v>
      </c>
      <c r="B2079" s="17" t="s">
        <v>156</v>
      </c>
      <c r="C2079" s="17" t="s">
        <v>247</v>
      </c>
      <c r="D2079" s="17" t="s">
        <v>250</v>
      </c>
      <c r="E2079" s="17" t="s">
        <v>39</v>
      </c>
      <c r="F2079" s="17" t="s">
        <v>173</v>
      </c>
      <c r="G2079" s="17" t="s">
        <v>265</v>
      </c>
      <c r="H2079" s="17" t="s">
        <v>32</v>
      </c>
      <c r="I2079" s="17" t="s">
        <v>17</v>
      </c>
      <c r="J2079" s="17" t="s">
        <v>321</v>
      </c>
      <c r="K2079" s="17"/>
      <c r="L2079" s="66">
        <v>4.6650000000000001E-4</v>
      </c>
      <c r="M2079" s="66">
        <v>0</v>
      </c>
      <c r="N2079" s="66">
        <v>0</v>
      </c>
      <c r="O2079" s="66">
        <v>3.1213500000000002E-2</v>
      </c>
      <c r="P2079" s="66">
        <v>0.56926550000000009</v>
      </c>
      <c r="Q2079" s="66">
        <v>0.18628700000000001</v>
      </c>
      <c r="R2079" s="18"/>
      <c r="Z2079" s="62"/>
      <c r="AA2079" s="62"/>
      <c r="AB2079" s="62"/>
      <c r="AC2079" s="62"/>
      <c r="AD2079" s="62"/>
      <c r="AE2079" s="62"/>
    </row>
    <row r="2080" spans="1:31" x14ac:dyDescent="0.25">
      <c r="A2080" s="17" t="s">
        <v>11</v>
      </c>
      <c r="B2080" s="17" t="s">
        <v>156</v>
      </c>
      <c r="C2080" s="17" t="s">
        <v>247</v>
      </c>
      <c r="D2080" s="17" t="s">
        <v>250</v>
      </c>
      <c r="E2080" s="17" t="s">
        <v>39</v>
      </c>
      <c r="F2080" s="17" t="s">
        <v>173</v>
      </c>
      <c r="G2080" s="17" t="s">
        <v>265</v>
      </c>
      <c r="H2080" s="17" t="s">
        <v>16</v>
      </c>
      <c r="I2080" s="17" t="s">
        <v>17</v>
      </c>
      <c r="J2080" s="17" t="s">
        <v>321</v>
      </c>
      <c r="K2080" s="17"/>
      <c r="L2080" s="66">
        <v>49.6785</v>
      </c>
      <c r="M2080" s="66">
        <v>0</v>
      </c>
      <c r="N2080" s="66">
        <v>0</v>
      </c>
      <c r="O2080" s="66">
        <v>3324.5924999999997</v>
      </c>
      <c r="P2080" s="66">
        <v>60632.465000000004</v>
      </c>
      <c r="Q2080" s="66">
        <v>19841.422500000001</v>
      </c>
      <c r="R2080" s="18"/>
      <c r="Z2080" s="62"/>
      <c r="AA2080" s="62"/>
      <c r="AB2080" s="62"/>
      <c r="AC2080" s="62"/>
      <c r="AD2080" s="62"/>
      <c r="AE2080" s="62"/>
    </row>
    <row r="2081" spans="1:31" x14ac:dyDescent="0.25">
      <c r="A2081" s="17" t="s">
        <v>11</v>
      </c>
      <c r="B2081" s="17" t="s">
        <v>156</v>
      </c>
      <c r="C2081" s="17" t="s">
        <v>247</v>
      </c>
      <c r="D2081" s="17" t="s">
        <v>250</v>
      </c>
      <c r="E2081" s="17" t="s">
        <v>39</v>
      </c>
      <c r="F2081" s="17" t="s">
        <v>173</v>
      </c>
      <c r="G2081" s="17" t="s">
        <v>265</v>
      </c>
      <c r="H2081" s="17" t="s">
        <v>160</v>
      </c>
      <c r="I2081" s="17" t="s">
        <v>17</v>
      </c>
      <c r="J2081" s="17" t="s">
        <v>321</v>
      </c>
      <c r="K2081" s="17"/>
      <c r="L2081" s="66">
        <v>49.869750000000003</v>
      </c>
      <c r="M2081" s="66">
        <v>0</v>
      </c>
      <c r="N2081" s="66">
        <v>0</v>
      </c>
      <c r="O2081" s="66">
        <v>3337.3949999999995</v>
      </c>
      <c r="P2081" s="66">
        <v>60865.895000000004</v>
      </c>
      <c r="Q2081" s="66">
        <v>19917.810000000001</v>
      </c>
      <c r="R2081" s="18"/>
      <c r="Z2081" s="62"/>
      <c r="AA2081" s="62"/>
      <c r="AB2081" s="62"/>
      <c r="AC2081" s="62"/>
      <c r="AD2081" s="62"/>
      <c r="AE2081" s="62"/>
    </row>
    <row r="2082" spans="1:31" x14ac:dyDescent="0.25">
      <c r="A2082" s="17" t="s">
        <v>11</v>
      </c>
      <c r="B2082" s="17" t="s">
        <v>156</v>
      </c>
      <c r="C2082" s="17" t="s">
        <v>247</v>
      </c>
      <c r="D2082" s="17" t="s">
        <v>250</v>
      </c>
      <c r="E2082" s="17" t="s">
        <v>39</v>
      </c>
      <c r="F2082" s="17" t="s">
        <v>173</v>
      </c>
      <c r="G2082" s="17" t="s">
        <v>265</v>
      </c>
      <c r="H2082" s="17" t="s">
        <v>161</v>
      </c>
      <c r="I2082" s="17" t="s">
        <v>17</v>
      </c>
      <c r="J2082" s="17" t="s">
        <v>321</v>
      </c>
      <c r="K2082" s="17"/>
      <c r="L2082" s="66">
        <v>49.905250000000002</v>
      </c>
      <c r="M2082" s="66">
        <v>0</v>
      </c>
      <c r="N2082" s="66">
        <v>0</v>
      </c>
      <c r="O2082" s="66">
        <v>3339.7650000000003</v>
      </c>
      <c r="P2082" s="66">
        <v>60909.165000000001</v>
      </c>
      <c r="Q2082" s="66">
        <v>19931.97</v>
      </c>
      <c r="R2082" s="18"/>
      <c r="Z2082" s="62"/>
      <c r="AA2082" s="62"/>
      <c r="AB2082" s="62"/>
      <c r="AC2082" s="62"/>
      <c r="AD2082" s="62"/>
      <c r="AE2082" s="62"/>
    </row>
    <row r="2083" spans="1:31" x14ac:dyDescent="0.25">
      <c r="A2083" s="17" t="s">
        <v>11</v>
      </c>
      <c r="B2083" s="17" t="s">
        <v>156</v>
      </c>
      <c r="C2083" s="17" t="s">
        <v>247</v>
      </c>
      <c r="D2083" s="17" t="s">
        <v>250</v>
      </c>
      <c r="E2083" s="17" t="s">
        <v>39</v>
      </c>
      <c r="F2083" s="17" t="s">
        <v>173</v>
      </c>
      <c r="G2083" s="17" t="s">
        <v>265</v>
      </c>
      <c r="H2083" s="17" t="s">
        <v>75</v>
      </c>
      <c r="I2083" s="17" t="s">
        <v>17</v>
      </c>
      <c r="J2083" s="17" t="s">
        <v>321</v>
      </c>
      <c r="K2083" s="17"/>
      <c r="L2083" s="66">
        <v>6.9974999999999996E-4</v>
      </c>
      <c r="M2083" s="66">
        <v>0</v>
      </c>
      <c r="N2083" s="66">
        <v>0</v>
      </c>
      <c r="O2083" s="66">
        <v>4.6821000000000002E-2</v>
      </c>
      <c r="P2083" s="66">
        <v>0.85389775000000001</v>
      </c>
      <c r="Q2083" s="66">
        <v>0.27943024999999999</v>
      </c>
      <c r="R2083" s="18"/>
      <c r="Z2083" s="62"/>
      <c r="AA2083" s="62"/>
      <c r="AB2083" s="62"/>
      <c r="AC2083" s="62"/>
      <c r="AD2083" s="62"/>
      <c r="AE2083" s="62"/>
    </row>
    <row r="2084" spans="1:31" x14ac:dyDescent="0.25">
      <c r="A2084" s="17" t="s">
        <v>11</v>
      </c>
      <c r="B2084" s="17" t="s">
        <v>156</v>
      </c>
      <c r="C2084" s="17" t="s">
        <v>247</v>
      </c>
      <c r="D2084" s="17" t="s">
        <v>250</v>
      </c>
      <c r="E2084" s="17" t="s">
        <v>39</v>
      </c>
      <c r="F2084" s="17" t="s">
        <v>177</v>
      </c>
      <c r="G2084" s="17" t="s">
        <v>265</v>
      </c>
      <c r="H2084" s="17" t="s">
        <v>32</v>
      </c>
      <c r="I2084" s="17" t="s">
        <v>17</v>
      </c>
      <c r="J2084" s="17" t="s">
        <v>321</v>
      </c>
      <c r="K2084" s="17"/>
      <c r="L2084" s="66">
        <v>0.12615750000000001</v>
      </c>
      <c r="M2084" s="66">
        <v>0.31170674999999998</v>
      </c>
      <c r="N2084" s="66">
        <v>8.9884749999999999E-2</v>
      </c>
      <c r="O2084" s="66">
        <v>0</v>
      </c>
      <c r="P2084" s="66">
        <v>0</v>
      </c>
      <c r="Q2084" s="66">
        <v>0</v>
      </c>
      <c r="R2084" s="18"/>
      <c r="Z2084" s="62"/>
      <c r="AA2084" s="62"/>
      <c r="AB2084" s="62"/>
      <c r="AC2084" s="62"/>
      <c r="AD2084" s="62"/>
      <c r="AE2084" s="62"/>
    </row>
    <row r="2085" spans="1:31" x14ac:dyDescent="0.25">
      <c r="A2085" s="17" t="s">
        <v>11</v>
      </c>
      <c r="B2085" s="17" t="s">
        <v>156</v>
      </c>
      <c r="C2085" s="17" t="s">
        <v>247</v>
      </c>
      <c r="D2085" s="17" t="s">
        <v>250</v>
      </c>
      <c r="E2085" s="17" t="s">
        <v>39</v>
      </c>
      <c r="F2085" s="17" t="s">
        <v>177</v>
      </c>
      <c r="G2085" s="17" t="s">
        <v>265</v>
      </c>
      <c r="H2085" s="17" t="s">
        <v>16</v>
      </c>
      <c r="I2085" s="17" t="s">
        <v>17</v>
      </c>
      <c r="J2085" s="17" t="s">
        <v>321</v>
      </c>
      <c r="K2085" s="17"/>
      <c r="L2085" s="66">
        <v>12401.25</v>
      </c>
      <c r="M2085" s="66">
        <v>30640.774999999998</v>
      </c>
      <c r="N2085" s="66">
        <v>8835.6749999999993</v>
      </c>
      <c r="O2085" s="66">
        <v>0</v>
      </c>
      <c r="P2085" s="66">
        <v>0</v>
      </c>
      <c r="Q2085" s="66">
        <v>0</v>
      </c>
      <c r="R2085" s="18"/>
      <c r="Z2085" s="62"/>
      <c r="AA2085" s="62"/>
      <c r="AB2085" s="62"/>
      <c r="AC2085" s="62"/>
      <c r="AD2085" s="62"/>
      <c r="AE2085" s="62"/>
    </row>
    <row r="2086" spans="1:31" x14ac:dyDescent="0.25">
      <c r="A2086" s="17" t="s">
        <v>11</v>
      </c>
      <c r="B2086" s="17" t="s">
        <v>156</v>
      </c>
      <c r="C2086" s="17" t="s">
        <v>247</v>
      </c>
      <c r="D2086" s="17" t="s">
        <v>250</v>
      </c>
      <c r="E2086" s="17" t="s">
        <v>39</v>
      </c>
      <c r="F2086" s="17" t="s">
        <v>177</v>
      </c>
      <c r="G2086" s="17" t="s">
        <v>265</v>
      </c>
      <c r="H2086" s="17" t="s">
        <v>160</v>
      </c>
      <c r="I2086" s="17" t="s">
        <v>17</v>
      </c>
      <c r="J2086" s="17" t="s">
        <v>321</v>
      </c>
      <c r="K2086" s="17"/>
      <c r="L2086" s="66">
        <v>12453</v>
      </c>
      <c r="M2086" s="66">
        <v>30768.574999999997</v>
      </c>
      <c r="N2086" s="66">
        <v>8872.5249999999996</v>
      </c>
      <c r="O2086" s="66">
        <v>0</v>
      </c>
      <c r="P2086" s="66">
        <v>0</v>
      </c>
      <c r="Q2086" s="66">
        <v>0</v>
      </c>
      <c r="R2086" s="18"/>
      <c r="Z2086" s="62"/>
      <c r="AA2086" s="62"/>
      <c r="AB2086" s="62"/>
      <c r="AC2086" s="62"/>
      <c r="AD2086" s="62"/>
      <c r="AE2086" s="62"/>
    </row>
    <row r="2087" spans="1:31" x14ac:dyDescent="0.25">
      <c r="A2087" s="17" t="s">
        <v>11</v>
      </c>
      <c r="B2087" s="17" t="s">
        <v>156</v>
      </c>
      <c r="C2087" s="17" t="s">
        <v>247</v>
      </c>
      <c r="D2087" s="17" t="s">
        <v>250</v>
      </c>
      <c r="E2087" s="17" t="s">
        <v>39</v>
      </c>
      <c r="F2087" s="17" t="s">
        <v>177</v>
      </c>
      <c r="G2087" s="17" t="s">
        <v>265</v>
      </c>
      <c r="H2087" s="17" t="s">
        <v>161</v>
      </c>
      <c r="I2087" s="17" t="s">
        <v>17</v>
      </c>
      <c r="J2087" s="17" t="s">
        <v>321</v>
      </c>
      <c r="K2087" s="17"/>
      <c r="L2087" s="66">
        <v>12462.599999999999</v>
      </c>
      <c r="M2087" s="66">
        <v>30792.250000000004</v>
      </c>
      <c r="N2087" s="66">
        <v>8879.35</v>
      </c>
      <c r="O2087" s="66">
        <v>0</v>
      </c>
      <c r="P2087" s="66">
        <v>0</v>
      </c>
      <c r="Q2087" s="66">
        <v>0</v>
      </c>
      <c r="R2087" s="18"/>
      <c r="Z2087" s="62"/>
      <c r="AA2087" s="62"/>
      <c r="AB2087" s="62"/>
      <c r="AC2087" s="62"/>
      <c r="AD2087" s="62"/>
      <c r="AE2087" s="62"/>
    </row>
    <row r="2088" spans="1:31" x14ac:dyDescent="0.25">
      <c r="A2088" s="17" t="s">
        <v>11</v>
      </c>
      <c r="B2088" s="17" t="s">
        <v>156</v>
      </c>
      <c r="C2088" s="17" t="s">
        <v>247</v>
      </c>
      <c r="D2088" s="17" t="s">
        <v>250</v>
      </c>
      <c r="E2088" s="17" t="s">
        <v>39</v>
      </c>
      <c r="F2088" s="17" t="s">
        <v>177</v>
      </c>
      <c r="G2088" s="17" t="s">
        <v>265</v>
      </c>
      <c r="H2088" s="17" t="s">
        <v>75</v>
      </c>
      <c r="I2088" s="17" t="s">
        <v>17</v>
      </c>
      <c r="J2088" s="17" t="s">
        <v>321</v>
      </c>
      <c r="K2088" s="17"/>
      <c r="L2088" s="66">
        <v>0.18923624999999999</v>
      </c>
      <c r="M2088" s="66">
        <v>0.46756050000000005</v>
      </c>
      <c r="N2088" s="66">
        <v>0.13482725000000001</v>
      </c>
      <c r="O2088" s="66">
        <v>0</v>
      </c>
      <c r="P2088" s="66">
        <v>0</v>
      </c>
      <c r="Q2088" s="66">
        <v>0</v>
      </c>
      <c r="R2088" s="18"/>
      <c r="Z2088" s="62"/>
      <c r="AA2088" s="62"/>
      <c r="AB2088" s="62"/>
      <c r="AC2088" s="62"/>
      <c r="AD2088" s="62"/>
      <c r="AE2088" s="62"/>
    </row>
    <row r="2089" spans="1:31" x14ac:dyDescent="0.25">
      <c r="A2089" s="17" t="s">
        <v>11</v>
      </c>
      <c r="B2089" s="17" t="s">
        <v>156</v>
      </c>
      <c r="C2089" s="17" t="s">
        <v>247</v>
      </c>
      <c r="D2089" s="17" t="s">
        <v>250</v>
      </c>
      <c r="E2089" s="17" t="s">
        <v>180</v>
      </c>
      <c r="F2089" s="17" t="s">
        <v>251</v>
      </c>
      <c r="G2089" s="17" t="s">
        <v>265</v>
      </c>
      <c r="H2089" s="17" t="s">
        <v>32</v>
      </c>
      <c r="I2089" s="17" t="s">
        <v>17</v>
      </c>
      <c r="J2089" s="17" t="s">
        <v>321</v>
      </c>
      <c r="K2089" s="17"/>
      <c r="L2089" s="66">
        <v>0</v>
      </c>
      <c r="M2089" s="66">
        <v>0</v>
      </c>
      <c r="N2089" s="66">
        <v>0</v>
      </c>
      <c r="O2089" s="66">
        <v>0</v>
      </c>
      <c r="P2089" s="66">
        <v>5.4600000000000004E-4</v>
      </c>
      <c r="Q2089" s="66">
        <v>1.8200000000000001E-4</v>
      </c>
      <c r="R2089" s="18"/>
      <c r="Z2089" s="62"/>
      <c r="AA2089" s="62"/>
      <c r="AB2089" s="62"/>
      <c r="AC2089" s="62"/>
      <c r="AD2089" s="62"/>
      <c r="AE2089" s="62"/>
    </row>
    <row r="2090" spans="1:31" x14ac:dyDescent="0.25">
      <c r="A2090" s="17" t="s">
        <v>11</v>
      </c>
      <c r="B2090" s="17" t="s">
        <v>156</v>
      </c>
      <c r="C2090" s="17" t="s">
        <v>247</v>
      </c>
      <c r="D2090" s="17" t="s">
        <v>250</v>
      </c>
      <c r="E2090" s="17" t="s">
        <v>180</v>
      </c>
      <c r="F2090" s="17" t="s">
        <v>251</v>
      </c>
      <c r="G2090" s="17" t="s">
        <v>265</v>
      </c>
      <c r="H2090" s="17" t="s">
        <v>16</v>
      </c>
      <c r="I2090" s="17" t="s">
        <v>17</v>
      </c>
      <c r="J2090" s="17" t="s">
        <v>321</v>
      </c>
      <c r="K2090" s="17"/>
      <c r="L2090" s="66">
        <v>0</v>
      </c>
      <c r="M2090" s="66">
        <v>0</v>
      </c>
      <c r="N2090" s="66">
        <v>0</v>
      </c>
      <c r="O2090" s="66">
        <v>0</v>
      </c>
      <c r="P2090" s="66">
        <v>44.062200000000004</v>
      </c>
      <c r="Q2090" s="66">
        <v>14.6874</v>
      </c>
      <c r="R2090" s="18"/>
      <c r="Z2090" s="62"/>
      <c r="AA2090" s="62"/>
      <c r="AB2090" s="62"/>
      <c r="AC2090" s="62"/>
      <c r="AD2090" s="62"/>
      <c r="AE2090" s="62"/>
    </row>
    <row r="2091" spans="1:31" x14ac:dyDescent="0.25">
      <c r="A2091" s="17" t="s">
        <v>11</v>
      </c>
      <c r="B2091" s="17" t="s">
        <v>156</v>
      </c>
      <c r="C2091" s="17" t="s">
        <v>247</v>
      </c>
      <c r="D2091" s="17" t="s">
        <v>250</v>
      </c>
      <c r="E2091" s="17" t="s">
        <v>180</v>
      </c>
      <c r="F2091" s="17" t="s">
        <v>251</v>
      </c>
      <c r="G2091" s="17" t="s">
        <v>265</v>
      </c>
      <c r="H2091" s="17" t="s">
        <v>160</v>
      </c>
      <c r="I2091" s="17" t="s">
        <v>17</v>
      </c>
      <c r="J2091" s="17" t="s">
        <v>321</v>
      </c>
      <c r="K2091" s="17"/>
      <c r="L2091" s="66">
        <v>0</v>
      </c>
      <c r="M2091" s="66">
        <v>0</v>
      </c>
      <c r="N2091" s="66">
        <v>0</v>
      </c>
      <c r="O2091" s="66">
        <v>0</v>
      </c>
      <c r="P2091" s="66">
        <v>44.286074999999997</v>
      </c>
      <c r="Q2091" s="66">
        <v>14.762025</v>
      </c>
      <c r="R2091" s="18"/>
      <c r="Z2091" s="62"/>
      <c r="AA2091" s="62"/>
      <c r="AB2091" s="62"/>
      <c r="AC2091" s="62"/>
      <c r="AD2091" s="62"/>
      <c r="AE2091" s="62"/>
    </row>
    <row r="2092" spans="1:31" x14ac:dyDescent="0.25">
      <c r="A2092" s="17" t="s">
        <v>11</v>
      </c>
      <c r="B2092" s="17" t="s">
        <v>156</v>
      </c>
      <c r="C2092" s="17" t="s">
        <v>247</v>
      </c>
      <c r="D2092" s="17" t="s">
        <v>250</v>
      </c>
      <c r="E2092" s="17" t="s">
        <v>180</v>
      </c>
      <c r="F2092" s="17" t="s">
        <v>251</v>
      </c>
      <c r="G2092" s="17" t="s">
        <v>265</v>
      </c>
      <c r="H2092" s="17" t="s">
        <v>161</v>
      </c>
      <c r="I2092" s="17" t="s">
        <v>17</v>
      </c>
      <c r="J2092" s="17" t="s">
        <v>321</v>
      </c>
      <c r="K2092" s="17"/>
      <c r="L2092" s="66">
        <v>0</v>
      </c>
      <c r="M2092" s="66">
        <v>0</v>
      </c>
      <c r="N2092" s="66">
        <v>0</v>
      </c>
      <c r="O2092" s="66">
        <v>0</v>
      </c>
      <c r="P2092" s="66">
        <v>44.327550000000002</v>
      </c>
      <c r="Q2092" s="66">
        <v>14.77585</v>
      </c>
      <c r="R2092" s="18"/>
      <c r="Z2092" s="62"/>
      <c r="AA2092" s="62"/>
      <c r="AB2092" s="62"/>
      <c r="AC2092" s="62"/>
      <c r="AD2092" s="62"/>
      <c r="AE2092" s="62"/>
    </row>
    <row r="2093" spans="1:31" x14ac:dyDescent="0.25">
      <c r="A2093" s="17" t="s">
        <v>11</v>
      </c>
      <c r="B2093" s="17" t="s">
        <v>156</v>
      </c>
      <c r="C2093" s="17" t="s">
        <v>247</v>
      </c>
      <c r="D2093" s="17" t="s">
        <v>250</v>
      </c>
      <c r="E2093" s="17" t="s">
        <v>180</v>
      </c>
      <c r="F2093" s="17" t="s">
        <v>251</v>
      </c>
      <c r="G2093" s="17" t="s">
        <v>265</v>
      </c>
      <c r="H2093" s="17" t="s">
        <v>75</v>
      </c>
      <c r="I2093" s="17" t="s">
        <v>17</v>
      </c>
      <c r="J2093" s="17" t="s">
        <v>321</v>
      </c>
      <c r="K2093" s="17"/>
      <c r="L2093" s="66">
        <v>0</v>
      </c>
      <c r="M2093" s="66">
        <v>0</v>
      </c>
      <c r="N2093" s="66">
        <v>0</v>
      </c>
      <c r="O2093" s="66">
        <v>0</v>
      </c>
      <c r="P2093" s="66">
        <v>8.1900000000000007E-4</v>
      </c>
      <c r="Q2093" s="66">
        <v>2.7300000000000002E-4</v>
      </c>
      <c r="R2093" s="18"/>
      <c r="Z2093" s="62"/>
      <c r="AA2093" s="62"/>
      <c r="AB2093" s="62"/>
      <c r="AC2093" s="62"/>
      <c r="AD2093" s="62"/>
      <c r="AE2093" s="62"/>
    </row>
    <row r="2094" spans="1:31" x14ac:dyDescent="0.25">
      <c r="A2094" s="17" t="s">
        <v>11</v>
      </c>
      <c r="B2094" s="17" t="s">
        <v>156</v>
      </c>
      <c r="C2094" s="17" t="s">
        <v>247</v>
      </c>
      <c r="D2094" s="17" t="s">
        <v>250</v>
      </c>
      <c r="E2094" s="17" t="s">
        <v>180</v>
      </c>
      <c r="F2094" s="17" t="s">
        <v>184</v>
      </c>
      <c r="G2094" s="17" t="s">
        <v>265</v>
      </c>
      <c r="H2094" s="17" t="s">
        <v>32</v>
      </c>
      <c r="I2094" s="17" t="s">
        <v>17</v>
      </c>
      <c r="J2094" s="17" t="s">
        <v>321</v>
      </c>
      <c r="K2094" s="17"/>
      <c r="L2094" s="66">
        <v>0</v>
      </c>
      <c r="M2094" s="66">
        <v>0</v>
      </c>
      <c r="N2094" s="66">
        <v>0</v>
      </c>
      <c r="O2094" s="66">
        <v>5.8275000000000004E-4</v>
      </c>
      <c r="P2094" s="66">
        <v>1.9425000000000001E-4</v>
      </c>
      <c r="Q2094" s="66">
        <v>0</v>
      </c>
      <c r="R2094" s="18"/>
      <c r="Z2094" s="62"/>
      <c r="AA2094" s="62"/>
      <c r="AB2094" s="62"/>
      <c r="AC2094" s="62"/>
      <c r="AD2094" s="62"/>
      <c r="AE2094" s="62"/>
    </row>
    <row r="2095" spans="1:31" x14ac:dyDescent="0.25">
      <c r="A2095" s="17" t="s">
        <v>11</v>
      </c>
      <c r="B2095" s="17" t="s">
        <v>156</v>
      </c>
      <c r="C2095" s="17" t="s">
        <v>247</v>
      </c>
      <c r="D2095" s="17" t="s">
        <v>250</v>
      </c>
      <c r="E2095" s="17" t="s">
        <v>180</v>
      </c>
      <c r="F2095" s="17" t="s">
        <v>184</v>
      </c>
      <c r="G2095" s="17" t="s">
        <v>265</v>
      </c>
      <c r="H2095" s="17" t="s">
        <v>16</v>
      </c>
      <c r="I2095" s="17" t="s">
        <v>17</v>
      </c>
      <c r="J2095" s="17" t="s">
        <v>321</v>
      </c>
      <c r="K2095" s="17"/>
      <c r="L2095" s="66">
        <v>0</v>
      </c>
      <c r="M2095" s="66">
        <v>0</v>
      </c>
      <c r="N2095" s="66">
        <v>0</v>
      </c>
      <c r="O2095" s="66">
        <v>47.019149999999996</v>
      </c>
      <c r="P2095" s="66">
        <v>15.67305</v>
      </c>
      <c r="Q2095" s="66">
        <v>0</v>
      </c>
      <c r="R2095" s="18"/>
      <c r="Z2095" s="62"/>
      <c r="AA2095" s="62"/>
      <c r="AB2095" s="62"/>
      <c r="AC2095" s="62"/>
      <c r="AD2095" s="62"/>
      <c r="AE2095" s="62"/>
    </row>
    <row r="2096" spans="1:31" x14ac:dyDescent="0.25">
      <c r="A2096" s="17" t="s">
        <v>11</v>
      </c>
      <c r="B2096" s="17" t="s">
        <v>156</v>
      </c>
      <c r="C2096" s="17" t="s">
        <v>247</v>
      </c>
      <c r="D2096" s="17" t="s">
        <v>250</v>
      </c>
      <c r="E2096" s="17" t="s">
        <v>180</v>
      </c>
      <c r="F2096" s="17" t="s">
        <v>184</v>
      </c>
      <c r="G2096" s="17" t="s">
        <v>265</v>
      </c>
      <c r="H2096" s="17" t="s">
        <v>160</v>
      </c>
      <c r="I2096" s="17" t="s">
        <v>17</v>
      </c>
      <c r="J2096" s="17" t="s">
        <v>321</v>
      </c>
      <c r="K2096" s="17"/>
      <c r="L2096" s="66">
        <v>0</v>
      </c>
      <c r="M2096" s="66">
        <v>0</v>
      </c>
      <c r="N2096" s="66">
        <v>0</v>
      </c>
      <c r="O2096" s="66">
        <v>47.258025000000004</v>
      </c>
      <c r="P2096" s="66">
        <v>15.752675</v>
      </c>
      <c r="Q2096" s="66">
        <v>0</v>
      </c>
      <c r="R2096" s="18"/>
      <c r="Z2096" s="62"/>
      <c r="AA2096" s="62"/>
      <c r="AB2096" s="62"/>
      <c r="AC2096" s="62"/>
      <c r="AD2096" s="62"/>
      <c r="AE2096" s="62"/>
    </row>
    <row r="2097" spans="1:31" x14ac:dyDescent="0.25">
      <c r="A2097" s="17" t="s">
        <v>11</v>
      </c>
      <c r="B2097" s="17" t="s">
        <v>156</v>
      </c>
      <c r="C2097" s="17" t="s">
        <v>247</v>
      </c>
      <c r="D2097" s="17" t="s">
        <v>250</v>
      </c>
      <c r="E2097" s="17" t="s">
        <v>180</v>
      </c>
      <c r="F2097" s="17" t="s">
        <v>184</v>
      </c>
      <c r="G2097" s="17" t="s">
        <v>265</v>
      </c>
      <c r="H2097" s="17" t="s">
        <v>161</v>
      </c>
      <c r="I2097" s="17" t="s">
        <v>17</v>
      </c>
      <c r="J2097" s="17" t="s">
        <v>321</v>
      </c>
      <c r="K2097" s="17"/>
      <c r="L2097" s="66">
        <v>0</v>
      </c>
      <c r="M2097" s="66">
        <v>0</v>
      </c>
      <c r="N2097" s="66">
        <v>0</v>
      </c>
      <c r="O2097" s="66">
        <v>47.302274999999995</v>
      </c>
      <c r="P2097" s="66">
        <v>15.767424999999999</v>
      </c>
      <c r="Q2097" s="66">
        <v>0</v>
      </c>
      <c r="R2097" s="18"/>
      <c r="Z2097" s="62"/>
      <c r="AA2097" s="62"/>
      <c r="AB2097" s="62"/>
      <c r="AC2097" s="62"/>
      <c r="AD2097" s="62"/>
      <c r="AE2097" s="62"/>
    </row>
    <row r="2098" spans="1:31" x14ac:dyDescent="0.25">
      <c r="A2098" s="17" t="s">
        <v>11</v>
      </c>
      <c r="B2098" s="17" t="s">
        <v>156</v>
      </c>
      <c r="C2098" s="17" t="s">
        <v>247</v>
      </c>
      <c r="D2098" s="17" t="s">
        <v>250</v>
      </c>
      <c r="E2098" s="17" t="s">
        <v>180</v>
      </c>
      <c r="F2098" s="17" t="s">
        <v>184</v>
      </c>
      <c r="G2098" s="17" t="s">
        <v>265</v>
      </c>
      <c r="H2098" s="17" t="s">
        <v>75</v>
      </c>
      <c r="I2098" s="17" t="s">
        <v>17</v>
      </c>
      <c r="J2098" s="17" t="s">
        <v>321</v>
      </c>
      <c r="K2098" s="17"/>
      <c r="L2098" s="66">
        <v>0</v>
      </c>
      <c r="M2098" s="66">
        <v>0</v>
      </c>
      <c r="N2098" s="66">
        <v>0</v>
      </c>
      <c r="O2098" s="66">
        <v>8.7374999999999996E-4</v>
      </c>
      <c r="P2098" s="66">
        <v>2.9125E-4</v>
      </c>
      <c r="Q2098" s="66">
        <v>0</v>
      </c>
      <c r="R2098" s="18"/>
      <c r="Z2098" s="62"/>
      <c r="AA2098" s="62"/>
      <c r="AB2098" s="62"/>
      <c r="AC2098" s="62"/>
      <c r="AD2098" s="62"/>
      <c r="AE2098" s="62"/>
    </row>
    <row r="2099" spans="1:31" x14ac:dyDescent="0.25">
      <c r="A2099" s="17" t="s">
        <v>11</v>
      </c>
      <c r="B2099" s="17" t="s">
        <v>156</v>
      </c>
      <c r="C2099" s="17" t="s">
        <v>247</v>
      </c>
      <c r="D2099" s="17" t="s">
        <v>250</v>
      </c>
      <c r="E2099" s="17" t="s">
        <v>180</v>
      </c>
      <c r="F2099" s="17" t="s">
        <v>192</v>
      </c>
      <c r="G2099" s="17" t="s">
        <v>265</v>
      </c>
      <c r="H2099" s="17" t="s">
        <v>32</v>
      </c>
      <c r="I2099" s="17" t="s">
        <v>17</v>
      </c>
      <c r="J2099" s="17" t="s">
        <v>321</v>
      </c>
      <c r="K2099" s="17"/>
      <c r="L2099" s="66">
        <v>0.57231949999999998</v>
      </c>
      <c r="M2099" s="66">
        <v>0.44706000000000001</v>
      </c>
      <c r="N2099" s="66">
        <v>0.14902000000000001</v>
      </c>
      <c r="O2099" s="66">
        <v>0.81530250000000004</v>
      </c>
      <c r="P2099" s="66">
        <v>0.29450599999999999</v>
      </c>
      <c r="Q2099" s="66">
        <v>0.37948125000000005</v>
      </c>
      <c r="R2099" s="18"/>
      <c r="Z2099" s="62"/>
      <c r="AA2099" s="62"/>
      <c r="AB2099" s="62"/>
      <c r="AC2099" s="62"/>
      <c r="AD2099" s="62"/>
      <c r="AE2099" s="62"/>
    </row>
    <row r="2100" spans="1:31" x14ac:dyDescent="0.25">
      <c r="A2100" s="17" t="s">
        <v>11</v>
      </c>
      <c r="B2100" s="17" t="s">
        <v>156</v>
      </c>
      <c r="C2100" s="17" t="s">
        <v>247</v>
      </c>
      <c r="D2100" s="17" t="s">
        <v>250</v>
      </c>
      <c r="E2100" s="17" t="s">
        <v>180</v>
      </c>
      <c r="F2100" s="17" t="s">
        <v>192</v>
      </c>
      <c r="G2100" s="17" t="s">
        <v>265</v>
      </c>
      <c r="H2100" s="17" t="s">
        <v>16</v>
      </c>
      <c r="I2100" s="17" t="s">
        <v>17</v>
      </c>
      <c r="J2100" s="17" t="s">
        <v>321</v>
      </c>
      <c r="K2100" s="17"/>
      <c r="L2100" s="66">
        <v>60957.724999999999</v>
      </c>
      <c r="M2100" s="66">
        <v>47616.375</v>
      </c>
      <c r="N2100" s="66">
        <v>15872.125</v>
      </c>
      <c r="O2100" s="66">
        <v>86838</v>
      </c>
      <c r="P2100" s="66">
        <v>31367.84</v>
      </c>
      <c r="Q2100" s="66">
        <v>40418.53</v>
      </c>
      <c r="R2100" s="18"/>
      <c r="Z2100" s="62"/>
      <c r="AA2100" s="62"/>
      <c r="AB2100" s="62"/>
      <c r="AC2100" s="62"/>
      <c r="AD2100" s="62"/>
      <c r="AE2100" s="62"/>
    </row>
    <row r="2101" spans="1:31" x14ac:dyDescent="0.25">
      <c r="A2101" s="17" t="s">
        <v>11</v>
      </c>
      <c r="B2101" s="17" t="s">
        <v>156</v>
      </c>
      <c r="C2101" s="17" t="s">
        <v>247</v>
      </c>
      <c r="D2101" s="17" t="s">
        <v>250</v>
      </c>
      <c r="E2101" s="17" t="s">
        <v>180</v>
      </c>
      <c r="F2101" s="17" t="s">
        <v>192</v>
      </c>
      <c r="G2101" s="17" t="s">
        <v>265</v>
      </c>
      <c r="H2101" s="17" t="s">
        <v>160</v>
      </c>
      <c r="I2101" s="17" t="s">
        <v>17</v>
      </c>
      <c r="J2101" s="17" t="s">
        <v>321</v>
      </c>
      <c r="K2101" s="17"/>
      <c r="L2101" s="66">
        <v>61192.275000000001</v>
      </c>
      <c r="M2101" s="66">
        <v>47799.675000000003</v>
      </c>
      <c r="N2101" s="66">
        <v>15933.225</v>
      </c>
      <c r="O2101" s="66">
        <v>87171.75</v>
      </c>
      <c r="P2101" s="66">
        <v>31488.412499999999</v>
      </c>
      <c r="Q2101" s="66">
        <v>40574.112500000003</v>
      </c>
      <c r="R2101" s="18"/>
      <c r="Z2101" s="62"/>
      <c r="AA2101" s="62"/>
      <c r="AB2101" s="62"/>
      <c r="AC2101" s="62"/>
      <c r="AD2101" s="62"/>
      <c r="AE2101" s="62"/>
    </row>
    <row r="2102" spans="1:31" x14ac:dyDescent="0.25">
      <c r="A2102" s="17" t="s">
        <v>11</v>
      </c>
      <c r="B2102" s="17" t="s">
        <v>156</v>
      </c>
      <c r="C2102" s="17" t="s">
        <v>247</v>
      </c>
      <c r="D2102" s="17" t="s">
        <v>250</v>
      </c>
      <c r="E2102" s="17" t="s">
        <v>180</v>
      </c>
      <c r="F2102" s="17" t="s">
        <v>192</v>
      </c>
      <c r="G2102" s="17" t="s">
        <v>265</v>
      </c>
      <c r="H2102" s="17" t="s">
        <v>161</v>
      </c>
      <c r="I2102" s="17" t="s">
        <v>17</v>
      </c>
      <c r="J2102" s="17" t="s">
        <v>321</v>
      </c>
      <c r="K2102" s="17"/>
      <c r="L2102" s="66">
        <v>61235.9</v>
      </c>
      <c r="M2102" s="66">
        <v>47833.649999999994</v>
      </c>
      <c r="N2102" s="66">
        <v>15944.55</v>
      </c>
      <c r="O2102" s="66">
        <v>87234</v>
      </c>
      <c r="P2102" s="66">
        <v>31510.887500000001</v>
      </c>
      <c r="Q2102" s="66">
        <v>40602.962500000001</v>
      </c>
      <c r="R2102" s="18"/>
      <c r="Z2102" s="62"/>
      <c r="AA2102" s="62"/>
      <c r="AB2102" s="62"/>
      <c r="AC2102" s="62"/>
      <c r="AD2102" s="62"/>
      <c r="AE2102" s="62"/>
    </row>
    <row r="2103" spans="1:31" x14ac:dyDescent="0.25">
      <c r="A2103" s="17" t="s">
        <v>11</v>
      </c>
      <c r="B2103" s="17" t="s">
        <v>156</v>
      </c>
      <c r="C2103" s="17" t="s">
        <v>247</v>
      </c>
      <c r="D2103" s="17" t="s">
        <v>250</v>
      </c>
      <c r="E2103" s="17" t="s">
        <v>180</v>
      </c>
      <c r="F2103" s="17" t="s">
        <v>192</v>
      </c>
      <c r="G2103" s="17" t="s">
        <v>265</v>
      </c>
      <c r="H2103" s="17" t="s">
        <v>75</v>
      </c>
      <c r="I2103" s="17" t="s">
        <v>17</v>
      </c>
      <c r="J2103" s="17" t="s">
        <v>321</v>
      </c>
      <c r="K2103" s="17"/>
      <c r="L2103" s="66">
        <v>0.85848000000000002</v>
      </c>
      <c r="M2103" s="66">
        <v>0.67059000000000002</v>
      </c>
      <c r="N2103" s="66">
        <v>0.22353000000000001</v>
      </c>
      <c r="O2103" s="66">
        <v>1.22295</v>
      </c>
      <c r="P2103" s="66">
        <v>0.44175700000000001</v>
      </c>
      <c r="Q2103" s="66">
        <v>0.56922125000000001</v>
      </c>
      <c r="R2103" s="18"/>
      <c r="Z2103" s="62"/>
      <c r="AA2103" s="62"/>
      <c r="AB2103" s="62"/>
      <c r="AC2103" s="62"/>
      <c r="AD2103" s="62"/>
      <c r="AE2103" s="62"/>
    </row>
    <row r="2104" spans="1:31" x14ac:dyDescent="0.25">
      <c r="A2104" s="17" t="s">
        <v>11</v>
      </c>
      <c r="B2104" s="17" t="s">
        <v>156</v>
      </c>
      <c r="C2104" s="17" t="s">
        <v>247</v>
      </c>
      <c r="D2104" s="17" t="s">
        <v>250</v>
      </c>
      <c r="E2104" s="17" t="s">
        <v>180</v>
      </c>
      <c r="F2104" s="17" t="s">
        <v>193</v>
      </c>
      <c r="G2104" s="17" t="s">
        <v>265</v>
      </c>
      <c r="H2104" s="17" t="s">
        <v>32</v>
      </c>
      <c r="I2104" s="17" t="s">
        <v>17</v>
      </c>
      <c r="J2104" s="17" t="s">
        <v>321</v>
      </c>
      <c r="K2104" s="17"/>
      <c r="L2104" s="66">
        <v>0.27480900000000003</v>
      </c>
      <c r="M2104" s="66">
        <v>9.1603000000000004E-2</v>
      </c>
      <c r="N2104" s="66">
        <v>0</v>
      </c>
      <c r="O2104" s="66">
        <v>0.13165725</v>
      </c>
      <c r="P2104" s="66">
        <v>4.3885750000000001E-2</v>
      </c>
      <c r="Q2104" s="66">
        <v>0</v>
      </c>
      <c r="R2104" s="18"/>
      <c r="Z2104" s="62"/>
      <c r="AA2104" s="62"/>
      <c r="AB2104" s="62"/>
      <c r="AC2104" s="62"/>
      <c r="AD2104" s="62"/>
      <c r="AE2104" s="62"/>
    </row>
    <row r="2105" spans="1:31" x14ac:dyDescent="0.25">
      <c r="A2105" s="17" t="s">
        <v>11</v>
      </c>
      <c r="B2105" s="17" t="s">
        <v>156</v>
      </c>
      <c r="C2105" s="17" t="s">
        <v>247</v>
      </c>
      <c r="D2105" s="17" t="s">
        <v>250</v>
      </c>
      <c r="E2105" s="17" t="s">
        <v>180</v>
      </c>
      <c r="F2105" s="17" t="s">
        <v>193</v>
      </c>
      <c r="G2105" s="17" t="s">
        <v>265</v>
      </c>
      <c r="H2105" s="17" t="s">
        <v>16</v>
      </c>
      <c r="I2105" s="17" t="s">
        <v>17</v>
      </c>
      <c r="J2105" s="17" t="s">
        <v>321</v>
      </c>
      <c r="K2105" s="17"/>
      <c r="L2105" s="66">
        <v>12283.95</v>
      </c>
      <c r="M2105" s="66">
        <v>4094.65</v>
      </c>
      <c r="N2105" s="66">
        <v>0</v>
      </c>
      <c r="O2105" s="66">
        <v>5885.085</v>
      </c>
      <c r="P2105" s="66">
        <v>1961.6949999999999</v>
      </c>
      <c r="Q2105" s="66">
        <v>0</v>
      </c>
      <c r="R2105" s="18"/>
      <c r="Z2105" s="62"/>
      <c r="AA2105" s="62"/>
      <c r="AB2105" s="62"/>
      <c r="AC2105" s="62"/>
      <c r="AD2105" s="62"/>
      <c r="AE2105" s="62"/>
    </row>
    <row r="2106" spans="1:31" x14ac:dyDescent="0.25">
      <c r="A2106" s="17" t="s">
        <v>11</v>
      </c>
      <c r="B2106" s="17" t="s">
        <v>156</v>
      </c>
      <c r="C2106" s="17" t="s">
        <v>247</v>
      </c>
      <c r="D2106" s="17" t="s">
        <v>250</v>
      </c>
      <c r="E2106" s="17" t="s">
        <v>180</v>
      </c>
      <c r="F2106" s="17" t="s">
        <v>193</v>
      </c>
      <c r="G2106" s="17" t="s">
        <v>265</v>
      </c>
      <c r="H2106" s="17" t="s">
        <v>160</v>
      </c>
      <c r="I2106" s="17" t="s">
        <v>17</v>
      </c>
      <c r="J2106" s="17" t="s">
        <v>321</v>
      </c>
      <c r="K2106" s="17"/>
      <c r="L2106" s="66">
        <v>12292.724999999999</v>
      </c>
      <c r="M2106" s="66">
        <v>4097.5749999999998</v>
      </c>
      <c r="N2106" s="66">
        <v>0</v>
      </c>
      <c r="O2106" s="66">
        <v>5889.2999999999993</v>
      </c>
      <c r="P2106" s="66">
        <v>1963.1</v>
      </c>
      <c r="Q2106" s="66">
        <v>0</v>
      </c>
      <c r="R2106" s="18"/>
      <c r="Z2106" s="62"/>
      <c r="AA2106" s="62"/>
      <c r="AB2106" s="62"/>
      <c r="AC2106" s="62"/>
      <c r="AD2106" s="62"/>
      <c r="AE2106" s="62"/>
    </row>
    <row r="2107" spans="1:31" x14ac:dyDescent="0.25">
      <c r="A2107" s="17" t="s">
        <v>11</v>
      </c>
      <c r="B2107" s="17" t="s">
        <v>156</v>
      </c>
      <c r="C2107" s="17" t="s">
        <v>247</v>
      </c>
      <c r="D2107" s="17" t="s">
        <v>250</v>
      </c>
      <c r="E2107" s="17" t="s">
        <v>180</v>
      </c>
      <c r="F2107" s="17" t="s">
        <v>193</v>
      </c>
      <c r="G2107" s="17" t="s">
        <v>265</v>
      </c>
      <c r="H2107" s="17" t="s">
        <v>161</v>
      </c>
      <c r="I2107" s="17" t="s">
        <v>17</v>
      </c>
      <c r="J2107" s="17" t="s">
        <v>321</v>
      </c>
      <c r="K2107" s="17"/>
      <c r="L2107" s="66">
        <v>12298.275000000001</v>
      </c>
      <c r="M2107" s="66">
        <v>4099.4250000000002</v>
      </c>
      <c r="N2107" s="66">
        <v>0</v>
      </c>
      <c r="O2107" s="66">
        <v>5891.9324999999999</v>
      </c>
      <c r="P2107" s="66">
        <v>1963.9775</v>
      </c>
      <c r="Q2107" s="66">
        <v>0</v>
      </c>
      <c r="R2107" s="18"/>
      <c r="Z2107" s="62"/>
      <c r="AA2107" s="62"/>
      <c r="AB2107" s="62"/>
      <c r="AC2107" s="62"/>
      <c r="AD2107" s="62"/>
      <c r="AE2107" s="62"/>
    </row>
    <row r="2108" spans="1:31" x14ac:dyDescent="0.25">
      <c r="A2108" s="17" t="s">
        <v>11</v>
      </c>
      <c r="B2108" s="17" t="s">
        <v>156</v>
      </c>
      <c r="C2108" s="17" t="s">
        <v>247</v>
      </c>
      <c r="D2108" s="17" t="s">
        <v>250</v>
      </c>
      <c r="E2108" s="17" t="s">
        <v>180</v>
      </c>
      <c r="F2108" s="17" t="s">
        <v>193</v>
      </c>
      <c r="G2108" s="17" t="s">
        <v>265</v>
      </c>
      <c r="H2108" s="17" t="s">
        <v>75</v>
      </c>
      <c r="I2108" s="17" t="s">
        <v>17</v>
      </c>
      <c r="J2108" s="17" t="s">
        <v>321</v>
      </c>
      <c r="K2108" s="17"/>
      <c r="L2108" s="66">
        <v>2.7480749999999998E-2</v>
      </c>
      <c r="M2108" s="66">
        <v>9.16025E-3</v>
      </c>
      <c r="N2108" s="66">
        <v>0</v>
      </c>
      <c r="O2108" s="66">
        <v>1.31655E-2</v>
      </c>
      <c r="P2108" s="66">
        <v>4.3885E-3</v>
      </c>
      <c r="Q2108" s="66">
        <v>0</v>
      </c>
      <c r="R2108" s="18"/>
      <c r="Z2108" s="62"/>
      <c r="AA2108" s="62"/>
      <c r="AB2108" s="62"/>
      <c r="AC2108" s="62"/>
      <c r="AD2108" s="62"/>
      <c r="AE2108" s="62"/>
    </row>
    <row r="2109" spans="1:31" x14ac:dyDescent="0.25">
      <c r="A2109" s="17" t="s">
        <v>11</v>
      </c>
      <c r="B2109" s="17" t="s">
        <v>156</v>
      </c>
      <c r="C2109" s="17" t="s">
        <v>247</v>
      </c>
      <c r="D2109" s="17" t="s">
        <v>250</v>
      </c>
      <c r="E2109" s="17" t="s">
        <v>180</v>
      </c>
      <c r="F2109" s="17" t="s">
        <v>194</v>
      </c>
      <c r="G2109" s="17" t="s">
        <v>265</v>
      </c>
      <c r="H2109" s="17" t="s">
        <v>32</v>
      </c>
      <c r="I2109" s="17" t="s">
        <v>17</v>
      </c>
      <c r="J2109" s="17" t="s">
        <v>321</v>
      </c>
      <c r="K2109" s="17"/>
      <c r="L2109" s="66">
        <v>3.2576780000000003</v>
      </c>
      <c r="M2109" s="66">
        <v>1.19991</v>
      </c>
      <c r="N2109" s="66">
        <v>4.512E-2</v>
      </c>
      <c r="O2109" s="66">
        <v>0</v>
      </c>
      <c r="P2109" s="66">
        <v>0</v>
      </c>
      <c r="Q2109" s="66">
        <v>0</v>
      </c>
      <c r="R2109" s="18"/>
      <c r="Z2109" s="62"/>
      <c r="AA2109" s="62"/>
      <c r="AB2109" s="62"/>
      <c r="AC2109" s="62"/>
      <c r="AD2109" s="62"/>
      <c r="AE2109" s="62"/>
    </row>
    <row r="2110" spans="1:31" x14ac:dyDescent="0.25">
      <c r="A2110" s="17" t="s">
        <v>11</v>
      </c>
      <c r="B2110" s="17" t="s">
        <v>156</v>
      </c>
      <c r="C2110" s="17" t="s">
        <v>247</v>
      </c>
      <c r="D2110" s="17" t="s">
        <v>250</v>
      </c>
      <c r="E2110" s="17" t="s">
        <v>180</v>
      </c>
      <c r="F2110" s="17" t="s">
        <v>194</v>
      </c>
      <c r="G2110" s="17" t="s">
        <v>265</v>
      </c>
      <c r="H2110" s="17" t="s">
        <v>16</v>
      </c>
      <c r="I2110" s="17" t="s">
        <v>17</v>
      </c>
      <c r="J2110" s="17" t="s">
        <v>321</v>
      </c>
      <c r="K2110" s="17"/>
      <c r="L2110" s="66">
        <v>348767.1</v>
      </c>
      <c r="M2110" s="66">
        <v>128462.39999999999</v>
      </c>
      <c r="N2110" s="66">
        <v>4830.55</v>
      </c>
      <c r="O2110" s="66">
        <v>0</v>
      </c>
      <c r="P2110" s="66">
        <v>0</v>
      </c>
      <c r="Q2110" s="66">
        <v>0</v>
      </c>
      <c r="R2110" s="18"/>
      <c r="Z2110" s="62"/>
      <c r="AA2110" s="62"/>
      <c r="AB2110" s="62"/>
      <c r="AC2110" s="62"/>
      <c r="AD2110" s="62"/>
      <c r="AE2110" s="62"/>
    </row>
    <row r="2111" spans="1:31" x14ac:dyDescent="0.25">
      <c r="A2111" s="17" t="s">
        <v>11</v>
      </c>
      <c r="B2111" s="17" t="s">
        <v>156</v>
      </c>
      <c r="C2111" s="17" t="s">
        <v>247</v>
      </c>
      <c r="D2111" s="17" t="s">
        <v>250</v>
      </c>
      <c r="E2111" s="17" t="s">
        <v>180</v>
      </c>
      <c r="F2111" s="17" t="s">
        <v>194</v>
      </c>
      <c r="G2111" s="17" t="s">
        <v>265</v>
      </c>
      <c r="H2111" s="17" t="s">
        <v>160</v>
      </c>
      <c r="I2111" s="17" t="s">
        <v>17</v>
      </c>
      <c r="J2111" s="17" t="s">
        <v>321</v>
      </c>
      <c r="K2111" s="17"/>
      <c r="L2111" s="66">
        <v>350102.85</v>
      </c>
      <c r="M2111" s="66">
        <v>128954.4</v>
      </c>
      <c r="N2111" s="66">
        <v>4849.05</v>
      </c>
      <c r="O2111" s="66">
        <v>0</v>
      </c>
      <c r="P2111" s="66">
        <v>0</v>
      </c>
      <c r="Q2111" s="66">
        <v>0</v>
      </c>
      <c r="R2111" s="18"/>
      <c r="Z2111" s="62"/>
      <c r="AA2111" s="62"/>
      <c r="AB2111" s="62"/>
      <c r="AC2111" s="62"/>
      <c r="AD2111" s="62"/>
      <c r="AE2111" s="62"/>
    </row>
    <row r="2112" spans="1:31" x14ac:dyDescent="0.25">
      <c r="A2112" s="17" t="s">
        <v>11</v>
      </c>
      <c r="B2112" s="17" t="s">
        <v>156</v>
      </c>
      <c r="C2112" s="17" t="s">
        <v>247</v>
      </c>
      <c r="D2112" s="17" t="s">
        <v>250</v>
      </c>
      <c r="E2112" s="17" t="s">
        <v>180</v>
      </c>
      <c r="F2112" s="17" t="s">
        <v>194</v>
      </c>
      <c r="G2112" s="17" t="s">
        <v>265</v>
      </c>
      <c r="H2112" s="17" t="s">
        <v>161</v>
      </c>
      <c r="I2112" s="17" t="s">
        <v>17</v>
      </c>
      <c r="J2112" s="17" t="s">
        <v>321</v>
      </c>
      <c r="K2112" s="17"/>
      <c r="L2112" s="66">
        <v>350349.97499999998</v>
      </c>
      <c r="M2112" s="66">
        <v>129045.425</v>
      </c>
      <c r="N2112" s="66">
        <v>4852.4750000000004</v>
      </c>
      <c r="O2112" s="66">
        <v>0</v>
      </c>
      <c r="P2112" s="66">
        <v>0</v>
      </c>
      <c r="Q2112" s="66">
        <v>0</v>
      </c>
      <c r="R2112" s="18"/>
      <c r="Z2112" s="62"/>
      <c r="AA2112" s="62"/>
      <c r="AB2112" s="62"/>
      <c r="AC2112" s="62"/>
      <c r="AD2112" s="62"/>
      <c r="AE2112" s="62"/>
    </row>
    <row r="2113" spans="1:31" x14ac:dyDescent="0.25">
      <c r="A2113" s="17" t="s">
        <v>11</v>
      </c>
      <c r="B2113" s="17" t="s">
        <v>156</v>
      </c>
      <c r="C2113" s="17" t="s">
        <v>247</v>
      </c>
      <c r="D2113" s="17" t="s">
        <v>250</v>
      </c>
      <c r="E2113" s="17" t="s">
        <v>180</v>
      </c>
      <c r="F2113" s="17" t="s">
        <v>194</v>
      </c>
      <c r="G2113" s="17" t="s">
        <v>265</v>
      </c>
      <c r="H2113" s="17" t="s">
        <v>75</v>
      </c>
      <c r="I2113" s="17" t="s">
        <v>17</v>
      </c>
      <c r="J2113" s="17" t="s">
        <v>321</v>
      </c>
      <c r="K2113" s="17"/>
      <c r="L2113" s="66">
        <v>4.8865172499999998</v>
      </c>
      <c r="M2113" s="66">
        <v>1.799865</v>
      </c>
      <c r="N2113" s="66">
        <v>6.7680000000000004E-2</v>
      </c>
      <c r="O2113" s="66">
        <v>0</v>
      </c>
      <c r="P2113" s="66">
        <v>0</v>
      </c>
      <c r="Q2113" s="66">
        <v>0</v>
      </c>
      <c r="R2113" s="18"/>
      <c r="Z2113" s="62"/>
      <c r="AA2113" s="62"/>
      <c r="AB2113" s="62"/>
      <c r="AC2113" s="62"/>
      <c r="AD2113" s="62"/>
      <c r="AE2113" s="62"/>
    </row>
    <row r="2114" spans="1:31" x14ac:dyDescent="0.25">
      <c r="A2114" s="17" t="s">
        <v>11</v>
      </c>
      <c r="B2114" s="17" t="s">
        <v>156</v>
      </c>
      <c r="C2114" s="17" t="s">
        <v>247</v>
      </c>
      <c r="D2114" s="17" t="s">
        <v>250</v>
      </c>
      <c r="E2114" s="17" t="s">
        <v>180</v>
      </c>
      <c r="F2114" s="17" t="s">
        <v>195</v>
      </c>
      <c r="G2114" s="17" t="s">
        <v>265</v>
      </c>
      <c r="H2114" s="17" t="s">
        <v>32</v>
      </c>
      <c r="I2114" s="17" t="s">
        <v>17</v>
      </c>
      <c r="J2114" s="17" t="s">
        <v>321</v>
      </c>
      <c r="K2114" s="17"/>
      <c r="L2114" s="66">
        <v>0</v>
      </c>
      <c r="M2114" s="66">
        <v>0</v>
      </c>
      <c r="N2114" s="66">
        <v>0</v>
      </c>
      <c r="O2114" s="66">
        <v>0</v>
      </c>
      <c r="P2114" s="66">
        <v>0.10989974999999999</v>
      </c>
      <c r="Q2114" s="66">
        <v>3.9249249999999999E-2</v>
      </c>
      <c r="R2114" s="18"/>
      <c r="Z2114" s="62"/>
      <c r="AA2114" s="62"/>
      <c r="AB2114" s="62"/>
      <c r="AC2114" s="62"/>
      <c r="AD2114" s="62"/>
      <c r="AE2114" s="62"/>
    </row>
    <row r="2115" spans="1:31" x14ac:dyDescent="0.25">
      <c r="A2115" s="17" t="s">
        <v>11</v>
      </c>
      <c r="B2115" s="17" t="s">
        <v>156</v>
      </c>
      <c r="C2115" s="17" t="s">
        <v>247</v>
      </c>
      <c r="D2115" s="17" t="s">
        <v>250</v>
      </c>
      <c r="E2115" s="17" t="s">
        <v>180</v>
      </c>
      <c r="F2115" s="17" t="s">
        <v>195</v>
      </c>
      <c r="G2115" s="17" t="s">
        <v>265</v>
      </c>
      <c r="H2115" s="17" t="s">
        <v>16</v>
      </c>
      <c r="I2115" s="17" t="s">
        <v>17</v>
      </c>
      <c r="J2115" s="17" t="s">
        <v>321</v>
      </c>
      <c r="K2115" s="17"/>
      <c r="L2115" s="66">
        <v>0</v>
      </c>
      <c r="M2115" s="66">
        <v>0</v>
      </c>
      <c r="N2115" s="66">
        <v>0</v>
      </c>
      <c r="O2115" s="66">
        <v>0</v>
      </c>
      <c r="P2115" s="66">
        <v>11705.400000000001</v>
      </c>
      <c r="Q2115" s="66">
        <v>4180.4617500000004</v>
      </c>
      <c r="R2115" s="18"/>
      <c r="Z2115" s="62"/>
      <c r="AA2115" s="62"/>
      <c r="AB2115" s="62"/>
      <c r="AC2115" s="62"/>
      <c r="AD2115" s="62"/>
      <c r="AE2115" s="62"/>
    </row>
    <row r="2116" spans="1:31" x14ac:dyDescent="0.25">
      <c r="A2116" s="17" t="s">
        <v>11</v>
      </c>
      <c r="B2116" s="17" t="s">
        <v>156</v>
      </c>
      <c r="C2116" s="17" t="s">
        <v>247</v>
      </c>
      <c r="D2116" s="17" t="s">
        <v>250</v>
      </c>
      <c r="E2116" s="17" t="s">
        <v>180</v>
      </c>
      <c r="F2116" s="17" t="s">
        <v>195</v>
      </c>
      <c r="G2116" s="17" t="s">
        <v>265</v>
      </c>
      <c r="H2116" s="17" t="s">
        <v>160</v>
      </c>
      <c r="I2116" s="17" t="s">
        <v>17</v>
      </c>
      <c r="J2116" s="17" t="s">
        <v>321</v>
      </c>
      <c r="K2116" s="17"/>
      <c r="L2116" s="66">
        <v>0</v>
      </c>
      <c r="M2116" s="66">
        <v>0</v>
      </c>
      <c r="N2116" s="66">
        <v>0</v>
      </c>
      <c r="O2116" s="66">
        <v>0</v>
      </c>
      <c r="P2116" s="66">
        <v>11750.474999999999</v>
      </c>
      <c r="Q2116" s="66">
        <v>4196.5599999999995</v>
      </c>
      <c r="R2116" s="18"/>
      <c r="Z2116" s="62"/>
      <c r="AA2116" s="62"/>
      <c r="AB2116" s="62"/>
      <c r="AC2116" s="62"/>
      <c r="AD2116" s="62"/>
      <c r="AE2116" s="62"/>
    </row>
    <row r="2117" spans="1:31" x14ac:dyDescent="0.25">
      <c r="A2117" s="17" t="s">
        <v>11</v>
      </c>
      <c r="B2117" s="17" t="s">
        <v>156</v>
      </c>
      <c r="C2117" s="17" t="s">
        <v>247</v>
      </c>
      <c r="D2117" s="17" t="s">
        <v>250</v>
      </c>
      <c r="E2117" s="17" t="s">
        <v>180</v>
      </c>
      <c r="F2117" s="17" t="s">
        <v>195</v>
      </c>
      <c r="G2117" s="17" t="s">
        <v>265</v>
      </c>
      <c r="H2117" s="17" t="s">
        <v>161</v>
      </c>
      <c r="I2117" s="17" t="s">
        <v>17</v>
      </c>
      <c r="J2117" s="17" t="s">
        <v>321</v>
      </c>
      <c r="K2117" s="17"/>
      <c r="L2117" s="66">
        <v>0</v>
      </c>
      <c r="M2117" s="66">
        <v>0</v>
      </c>
      <c r="N2117" s="66">
        <v>0</v>
      </c>
      <c r="O2117" s="66">
        <v>0</v>
      </c>
      <c r="P2117" s="66">
        <v>11758.8</v>
      </c>
      <c r="Q2117" s="66">
        <v>4199.5337499999996</v>
      </c>
      <c r="R2117" s="18"/>
      <c r="Z2117" s="62"/>
      <c r="AA2117" s="62"/>
      <c r="AB2117" s="62"/>
      <c r="AC2117" s="62"/>
      <c r="AD2117" s="62"/>
      <c r="AE2117" s="62"/>
    </row>
    <row r="2118" spans="1:31" x14ac:dyDescent="0.25">
      <c r="A2118" s="17" t="s">
        <v>11</v>
      </c>
      <c r="B2118" s="17" t="s">
        <v>156</v>
      </c>
      <c r="C2118" s="17" t="s">
        <v>247</v>
      </c>
      <c r="D2118" s="17" t="s">
        <v>250</v>
      </c>
      <c r="E2118" s="17" t="s">
        <v>180</v>
      </c>
      <c r="F2118" s="17" t="s">
        <v>195</v>
      </c>
      <c r="G2118" s="17" t="s">
        <v>265</v>
      </c>
      <c r="H2118" s="17" t="s">
        <v>75</v>
      </c>
      <c r="I2118" s="17" t="s">
        <v>17</v>
      </c>
      <c r="J2118" s="17" t="s">
        <v>321</v>
      </c>
      <c r="K2118" s="17"/>
      <c r="L2118" s="66">
        <v>0</v>
      </c>
      <c r="M2118" s="66">
        <v>0</v>
      </c>
      <c r="N2118" s="66">
        <v>0</v>
      </c>
      <c r="O2118" s="66">
        <v>0</v>
      </c>
      <c r="P2118" s="66">
        <v>0.16484925</v>
      </c>
      <c r="Q2118" s="66">
        <v>5.8874499999999996E-2</v>
      </c>
      <c r="R2118" s="18"/>
      <c r="Z2118" s="62"/>
      <c r="AA2118" s="62"/>
      <c r="AB2118" s="62"/>
      <c r="AC2118" s="62"/>
      <c r="AD2118" s="62"/>
      <c r="AE2118" s="62"/>
    </row>
    <row r="2119" spans="1:31" x14ac:dyDescent="0.25">
      <c r="A2119" s="17" t="s">
        <v>11</v>
      </c>
      <c r="B2119" s="17" t="s">
        <v>156</v>
      </c>
      <c r="C2119" s="17" t="s">
        <v>247</v>
      </c>
      <c r="D2119" s="17" t="s">
        <v>250</v>
      </c>
      <c r="E2119" s="17" t="s">
        <v>180</v>
      </c>
      <c r="F2119" s="17" t="s">
        <v>196</v>
      </c>
      <c r="G2119" s="17" t="s">
        <v>265</v>
      </c>
      <c r="H2119" s="17" t="s">
        <v>32</v>
      </c>
      <c r="I2119" s="17" t="s">
        <v>17</v>
      </c>
      <c r="J2119" s="17" t="s">
        <v>321</v>
      </c>
      <c r="K2119" s="17"/>
      <c r="L2119" s="66">
        <v>3.09E-2</v>
      </c>
      <c r="M2119" s="66">
        <v>1.5790000000000001E-3</v>
      </c>
      <c r="N2119" s="66">
        <v>0.110599</v>
      </c>
      <c r="O2119" s="66">
        <v>3.6711250000000001E-2</v>
      </c>
      <c r="P2119" s="66">
        <v>0.29280075</v>
      </c>
      <c r="Q2119" s="66">
        <v>9.760025E-2</v>
      </c>
      <c r="R2119" s="18"/>
      <c r="Z2119" s="62"/>
      <c r="AA2119" s="62"/>
      <c r="AB2119" s="62"/>
      <c r="AC2119" s="62"/>
      <c r="AD2119" s="62"/>
      <c r="AE2119" s="62"/>
    </row>
    <row r="2120" spans="1:31" x14ac:dyDescent="0.25">
      <c r="A2120" s="17" t="s">
        <v>11</v>
      </c>
      <c r="B2120" s="17" t="s">
        <v>156</v>
      </c>
      <c r="C2120" s="17" t="s">
        <v>247</v>
      </c>
      <c r="D2120" s="17" t="s">
        <v>250</v>
      </c>
      <c r="E2120" s="17" t="s">
        <v>180</v>
      </c>
      <c r="F2120" s="17" t="s">
        <v>196</v>
      </c>
      <c r="G2120" s="17" t="s">
        <v>265</v>
      </c>
      <c r="H2120" s="17" t="s">
        <v>16</v>
      </c>
      <c r="I2120" s="17" t="s">
        <v>17</v>
      </c>
      <c r="J2120" s="17" t="s">
        <v>321</v>
      </c>
      <c r="K2120" s="17"/>
      <c r="L2120" s="66">
        <v>3291.1698249999999</v>
      </c>
      <c r="M2120" s="66">
        <v>168.200275</v>
      </c>
      <c r="N2120" s="66">
        <v>11779.858999999999</v>
      </c>
      <c r="O2120" s="66">
        <v>3910.1</v>
      </c>
      <c r="P2120" s="66">
        <v>31186.199999999997</v>
      </c>
      <c r="Q2120" s="66">
        <v>10395.4</v>
      </c>
      <c r="R2120" s="18"/>
      <c r="Z2120" s="62"/>
      <c r="AA2120" s="62"/>
      <c r="AB2120" s="62"/>
      <c r="AC2120" s="62"/>
      <c r="AD2120" s="62"/>
      <c r="AE2120" s="62"/>
    </row>
    <row r="2121" spans="1:31" x14ac:dyDescent="0.25">
      <c r="A2121" s="17" t="s">
        <v>11</v>
      </c>
      <c r="B2121" s="17" t="s">
        <v>156</v>
      </c>
      <c r="C2121" s="17" t="s">
        <v>247</v>
      </c>
      <c r="D2121" s="17" t="s">
        <v>250</v>
      </c>
      <c r="E2121" s="17" t="s">
        <v>180</v>
      </c>
      <c r="F2121" s="17" t="s">
        <v>196</v>
      </c>
      <c r="G2121" s="17" t="s">
        <v>265</v>
      </c>
      <c r="H2121" s="17" t="s">
        <v>160</v>
      </c>
      <c r="I2121" s="17" t="s">
        <v>17</v>
      </c>
      <c r="J2121" s="17" t="s">
        <v>321</v>
      </c>
      <c r="K2121" s="17"/>
      <c r="L2121" s="66">
        <v>3303.8452750000001</v>
      </c>
      <c r="M2121" s="66">
        <v>168.84767499999998</v>
      </c>
      <c r="N2121" s="66">
        <v>11825.199750000002</v>
      </c>
      <c r="O2121" s="66">
        <v>3925.15</v>
      </c>
      <c r="P2121" s="66">
        <v>31306.274999999998</v>
      </c>
      <c r="Q2121" s="66">
        <v>10435.424999999999</v>
      </c>
      <c r="R2121" s="18"/>
      <c r="Z2121" s="62"/>
      <c r="AA2121" s="62"/>
      <c r="AB2121" s="62"/>
      <c r="AC2121" s="62"/>
      <c r="AD2121" s="62"/>
      <c r="AE2121" s="62"/>
    </row>
    <row r="2122" spans="1:31" x14ac:dyDescent="0.25">
      <c r="A2122" s="17" t="s">
        <v>11</v>
      </c>
      <c r="B2122" s="17" t="s">
        <v>156</v>
      </c>
      <c r="C2122" s="17" t="s">
        <v>247</v>
      </c>
      <c r="D2122" s="17" t="s">
        <v>250</v>
      </c>
      <c r="E2122" s="17" t="s">
        <v>180</v>
      </c>
      <c r="F2122" s="17" t="s">
        <v>196</v>
      </c>
      <c r="G2122" s="17" t="s">
        <v>265</v>
      </c>
      <c r="H2122" s="17" t="s">
        <v>161</v>
      </c>
      <c r="I2122" s="17" t="s">
        <v>17</v>
      </c>
      <c r="J2122" s="17" t="s">
        <v>321</v>
      </c>
      <c r="K2122" s="17"/>
      <c r="L2122" s="66">
        <v>3306.1871249999999</v>
      </c>
      <c r="M2122" s="66">
        <v>168.96812499999999</v>
      </c>
      <c r="N2122" s="66">
        <v>11833.635249999999</v>
      </c>
      <c r="O2122" s="66">
        <v>3927.95</v>
      </c>
      <c r="P2122" s="66">
        <v>31328.475000000002</v>
      </c>
      <c r="Q2122" s="66">
        <v>10442.825000000001</v>
      </c>
      <c r="R2122" s="18"/>
      <c r="Z2122" s="62"/>
      <c r="AA2122" s="62"/>
      <c r="AB2122" s="62"/>
      <c r="AC2122" s="62"/>
      <c r="AD2122" s="62"/>
      <c r="AE2122" s="62"/>
    </row>
    <row r="2123" spans="1:31" x14ac:dyDescent="0.25">
      <c r="A2123" s="17" t="s">
        <v>11</v>
      </c>
      <c r="B2123" s="17" t="s">
        <v>156</v>
      </c>
      <c r="C2123" s="17" t="s">
        <v>247</v>
      </c>
      <c r="D2123" s="17" t="s">
        <v>250</v>
      </c>
      <c r="E2123" s="17" t="s">
        <v>180</v>
      </c>
      <c r="F2123" s="17" t="s">
        <v>196</v>
      </c>
      <c r="G2123" s="17" t="s">
        <v>265</v>
      </c>
      <c r="H2123" s="17" t="s">
        <v>75</v>
      </c>
      <c r="I2123" s="17" t="s">
        <v>17</v>
      </c>
      <c r="J2123" s="17" t="s">
        <v>321</v>
      </c>
      <c r="K2123" s="17"/>
      <c r="L2123" s="66">
        <v>4.6350500000000003E-2</v>
      </c>
      <c r="M2123" s="66">
        <v>2.3690000000000004E-3</v>
      </c>
      <c r="N2123" s="66">
        <v>0.16589825</v>
      </c>
      <c r="O2123" s="66">
        <v>5.5066749999999998E-2</v>
      </c>
      <c r="P2123" s="66">
        <v>0.43920075000000003</v>
      </c>
      <c r="Q2123" s="66">
        <v>0.14640025000000001</v>
      </c>
      <c r="R2123" s="18"/>
      <c r="Z2123" s="62"/>
      <c r="AA2123" s="62"/>
      <c r="AB2123" s="62"/>
      <c r="AC2123" s="62"/>
      <c r="AD2123" s="62"/>
      <c r="AE2123" s="62"/>
    </row>
    <row r="2124" spans="1:31" x14ac:dyDescent="0.25">
      <c r="A2124" s="17" t="s">
        <v>11</v>
      </c>
      <c r="B2124" s="17" t="s">
        <v>156</v>
      </c>
      <c r="C2124" s="17" t="s">
        <v>247</v>
      </c>
      <c r="D2124" s="17" t="s">
        <v>250</v>
      </c>
      <c r="E2124" s="17" t="s">
        <v>180</v>
      </c>
      <c r="F2124" s="17" t="s">
        <v>197</v>
      </c>
      <c r="G2124" s="17" t="s">
        <v>265</v>
      </c>
      <c r="H2124" s="17" t="s">
        <v>32</v>
      </c>
      <c r="I2124" s="17" t="s">
        <v>17</v>
      </c>
      <c r="J2124" s="17" t="s">
        <v>321</v>
      </c>
      <c r="K2124" s="17"/>
      <c r="L2124" s="66">
        <v>1.5131E-2</v>
      </c>
      <c r="M2124" s="66">
        <v>0</v>
      </c>
      <c r="N2124" s="66">
        <v>0.57002249999999999</v>
      </c>
      <c r="O2124" s="66">
        <v>0.1900075</v>
      </c>
      <c r="P2124" s="66">
        <v>0</v>
      </c>
      <c r="Q2124" s="66">
        <v>6.9330000000000003E-2</v>
      </c>
      <c r="R2124" s="18"/>
      <c r="Z2124" s="62"/>
      <c r="AA2124" s="62"/>
      <c r="AB2124" s="62"/>
      <c r="AC2124" s="62"/>
      <c r="AD2124" s="62"/>
      <c r="AE2124" s="62"/>
    </row>
    <row r="2125" spans="1:31" x14ac:dyDescent="0.25">
      <c r="A2125" s="17" t="s">
        <v>11</v>
      </c>
      <c r="B2125" s="17" t="s">
        <v>156</v>
      </c>
      <c r="C2125" s="17" t="s">
        <v>247</v>
      </c>
      <c r="D2125" s="17" t="s">
        <v>250</v>
      </c>
      <c r="E2125" s="17" t="s">
        <v>180</v>
      </c>
      <c r="F2125" s="17" t="s">
        <v>197</v>
      </c>
      <c r="G2125" s="17" t="s">
        <v>265</v>
      </c>
      <c r="H2125" s="17" t="s">
        <v>16</v>
      </c>
      <c r="I2125" s="17" t="s">
        <v>17</v>
      </c>
      <c r="J2125" s="17" t="s">
        <v>321</v>
      </c>
      <c r="K2125" s="17"/>
      <c r="L2125" s="66">
        <v>1611.61</v>
      </c>
      <c r="M2125" s="66">
        <v>0</v>
      </c>
      <c r="N2125" s="66">
        <v>60713.100000000006</v>
      </c>
      <c r="O2125" s="66">
        <v>20237.7</v>
      </c>
      <c r="P2125" s="66">
        <v>0</v>
      </c>
      <c r="Q2125" s="66">
        <v>7384.3050000000003</v>
      </c>
      <c r="R2125" s="18"/>
      <c r="Z2125" s="62"/>
      <c r="AA2125" s="62"/>
      <c r="AB2125" s="62"/>
      <c r="AC2125" s="62"/>
      <c r="AD2125" s="62"/>
      <c r="AE2125" s="62"/>
    </row>
    <row r="2126" spans="1:31" x14ac:dyDescent="0.25">
      <c r="A2126" s="17" t="s">
        <v>11</v>
      </c>
      <c r="B2126" s="17" t="s">
        <v>156</v>
      </c>
      <c r="C2126" s="17" t="s">
        <v>247</v>
      </c>
      <c r="D2126" s="17" t="s">
        <v>250</v>
      </c>
      <c r="E2126" s="17" t="s">
        <v>180</v>
      </c>
      <c r="F2126" s="17" t="s">
        <v>197</v>
      </c>
      <c r="G2126" s="17" t="s">
        <v>265</v>
      </c>
      <c r="H2126" s="17" t="s">
        <v>160</v>
      </c>
      <c r="I2126" s="17" t="s">
        <v>17</v>
      </c>
      <c r="J2126" s="17" t="s">
        <v>321</v>
      </c>
      <c r="K2126" s="17"/>
      <c r="L2126" s="66">
        <v>1617.8125</v>
      </c>
      <c r="M2126" s="66">
        <v>0</v>
      </c>
      <c r="N2126" s="66">
        <v>60946.799999999996</v>
      </c>
      <c r="O2126" s="66">
        <v>20315.599999999999</v>
      </c>
      <c r="P2126" s="66">
        <v>0</v>
      </c>
      <c r="Q2126" s="66">
        <v>7412.73</v>
      </c>
      <c r="R2126" s="18"/>
      <c r="Z2126" s="62"/>
      <c r="AA2126" s="62"/>
      <c r="AB2126" s="62"/>
      <c r="AC2126" s="62"/>
      <c r="AD2126" s="62"/>
      <c r="AE2126" s="62"/>
    </row>
    <row r="2127" spans="1:31" x14ac:dyDescent="0.25">
      <c r="A2127" s="17" t="s">
        <v>11</v>
      </c>
      <c r="B2127" s="17" t="s">
        <v>156</v>
      </c>
      <c r="C2127" s="17" t="s">
        <v>247</v>
      </c>
      <c r="D2127" s="17" t="s">
        <v>250</v>
      </c>
      <c r="E2127" s="17" t="s">
        <v>180</v>
      </c>
      <c r="F2127" s="17" t="s">
        <v>197</v>
      </c>
      <c r="G2127" s="17" t="s">
        <v>265</v>
      </c>
      <c r="H2127" s="17" t="s">
        <v>161</v>
      </c>
      <c r="I2127" s="17" t="s">
        <v>17</v>
      </c>
      <c r="J2127" s="17" t="s">
        <v>321</v>
      </c>
      <c r="K2127" s="17"/>
      <c r="L2127" s="66">
        <v>1618.9625000000001</v>
      </c>
      <c r="M2127" s="66">
        <v>0</v>
      </c>
      <c r="N2127" s="66">
        <v>60990.075000000004</v>
      </c>
      <c r="O2127" s="66">
        <v>20330.025000000001</v>
      </c>
      <c r="P2127" s="66">
        <v>0</v>
      </c>
      <c r="Q2127" s="66">
        <v>7418.0025000000005</v>
      </c>
      <c r="R2127" s="18"/>
      <c r="Z2127" s="62"/>
      <c r="AA2127" s="62"/>
      <c r="AB2127" s="62"/>
      <c r="AC2127" s="62"/>
      <c r="AD2127" s="62"/>
      <c r="AE2127" s="62"/>
    </row>
    <row r="2128" spans="1:31" x14ac:dyDescent="0.25">
      <c r="A2128" s="17" t="s">
        <v>11</v>
      </c>
      <c r="B2128" s="17" t="s">
        <v>156</v>
      </c>
      <c r="C2128" s="17" t="s">
        <v>247</v>
      </c>
      <c r="D2128" s="17" t="s">
        <v>250</v>
      </c>
      <c r="E2128" s="17" t="s">
        <v>180</v>
      </c>
      <c r="F2128" s="17" t="s">
        <v>197</v>
      </c>
      <c r="G2128" s="17" t="s">
        <v>265</v>
      </c>
      <c r="H2128" s="17" t="s">
        <v>75</v>
      </c>
      <c r="I2128" s="17" t="s">
        <v>17</v>
      </c>
      <c r="J2128" s="17" t="s">
        <v>321</v>
      </c>
      <c r="K2128" s="17"/>
      <c r="L2128" s="66">
        <v>2.2696500000000001E-2</v>
      </c>
      <c r="M2128" s="66">
        <v>0</v>
      </c>
      <c r="N2128" s="66">
        <v>0.85503750000000001</v>
      </c>
      <c r="O2128" s="66">
        <v>0.2850125</v>
      </c>
      <c r="P2128" s="66">
        <v>0</v>
      </c>
      <c r="Q2128" s="66">
        <v>0.10399425000000001</v>
      </c>
      <c r="R2128" s="18"/>
      <c r="Z2128" s="62"/>
      <c r="AA2128" s="62"/>
      <c r="AB2128" s="62"/>
      <c r="AC2128" s="62"/>
      <c r="AD2128" s="62"/>
      <c r="AE2128" s="62"/>
    </row>
    <row r="2129" spans="1:31" x14ac:dyDescent="0.25">
      <c r="A2129" s="17" t="s">
        <v>11</v>
      </c>
      <c r="B2129" s="17" t="s">
        <v>156</v>
      </c>
      <c r="C2129" s="17" t="s">
        <v>247</v>
      </c>
      <c r="D2129" s="17" t="s">
        <v>250</v>
      </c>
      <c r="E2129" s="17" t="s">
        <v>180</v>
      </c>
      <c r="F2129" s="17" t="s">
        <v>199</v>
      </c>
      <c r="G2129" s="17" t="s">
        <v>265</v>
      </c>
      <c r="H2129" s="17" t="s">
        <v>32</v>
      </c>
      <c r="I2129" s="17" t="s">
        <v>17</v>
      </c>
      <c r="J2129" s="17" t="s">
        <v>321</v>
      </c>
      <c r="K2129" s="17"/>
      <c r="L2129" s="66">
        <v>0</v>
      </c>
      <c r="M2129" s="66">
        <v>0</v>
      </c>
      <c r="N2129" s="66">
        <v>0</v>
      </c>
      <c r="O2129" s="66">
        <v>0</v>
      </c>
      <c r="P2129" s="66">
        <v>0.32302425000000001</v>
      </c>
      <c r="Q2129" s="66">
        <v>0.16344700000000001</v>
      </c>
      <c r="R2129" s="18"/>
      <c r="Z2129" s="62"/>
      <c r="AA2129" s="62"/>
      <c r="AB2129" s="62"/>
      <c r="AC2129" s="62"/>
      <c r="AD2129" s="62"/>
      <c r="AE2129" s="62"/>
    </row>
    <row r="2130" spans="1:31" x14ac:dyDescent="0.25">
      <c r="A2130" s="17" t="s">
        <v>11</v>
      </c>
      <c r="B2130" s="17" t="s">
        <v>156</v>
      </c>
      <c r="C2130" s="17" t="s">
        <v>247</v>
      </c>
      <c r="D2130" s="17" t="s">
        <v>250</v>
      </c>
      <c r="E2130" s="17" t="s">
        <v>180</v>
      </c>
      <c r="F2130" s="17" t="s">
        <v>199</v>
      </c>
      <c r="G2130" s="17" t="s">
        <v>265</v>
      </c>
      <c r="H2130" s="17" t="s">
        <v>16</v>
      </c>
      <c r="I2130" s="17" t="s">
        <v>17</v>
      </c>
      <c r="J2130" s="17" t="s">
        <v>321</v>
      </c>
      <c r="K2130" s="17"/>
      <c r="L2130" s="66">
        <v>0</v>
      </c>
      <c r="M2130" s="66">
        <v>0</v>
      </c>
      <c r="N2130" s="66">
        <v>0</v>
      </c>
      <c r="O2130" s="66">
        <v>0</v>
      </c>
      <c r="P2130" s="66">
        <v>34405.274999999994</v>
      </c>
      <c r="Q2130" s="66">
        <v>17408.762499999997</v>
      </c>
      <c r="R2130" s="18"/>
      <c r="Z2130" s="62"/>
      <c r="AA2130" s="62"/>
      <c r="AB2130" s="62"/>
      <c r="AC2130" s="62"/>
      <c r="AD2130" s="62"/>
      <c r="AE2130" s="62"/>
    </row>
    <row r="2131" spans="1:31" x14ac:dyDescent="0.25">
      <c r="A2131" s="17" t="s">
        <v>11</v>
      </c>
      <c r="B2131" s="17" t="s">
        <v>156</v>
      </c>
      <c r="C2131" s="17" t="s">
        <v>247</v>
      </c>
      <c r="D2131" s="17" t="s">
        <v>250</v>
      </c>
      <c r="E2131" s="17" t="s">
        <v>180</v>
      </c>
      <c r="F2131" s="17" t="s">
        <v>199</v>
      </c>
      <c r="G2131" s="17" t="s">
        <v>265</v>
      </c>
      <c r="H2131" s="17" t="s">
        <v>160</v>
      </c>
      <c r="I2131" s="17" t="s">
        <v>17</v>
      </c>
      <c r="J2131" s="17" t="s">
        <v>321</v>
      </c>
      <c r="K2131" s="17"/>
      <c r="L2131" s="66">
        <v>0</v>
      </c>
      <c r="M2131" s="66">
        <v>0</v>
      </c>
      <c r="N2131" s="66">
        <v>0</v>
      </c>
      <c r="O2131" s="66">
        <v>0</v>
      </c>
      <c r="P2131" s="66">
        <v>34537.725000000006</v>
      </c>
      <c r="Q2131" s="66">
        <v>17475.78</v>
      </c>
      <c r="R2131" s="18"/>
      <c r="Z2131" s="62"/>
      <c r="AA2131" s="62"/>
      <c r="AB2131" s="62"/>
      <c r="AC2131" s="62"/>
      <c r="AD2131" s="62"/>
      <c r="AE2131" s="62"/>
    </row>
    <row r="2132" spans="1:31" x14ac:dyDescent="0.25">
      <c r="A2132" s="17" t="s">
        <v>11</v>
      </c>
      <c r="B2132" s="17" t="s">
        <v>156</v>
      </c>
      <c r="C2132" s="17" t="s">
        <v>247</v>
      </c>
      <c r="D2132" s="17" t="s">
        <v>250</v>
      </c>
      <c r="E2132" s="17" t="s">
        <v>180</v>
      </c>
      <c r="F2132" s="17" t="s">
        <v>199</v>
      </c>
      <c r="G2132" s="17" t="s">
        <v>265</v>
      </c>
      <c r="H2132" s="17" t="s">
        <v>161</v>
      </c>
      <c r="I2132" s="17" t="s">
        <v>17</v>
      </c>
      <c r="J2132" s="17" t="s">
        <v>321</v>
      </c>
      <c r="K2132" s="17"/>
      <c r="L2132" s="66">
        <v>0</v>
      </c>
      <c r="M2132" s="66">
        <v>0</v>
      </c>
      <c r="N2132" s="66">
        <v>0</v>
      </c>
      <c r="O2132" s="66">
        <v>0</v>
      </c>
      <c r="P2132" s="66">
        <v>34562.25</v>
      </c>
      <c r="Q2132" s="66">
        <v>17488.192500000001</v>
      </c>
      <c r="R2132" s="18"/>
      <c r="Z2132" s="62"/>
      <c r="AA2132" s="62"/>
      <c r="AB2132" s="62"/>
      <c r="AC2132" s="62"/>
      <c r="AD2132" s="62"/>
      <c r="AE2132" s="62"/>
    </row>
    <row r="2133" spans="1:31" x14ac:dyDescent="0.25">
      <c r="A2133" s="17" t="s">
        <v>11</v>
      </c>
      <c r="B2133" s="17" t="s">
        <v>156</v>
      </c>
      <c r="C2133" s="17" t="s">
        <v>247</v>
      </c>
      <c r="D2133" s="17" t="s">
        <v>250</v>
      </c>
      <c r="E2133" s="17" t="s">
        <v>180</v>
      </c>
      <c r="F2133" s="17" t="s">
        <v>199</v>
      </c>
      <c r="G2133" s="17" t="s">
        <v>265</v>
      </c>
      <c r="H2133" s="17" t="s">
        <v>75</v>
      </c>
      <c r="I2133" s="17" t="s">
        <v>17</v>
      </c>
      <c r="J2133" s="17" t="s">
        <v>321</v>
      </c>
      <c r="K2133" s="17"/>
      <c r="L2133" s="66">
        <v>0</v>
      </c>
      <c r="M2133" s="66">
        <v>0</v>
      </c>
      <c r="N2133" s="66">
        <v>0</v>
      </c>
      <c r="O2133" s="66">
        <v>0</v>
      </c>
      <c r="P2133" s="66">
        <v>0.48453599999999997</v>
      </c>
      <c r="Q2133" s="66">
        <v>0.24517074999999999</v>
      </c>
      <c r="R2133" s="18"/>
      <c r="Z2133" s="62"/>
      <c r="AA2133" s="62"/>
      <c r="AB2133" s="62"/>
      <c r="AC2133" s="62"/>
      <c r="AD2133" s="62"/>
      <c r="AE2133" s="62"/>
    </row>
    <row r="2134" spans="1:31" x14ac:dyDescent="0.25">
      <c r="A2134" s="17" t="s">
        <v>11</v>
      </c>
      <c r="B2134" s="17" t="s">
        <v>156</v>
      </c>
      <c r="C2134" s="17" t="s">
        <v>247</v>
      </c>
      <c r="D2134" s="17" t="s">
        <v>250</v>
      </c>
      <c r="E2134" s="17" t="s">
        <v>180</v>
      </c>
      <c r="F2134" s="17" t="s">
        <v>200</v>
      </c>
      <c r="G2134" s="17" t="s">
        <v>265</v>
      </c>
      <c r="H2134" s="17" t="s">
        <v>32</v>
      </c>
      <c r="I2134" s="17" t="s">
        <v>17</v>
      </c>
      <c r="J2134" s="17" t="s">
        <v>321</v>
      </c>
      <c r="K2134" s="17"/>
      <c r="L2134" s="66">
        <v>0</v>
      </c>
      <c r="M2134" s="66">
        <v>0</v>
      </c>
      <c r="N2134" s="66">
        <v>0</v>
      </c>
      <c r="O2134" s="66">
        <v>2.020125E-2</v>
      </c>
      <c r="P2134" s="66">
        <v>0.18268600000000002</v>
      </c>
      <c r="Q2134" s="66">
        <v>9.8070000000000004E-2</v>
      </c>
      <c r="R2134" s="18"/>
      <c r="Z2134" s="62"/>
      <c r="AA2134" s="62"/>
      <c r="AB2134" s="62"/>
      <c r="AC2134" s="62"/>
      <c r="AD2134" s="62"/>
      <c r="AE2134" s="62"/>
    </row>
    <row r="2135" spans="1:31" x14ac:dyDescent="0.25">
      <c r="A2135" s="17" t="s">
        <v>11</v>
      </c>
      <c r="B2135" s="17" t="s">
        <v>156</v>
      </c>
      <c r="C2135" s="17" t="s">
        <v>247</v>
      </c>
      <c r="D2135" s="17" t="s">
        <v>250</v>
      </c>
      <c r="E2135" s="17" t="s">
        <v>180</v>
      </c>
      <c r="F2135" s="17" t="s">
        <v>200</v>
      </c>
      <c r="G2135" s="17" t="s">
        <v>265</v>
      </c>
      <c r="H2135" s="17" t="s">
        <v>16</v>
      </c>
      <c r="I2135" s="17" t="s">
        <v>17</v>
      </c>
      <c r="J2135" s="17" t="s">
        <v>321</v>
      </c>
      <c r="K2135" s="17"/>
      <c r="L2135" s="66">
        <v>0</v>
      </c>
      <c r="M2135" s="66">
        <v>0</v>
      </c>
      <c r="N2135" s="66">
        <v>0</v>
      </c>
      <c r="O2135" s="66">
        <v>2151.6150000000002</v>
      </c>
      <c r="P2135" s="66">
        <v>19457.904999999999</v>
      </c>
      <c r="Q2135" s="66">
        <v>10445.407499999999</v>
      </c>
      <c r="R2135" s="18"/>
      <c r="Z2135" s="62"/>
      <c r="AA2135" s="62"/>
      <c r="AB2135" s="62"/>
      <c r="AC2135" s="62"/>
      <c r="AD2135" s="62"/>
      <c r="AE2135" s="62"/>
    </row>
    <row r="2136" spans="1:31" x14ac:dyDescent="0.25">
      <c r="A2136" s="17" t="s">
        <v>11</v>
      </c>
      <c r="B2136" s="17" t="s">
        <v>156</v>
      </c>
      <c r="C2136" s="17" t="s">
        <v>247</v>
      </c>
      <c r="D2136" s="17" t="s">
        <v>250</v>
      </c>
      <c r="E2136" s="17" t="s">
        <v>180</v>
      </c>
      <c r="F2136" s="17" t="s">
        <v>200</v>
      </c>
      <c r="G2136" s="17" t="s">
        <v>265</v>
      </c>
      <c r="H2136" s="17" t="s">
        <v>160</v>
      </c>
      <c r="I2136" s="17" t="s">
        <v>17</v>
      </c>
      <c r="J2136" s="17" t="s">
        <v>321</v>
      </c>
      <c r="K2136" s="17"/>
      <c r="L2136" s="66">
        <v>0</v>
      </c>
      <c r="M2136" s="66">
        <v>0</v>
      </c>
      <c r="N2136" s="66">
        <v>0</v>
      </c>
      <c r="O2136" s="66">
        <v>2159.895</v>
      </c>
      <c r="P2136" s="66">
        <v>19532.814999999999</v>
      </c>
      <c r="Q2136" s="66">
        <v>10485.619999999999</v>
      </c>
      <c r="R2136" s="18"/>
      <c r="Z2136" s="62"/>
      <c r="AA2136" s="62"/>
      <c r="AB2136" s="62"/>
      <c r="AC2136" s="62"/>
      <c r="AD2136" s="62"/>
      <c r="AE2136" s="62"/>
    </row>
    <row r="2137" spans="1:31" x14ac:dyDescent="0.25">
      <c r="A2137" s="17" t="s">
        <v>11</v>
      </c>
      <c r="B2137" s="17" t="s">
        <v>156</v>
      </c>
      <c r="C2137" s="17" t="s">
        <v>247</v>
      </c>
      <c r="D2137" s="17" t="s">
        <v>250</v>
      </c>
      <c r="E2137" s="17" t="s">
        <v>180</v>
      </c>
      <c r="F2137" s="17" t="s">
        <v>200</v>
      </c>
      <c r="G2137" s="17" t="s">
        <v>265</v>
      </c>
      <c r="H2137" s="17" t="s">
        <v>161</v>
      </c>
      <c r="I2137" s="17" t="s">
        <v>17</v>
      </c>
      <c r="J2137" s="17" t="s">
        <v>321</v>
      </c>
      <c r="K2137" s="17"/>
      <c r="L2137" s="66">
        <v>0</v>
      </c>
      <c r="M2137" s="66">
        <v>0</v>
      </c>
      <c r="N2137" s="66">
        <v>0</v>
      </c>
      <c r="O2137" s="66">
        <v>2161.4324999999999</v>
      </c>
      <c r="P2137" s="66">
        <v>19546.677499999998</v>
      </c>
      <c r="Q2137" s="66">
        <v>10493.07</v>
      </c>
      <c r="R2137" s="18"/>
      <c r="Z2137" s="62"/>
      <c r="AA2137" s="62"/>
      <c r="AB2137" s="62"/>
      <c r="AC2137" s="62"/>
      <c r="AD2137" s="62"/>
      <c r="AE2137" s="62"/>
    </row>
    <row r="2138" spans="1:31" x14ac:dyDescent="0.25">
      <c r="A2138" s="17" t="s">
        <v>11</v>
      </c>
      <c r="B2138" s="17" t="s">
        <v>156</v>
      </c>
      <c r="C2138" s="17" t="s">
        <v>247</v>
      </c>
      <c r="D2138" s="17" t="s">
        <v>250</v>
      </c>
      <c r="E2138" s="17" t="s">
        <v>180</v>
      </c>
      <c r="F2138" s="17" t="s">
        <v>200</v>
      </c>
      <c r="G2138" s="17" t="s">
        <v>265</v>
      </c>
      <c r="H2138" s="17" t="s">
        <v>75</v>
      </c>
      <c r="I2138" s="17" t="s">
        <v>17</v>
      </c>
      <c r="J2138" s="17" t="s">
        <v>321</v>
      </c>
      <c r="K2138" s="17"/>
      <c r="L2138" s="66">
        <v>0</v>
      </c>
      <c r="M2138" s="66">
        <v>0</v>
      </c>
      <c r="N2138" s="66">
        <v>0</v>
      </c>
      <c r="O2138" s="66">
        <v>3.0301500000000002E-2</v>
      </c>
      <c r="P2138" s="66">
        <v>0.27402925000000006</v>
      </c>
      <c r="Q2138" s="66">
        <v>0.14710475000000001</v>
      </c>
      <c r="R2138" s="18"/>
      <c r="Z2138" s="62"/>
      <c r="AA2138" s="62"/>
      <c r="AB2138" s="62"/>
      <c r="AC2138" s="62"/>
      <c r="AD2138" s="62"/>
      <c r="AE2138" s="62"/>
    </row>
    <row r="2139" spans="1:31" x14ac:dyDescent="0.25">
      <c r="A2139" s="17" t="s">
        <v>11</v>
      </c>
      <c r="B2139" s="17" t="s">
        <v>156</v>
      </c>
      <c r="C2139" s="17" t="s">
        <v>247</v>
      </c>
      <c r="D2139" s="17" t="s">
        <v>250</v>
      </c>
      <c r="E2139" s="17" t="s">
        <v>180</v>
      </c>
      <c r="F2139" s="17" t="s">
        <v>203</v>
      </c>
      <c r="G2139" s="17" t="s">
        <v>265</v>
      </c>
      <c r="H2139" s="17" t="s">
        <v>32</v>
      </c>
      <c r="I2139" s="17" t="s">
        <v>17</v>
      </c>
      <c r="J2139" s="17" t="s">
        <v>321</v>
      </c>
      <c r="K2139" s="17"/>
      <c r="L2139" s="66">
        <v>8.4104999999999999E-2</v>
      </c>
      <c r="M2139" s="66">
        <v>0.11214</v>
      </c>
      <c r="N2139" s="66">
        <v>2.8035000000000001E-2</v>
      </c>
      <c r="O2139" s="66">
        <v>0</v>
      </c>
      <c r="P2139" s="66">
        <v>0</v>
      </c>
      <c r="Q2139" s="66">
        <v>0</v>
      </c>
      <c r="R2139" s="18"/>
      <c r="Z2139" s="62"/>
      <c r="AA2139" s="62"/>
      <c r="AB2139" s="62"/>
      <c r="AC2139" s="62"/>
      <c r="AD2139" s="62"/>
      <c r="AE2139" s="62"/>
    </row>
    <row r="2140" spans="1:31" x14ac:dyDescent="0.25">
      <c r="A2140" s="17" t="s">
        <v>11</v>
      </c>
      <c r="B2140" s="17" t="s">
        <v>156</v>
      </c>
      <c r="C2140" s="17" t="s">
        <v>247</v>
      </c>
      <c r="D2140" s="17" t="s">
        <v>250</v>
      </c>
      <c r="E2140" s="17" t="s">
        <v>180</v>
      </c>
      <c r="F2140" s="17" t="s">
        <v>203</v>
      </c>
      <c r="G2140" s="17" t="s">
        <v>265</v>
      </c>
      <c r="H2140" s="17" t="s">
        <v>16</v>
      </c>
      <c r="I2140" s="17" t="s">
        <v>17</v>
      </c>
      <c r="J2140" s="17" t="s">
        <v>321</v>
      </c>
      <c r="K2140" s="17"/>
      <c r="L2140" s="66">
        <v>6787.2750000000005</v>
      </c>
      <c r="M2140" s="66">
        <v>9049.7000000000007</v>
      </c>
      <c r="N2140" s="66">
        <v>2262.4250000000002</v>
      </c>
      <c r="O2140" s="66">
        <v>0</v>
      </c>
      <c r="P2140" s="66">
        <v>0</v>
      </c>
      <c r="Q2140" s="66">
        <v>0</v>
      </c>
      <c r="R2140" s="18"/>
      <c r="Z2140" s="62"/>
      <c r="AA2140" s="62"/>
      <c r="AB2140" s="62"/>
      <c r="AC2140" s="62"/>
      <c r="AD2140" s="62"/>
      <c r="AE2140" s="62"/>
    </row>
    <row r="2141" spans="1:31" x14ac:dyDescent="0.25">
      <c r="A2141" s="17" t="s">
        <v>11</v>
      </c>
      <c r="B2141" s="17" t="s">
        <v>156</v>
      </c>
      <c r="C2141" s="17" t="s">
        <v>247</v>
      </c>
      <c r="D2141" s="17" t="s">
        <v>250</v>
      </c>
      <c r="E2141" s="17" t="s">
        <v>180</v>
      </c>
      <c r="F2141" s="17" t="s">
        <v>203</v>
      </c>
      <c r="G2141" s="17" t="s">
        <v>265</v>
      </c>
      <c r="H2141" s="17" t="s">
        <v>160</v>
      </c>
      <c r="I2141" s="17" t="s">
        <v>17</v>
      </c>
      <c r="J2141" s="17" t="s">
        <v>321</v>
      </c>
      <c r="K2141" s="17"/>
      <c r="L2141" s="66">
        <v>6821.7525000000005</v>
      </c>
      <c r="M2141" s="66">
        <v>9095.67</v>
      </c>
      <c r="N2141" s="66">
        <v>2273.9175</v>
      </c>
      <c r="O2141" s="66">
        <v>0</v>
      </c>
      <c r="P2141" s="66">
        <v>0</v>
      </c>
      <c r="Q2141" s="66">
        <v>0</v>
      </c>
      <c r="R2141" s="18"/>
      <c r="Z2141" s="62"/>
      <c r="AA2141" s="62"/>
      <c r="AB2141" s="62"/>
      <c r="AC2141" s="62"/>
      <c r="AD2141" s="62"/>
      <c r="AE2141" s="62"/>
    </row>
    <row r="2142" spans="1:31" x14ac:dyDescent="0.25">
      <c r="A2142" s="17" t="s">
        <v>11</v>
      </c>
      <c r="B2142" s="17" t="s">
        <v>156</v>
      </c>
      <c r="C2142" s="17" t="s">
        <v>247</v>
      </c>
      <c r="D2142" s="17" t="s">
        <v>250</v>
      </c>
      <c r="E2142" s="17" t="s">
        <v>180</v>
      </c>
      <c r="F2142" s="17" t="s">
        <v>203</v>
      </c>
      <c r="G2142" s="17" t="s">
        <v>265</v>
      </c>
      <c r="H2142" s="17" t="s">
        <v>161</v>
      </c>
      <c r="I2142" s="17" t="s">
        <v>17</v>
      </c>
      <c r="J2142" s="17" t="s">
        <v>321</v>
      </c>
      <c r="K2142" s="17"/>
      <c r="L2142" s="66">
        <v>6828.1500000000005</v>
      </c>
      <c r="M2142" s="66">
        <v>9104.2000000000007</v>
      </c>
      <c r="N2142" s="66">
        <v>2276.0500000000002</v>
      </c>
      <c r="O2142" s="66">
        <v>0</v>
      </c>
      <c r="P2142" s="66">
        <v>0</v>
      </c>
      <c r="Q2142" s="66">
        <v>0</v>
      </c>
      <c r="R2142" s="18"/>
      <c r="Z2142" s="62"/>
      <c r="AA2142" s="62"/>
      <c r="AB2142" s="62"/>
      <c r="AC2142" s="62"/>
      <c r="AD2142" s="62"/>
      <c r="AE2142" s="62"/>
    </row>
    <row r="2143" spans="1:31" x14ac:dyDescent="0.25">
      <c r="A2143" s="17" t="s">
        <v>11</v>
      </c>
      <c r="B2143" s="17" t="s">
        <v>156</v>
      </c>
      <c r="C2143" s="17" t="s">
        <v>247</v>
      </c>
      <c r="D2143" s="17" t="s">
        <v>250</v>
      </c>
      <c r="E2143" s="17" t="s">
        <v>180</v>
      </c>
      <c r="F2143" s="17" t="s">
        <v>203</v>
      </c>
      <c r="G2143" s="17" t="s">
        <v>265</v>
      </c>
      <c r="H2143" s="17" t="s">
        <v>75</v>
      </c>
      <c r="I2143" s="17" t="s">
        <v>17</v>
      </c>
      <c r="J2143" s="17" t="s">
        <v>321</v>
      </c>
      <c r="K2143" s="17"/>
      <c r="L2143" s="66">
        <v>0.12615750000000001</v>
      </c>
      <c r="M2143" s="66">
        <v>0.16821</v>
      </c>
      <c r="N2143" s="66">
        <v>4.20525E-2</v>
      </c>
      <c r="O2143" s="66">
        <v>0</v>
      </c>
      <c r="P2143" s="66">
        <v>0</v>
      </c>
      <c r="Q2143" s="66">
        <v>0</v>
      </c>
      <c r="R2143" s="18"/>
      <c r="Z2143" s="62"/>
      <c r="AA2143" s="62"/>
      <c r="AB2143" s="62"/>
      <c r="AC2143" s="62"/>
      <c r="AD2143" s="62"/>
      <c r="AE2143" s="62"/>
    </row>
    <row r="2144" spans="1:31" x14ac:dyDescent="0.25">
      <c r="A2144" s="17" t="s">
        <v>11</v>
      </c>
      <c r="B2144" s="17" t="s">
        <v>156</v>
      </c>
      <c r="C2144" s="17" t="s">
        <v>247</v>
      </c>
      <c r="D2144" s="17" t="s">
        <v>250</v>
      </c>
      <c r="E2144" s="17" t="s">
        <v>180</v>
      </c>
      <c r="F2144" s="17" t="s">
        <v>204</v>
      </c>
      <c r="G2144" s="17" t="s">
        <v>265</v>
      </c>
      <c r="H2144" s="17" t="s">
        <v>32</v>
      </c>
      <c r="I2144" s="17" t="s">
        <v>17</v>
      </c>
      <c r="J2144" s="17" t="s">
        <v>321</v>
      </c>
      <c r="K2144" s="17"/>
      <c r="L2144" s="66">
        <v>0.70326899999999992</v>
      </c>
      <c r="M2144" s="66">
        <v>0.22753499999999999</v>
      </c>
      <c r="N2144" s="66">
        <v>0</v>
      </c>
      <c r="O2144" s="66">
        <v>0</v>
      </c>
      <c r="P2144" s="66">
        <v>0</v>
      </c>
      <c r="Q2144" s="66">
        <v>0</v>
      </c>
      <c r="R2144" s="18"/>
      <c r="Z2144" s="62"/>
      <c r="AA2144" s="62"/>
      <c r="AB2144" s="62"/>
      <c r="AC2144" s="62"/>
      <c r="AD2144" s="62"/>
      <c r="AE2144" s="62"/>
    </row>
    <row r="2145" spans="1:31" x14ac:dyDescent="0.25">
      <c r="A2145" s="17" t="s">
        <v>11</v>
      </c>
      <c r="B2145" s="17" t="s">
        <v>156</v>
      </c>
      <c r="C2145" s="17" t="s">
        <v>247</v>
      </c>
      <c r="D2145" s="17" t="s">
        <v>250</v>
      </c>
      <c r="E2145" s="17" t="s">
        <v>180</v>
      </c>
      <c r="F2145" s="17" t="s">
        <v>204</v>
      </c>
      <c r="G2145" s="17" t="s">
        <v>265</v>
      </c>
      <c r="H2145" s="17" t="s">
        <v>16</v>
      </c>
      <c r="I2145" s="17" t="s">
        <v>17</v>
      </c>
      <c r="J2145" s="17" t="s">
        <v>321</v>
      </c>
      <c r="K2145" s="17"/>
      <c r="L2145" s="66">
        <v>56753.810000000005</v>
      </c>
      <c r="M2145" s="66">
        <v>18362.075000000001</v>
      </c>
      <c r="N2145" s="66">
        <v>0</v>
      </c>
      <c r="O2145" s="66">
        <v>0</v>
      </c>
      <c r="P2145" s="66">
        <v>0</v>
      </c>
      <c r="Q2145" s="66">
        <v>0</v>
      </c>
      <c r="R2145" s="18"/>
      <c r="Z2145" s="62"/>
      <c r="AA2145" s="62"/>
      <c r="AB2145" s="62"/>
      <c r="AC2145" s="62"/>
      <c r="AD2145" s="62"/>
      <c r="AE2145" s="62"/>
    </row>
    <row r="2146" spans="1:31" x14ac:dyDescent="0.25">
      <c r="A2146" s="17" t="s">
        <v>11</v>
      </c>
      <c r="B2146" s="17" t="s">
        <v>156</v>
      </c>
      <c r="C2146" s="17" t="s">
        <v>247</v>
      </c>
      <c r="D2146" s="17" t="s">
        <v>250</v>
      </c>
      <c r="E2146" s="17" t="s">
        <v>180</v>
      </c>
      <c r="F2146" s="17" t="s">
        <v>204</v>
      </c>
      <c r="G2146" s="17" t="s">
        <v>265</v>
      </c>
      <c r="H2146" s="17" t="s">
        <v>160</v>
      </c>
      <c r="I2146" s="17" t="s">
        <v>17</v>
      </c>
      <c r="J2146" s="17" t="s">
        <v>321</v>
      </c>
      <c r="K2146" s="17"/>
      <c r="L2146" s="66">
        <v>57042.182500000003</v>
      </c>
      <c r="M2146" s="66">
        <v>18455.375</v>
      </c>
      <c r="N2146" s="66">
        <v>0</v>
      </c>
      <c r="O2146" s="66">
        <v>0</v>
      </c>
      <c r="P2146" s="66">
        <v>0</v>
      </c>
      <c r="Q2146" s="66">
        <v>0</v>
      </c>
      <c r="R2146" s="18"/>
      <c r="Z2146" s="62"/>
      <c r="AA2146" s="62"/>
      <c r="AB2146" s="62"/>
      <c r="AC2146" s="62"/>
      <c r="AD2146" s="62"/>
      <c r="AE2146" s="62"/>
    </row>
    <row r="2147" spans="1:31" x14ac:dyDescent="0.25">
      <c r="A2147" s="17" t="s">
        <v>11</v>
      </c>
      <c r="B2147" s="17" t="s">
        <v>156</v>
      </c>
      <c r="C2147" s="17" t="s">
        <v>247</v>
      </c>
      <c r="D2147" s="17" t="s">
        <v>250</v>
      </c>
      <c r="E2147" s="17" t="s">
        <v>180</v>
      </c>
      <c r="F2147" s="17" t="s">
        <v>204</v>
      </c>
      <c r="G2147" s="17" t="s">
        <v>265</v>
      </c>
      <c r="H2147" s="17" t="s">
        <v>161</v>
      </c>
      <c r="I2147" s="17" t="s">
        <v>17</v>
      </c>
      <c r="J2147" s="17" t="s">
        <v>321</v>
      </c>
      <c r="K2147" s="17"/>
      <c r="L2147" s="66">
        <v>57095.577500000007</v>
      </c>
      <c r="M2147" s="66">
        <v>18472.650000000001</v>
      </c>
      <c r="N2147" s="66">
        <v>0</v>
      </c>
      <c r="O2147" s="66">
        <v>0</v>
      </c>
      <c r="P2147" s="66">
        <v>0</v>
      </c>
      <c r="Q2147" s="66">
        <v>0</v>
      </c>
      <c r="R2147" s="18"/>
      <c r="Z2147" s="62"/>
      <c r="AA2147" s="62"/>
      <c r="AB2147" s="62"/>
      <c r="AC2147" s="62"/>
      <c r="AD2147" s="62"/>
      <c r="AE2147" s="62"/>
    </row>
    <row r="2148" spans="1:31" x14ac:dyDescent="0.25">
      <c r="A2148" s="17" t="s">
        <v>11</v>
      </c>
      <c r="B2148" s="17" t="s">
        <v>156</v>
      </c>
      <c r="C2148" s="17" t="s">
        <v>247</v>
      </c>
      <c r="D2148" s="17" t="s">
        <v>250</v>
      </c>
      <c r="E2148" s="17" t="s">
        <v>180</v>
      </c>
      <c r="F2148" s="17" t="s">
        <v>204</v>
      </c>
      <c r="G2148" s="17" t="s">
        <v>265</v>
      </c>
      <c r="H2148" s="17" t="s">
        <v>75</v>
      </c>
      <c r="I2148" s="17" t="s">
        <v>17</v>
      </c>
      <c r="J2148" s="17" t="s">
        <v>321</v>
      </c>
      <c r="K2148" s="17"/>
      <c r="L2148" s="66">
        <v>1.0549035</v>
      </c>
      <c r="M2148" s="66">
        <v>0.34130250000000001</v>
      </c>
      <c r="N2148" s="66">
        <v>0</v>
      </c>
      <c r="O2148" s="66">
        <v>0</v>
      </c>
      <c r="P2148" s="66">
        <v>0</v>
      </c>
      <c r="Q2148" s="66">
        <v>0</v>
      </c>
      <c r="R2148" s="18"/>
      <c r="Z2148" s="62"/>
      <c r="AA2148" s="62"/>
      <c r="AB2148" s="62"/>
      <c r="AC2148" s="62"/>
      <c r="AD2148" s="62"/>
      <c r="AE2148" s="62"/>
    </row>
    <row r="2149" spans="1:31" x14ac:dyDescent="0.25">
      <c r="A2149" s="17" t="s">
        <v>11</v>
      </c>
      <c r="B2149" s="17" t="s">
        <v>156</v>
      </c>
      <c r="C2149" s="17" t="s">
        <v>247</v>
      </c>
      <c r="D2149" s="17" t="s">
        <v>250</v>
      </c>
      <c r="E2149" s="17" t="s">
        <v>206</v>
      </c>
      <c r="F2149" s="17" t="s">
        <v>207</v>
      </c>
      <c r="G2149" s="17" t="s">
        <v>265</v>
      </c>
      <c r="H2149" s="17" t="s">
        <v>32</v>
      </c>
      <c r="I2149" s="17" t="s">
        <v>17</v>
      </c>
      <c r="J2149" s="17" t="s">
        <v>321</v>
      </c>
      <c r="K2149" s="17"/>
      <c r="L2149" s="66">
        <v>9.7157</v>
      </c>
      <c r="M2149" s="66">
        <v>5.9844300000000006</v>
      </c>
      <c r="N2149" s="66">
        <v>14.814635000000001</v>
      </c>
      <c r="O2149" s="66">
        <v>10.667982500000001</v>
      </c>
      <c r="P2149" s="66">
        <v>24.7012775</v>
      </c>
      <c r="Q2149" s="66">
        <v>17.01445</v>
      </c>
      <c r="R2149" s="18"/>
      <c r="Z2149" s="62"/>
      <c r="AA2149" s="62"/>
      <c r="AB2149" s="62"/>
      <c r="AC2149" s="62"/>
      <c r="AD2149" s="62"/>
      <c r="AE2149" s="62"/>
    </row>
    <row r="2150" spans="1:31" x14ac:dyDescent="0.25">
      <c r="A2150" s="17" t="s">
        <v>11</v>
      </c>
      <c r="B2150" s="17" t="s">
        <v>156</v>
      </c>
      <c r="C2150" s="17" t="s">
        <v>247</v>
      </c>
      <c r="D2150" s="17" t="s">
        <v>250</v>
      </c>
      <c r="E2150" s="17" t="s">
        <v>206</v>
      </c>
      <c r="F2150" s="17" t="s">
        <v>207</v>
      </c>
      <c r="G2150" s="17" t="s">
        <v>265</v>
      </c>
      <c r="H2150" s="17" t="s">
        <v>16</v>
      </c>
      <c r="I2150" s="17" t="s">
        <v>17</v>
      </c>
      <c r="J2150" s="17" t="s">
        <v>321</v>
      </c>
      <c r="K2150" s="17"/>
      <c r="L2150" s="66">
        <v>939656.25</v>
      </c>
      <c r="M2150" s="66">
        <v>573368.5</v>
      </c>
      <c r="N2150" s="66">
        <v>1428383.25</v>
      </c>
      <c r="O2150" s="66">
        <v>1025097.5</v>
      </c>
      <c r="P2150" s="66">
        <v>2375032.5</v>
      </c>
      <c r="Q2150" s="66">
        <v>1625000</v>
      </c>
      <c r="R2150" s="18"/>
      <c r="Z2150" s="62"/>
      <c r="AA2150" s="62"/>
      <c r="AB2150" s="62"/>
      <c r="AC2150" s="62"/>
      <c r="AD2150" s="62"/>
      <c r="AE2150" s="62"/>
    </row>
    <row r="2151" spans="1:31" x14ac:dyDescent="0.25">
      <c r="A2151" s="17" t="s">
        <v>11</v>
      </c>
      <c r="B2151" s="17" t="s">
        <v>156</v>
      </c>
      <c r="C2151" s="17" t="s">
        <v>247</v>
      </c>
      <c r="D2151" s="17" t="s">
        <v>250</v>
      </c>
      <c r="E2151" s="17" t="s">
        <v>206</v>
      </c>
      <c r="F2151" s="17" t="s">
        <v>207</v>
      </c>
      <c r="G2151" s="17" t="s">
        <v>265</v>
      </c>
      <c r="H2151" s="17" t="s">
        <v>160</v>
      </c>
      <c r="I2151" s="17" t="s">
        <v>17</v>
      </c>
      <c r="J2151" s="17" t="s">
        <v>321</v>
      </c>
      <c r="K2151" s="17"/>
      <c r="L2151" s="66">
        <v>941109.75</v>
      </c>
      <c r="M2151" s="66">
        <v>575821.75</v>
      </c>
      <c r="N2151" s="66">
        <v>1429039.5</v>
      </c>
      <c r="O2151" s="66">
        <v>1027665.5</v>
      </c>
      <c r="P2151" s="66">
        <v>2375888.5</v>
      </c>
      <c r="Q2151" s="66">
        <v>1625000</v>
      </c>
      <c r="R2151" s="18"/>
      <c r="Z2151" s="62"/>
      <c r="AA2151" s="62"/>
      <c r="AB2151" s="62"/>
      <c r="AC2151" s="62"/>
      <c r="AD2151" s="62"/>
      <c r="AE2151" s="62"/>
    </row>
    <row r="2152" spans="1:31" x14ac:dyDescent="0.25">
      <c r="A2152" s="17" t="s">
        <v>11</v>
      </c>
      <c r="B2152" s="17" t="s">
        <v>156</v>
      </c>
      <c r="C2152" s="17" t="s">
        <v>247</v>
      </c>
      <c r="D2152" s="17" t="s">
        <v>250</v>
      </c>
      <c r="E2152" s="17" t="s">
        <v>206</v>
      </c>
      <c r="F2152" s="17" t="s">
        <v>207</v>
      </c>
      <c r="G2152" s="17" t="s">
        <v>265</v>
      </c>
      <c r="H2152" s="17" t="s">
        <v>161</v>
      </c>
      <c r="I2152" s="17" t="s">
        <v>17</v>
      </c>
      <c r="J2152" s="17" t="s">
        <v>321</v>
      </c>
      <c r="K2152" s="17"/>
      <c r="L2152" s="66">
        <v>941379</v>
      </c>
      <c r="M2152" s="66">
        <v>576276.75</v>
      </c>
      <c r="N2152" s="66">
        <v>1429161.25</v>
      </c>
      <c r="O2152" s="66">
        <v>1028141</v>
      </c>
      <c r="P2152" s="66">
        <v>2376047</v>
      </c>
      <c r="Q2152" s="66">
        <v>1625000</v>
      </c>
      <c r="R2152" s="18"/>
      <c r="Z2152" s="62"/>
      <c r="AA2152" s="62"/>
      <c r="AB2152" s="62"/>
      <c r="AC2152" s="62"/>
      <c r="AD2152" s="62"/>
      <c r="AE2152" s="62"/>
    </row>
    <row r="2153" spans="1:31" x14ac:dyDescent="0.25">
      <c r="A2153" s="17" t="s">
        <v>11</v>
      </c>
      <c r="B2153" s="17" t="s">
        <v>156</v>
      </c>
      <c r="C2153" s="17" t="s">
        <v>247</v>
      </c>
      <c r="D2153" s="17" t="s">
        <v>250</v>
      </c>
      <c r="E2153" s="17" t="s">
        <v>206</v>
      </c>
      <c r="F2153" s="17" t="s">
        <v>207</v>
      </c>
      <c r="G2153" s="17" t="s">
        <v>265</v>
      </c>
      <c r="H2153" s="17" t="s">
        <v>75</v>
      </c>
      <c r="I2153" s="17" t="s">
        <v>17</v>
      </c>
      <c r="J2153" s="17" t="s">
        <v>321</v>
      </c>
      <c r="K2153" s="17"/>
      <c r="L2153" s="66">
        <v>14.573550000000001</v>
      </c>
      <c r="M2153" s="66">
        <v>8.9766450000000013</v>
      </c>
      <c r="N2153" s="66">
        <v>22.221989999999998</v>
      </c>
      <c r="O2153" s="66">
        <v>16.001974999999998</v>
      </c>
      <c r="P2153" s="66">
        <v>37.051949999999998</v>
      </c>
      <c r="Q2153" s="66">
        <v>25.521724999999996</v>
      </c>
      <c r="R2153" s="18"/>
      <c r="Z2153" s="62"/>
      <c r="AA2153" s="62"/>
      <c r="AB2153" s="62"/>
      <c r="AC2153" s="62"/>
      <c r="AD2153" s="62"/>
      <c r="AE2153" s="62"/>
    </row>
    <row r="2154" spans="1:31" x14ac:dyDescent="0.25">
      <c r="A2154" s="17" t="s">
        <v>11</v>
      </c>
      <c r="B2154" s="17" t="s">
        <v>156</v>
      </c>
      <c r="C2154" s="17" t="s">
        <v>247</v>
      </c>
      <c r="D2154" s="17" t="s">
        <v>250</v>
      </c>
      <c r="E2154" s="17" t="s">
        <v>41</v>
      </c>
      <c r="F2154" s="17" t="s">
        <v>214</v>
      </c>
      <c r="G2154" s="17" t="s">
        <v>265</v>
      </c>
      <c r="H2154" s="17" t="s">
        <v>32</v>
      </c>
      <c r="I2154" s="17" t="s">
        <v>17</v>
      </c>
      <c r="J2154" s="17" t="s">
        <v>321</v>
      </c>
      <c r="K2154" s="17"/>
      <c r="L2154" s="66">
        <v>0</v>
      </c>
      <c r="M2154" s="66">
        <v>1.4671125</v>
      </c>
      <c r="N2154" s="66">
        <v>1.3359750000000001</v>
      </c>
      <c r="O2154" s="66">
        <v>0.28231250000000002</v>
      </c>
      <c r="P2154" s="66">
        <v>0</v>
      </c>
      <c r="Q2154" s="66">
        <v>0</v>
      </c>
      <c r="R2154" s="18"/>
      <c r="Z2154" s="62"/>
      <c r="AA2154" s="62"/>
      <c r="AB2154" s="62"/>
      <c r="AC2154" s="62"/>
      <c r="AD2154" s="62"/>
      <c r="AE2154" s="62"/>
    </row>
    <row r="2155" spans="1:31" x14ac:dyDescent="0.25">
      <c r="A2155" s="17" t="s">
        <v>11</v>
      </c>
      <c r="B2155" s="17" t="s">
        <v>156</v>
      </c>
      <c r="C2155" s="17" t="s">
        <v>247</v>
      </c>
      <c r="D2155" s="17" t="s">
        <v>250</v>
      </c>
      <c r="E2155" s="17" t="s">
        <v>41</v>
      </c>
      <c r="F2155" s="17" t="s">
        <v>214</v>
      </c>
      <c r="G2155" s="17" t="s">
        <v>265</v>
      </c>
      <c r="H2155" s="17" t="s">
        <v>16</v>
      </c>
      <c r="I2155" s="17" t="s">
        <v>17</v>
      </c>
      <c r="J2155" s="17" t="s">
        <v>321</v>
      </c>
      <c r="K2155" s="17"/>
      <c r="L2155" s="66">
        <v>0</v>
      </c>
      <c r="M2155" s="66">
        <v>82305</v>
      </c>
      <c r="N2155" s="66">
        <v>74948.324999999997</v>
      </c>
      <c r="O2155" s="66">
        <v>15837.775</v>
      </c>
      <c r="P2155" s="66">
        <v>0</v>
      </c>
      <c r="Q2155" s="66">
        <v>0</v>
      </c>
      <c r="R2155" s="18"/>
      <c r="Z2155" s="62"/>
      <c r="AA2155" s="62"/>
      <c r="AB2155" s="62"/>
      <c r="AC2155" s="62"/>
      <c r="AD2155" s="62"/>
      <c r="AE2155" s="62"/>
    </row>
    <row r="2156" spans="1:31" x14ac:dyDescent="0.25">
      <c r="A2156" s="17" t="s">
        <v>11</v>
      </c>
      <c r="B2156" s="17" t="s">
        <v>156</v>
      </c>
      <c r="C2156" s="17" t="s">
        <v>247</v>
      </c>
      <c r="D2156" s="17" t="s">
        <v>250</v>
      </c>
      <c r="E2156" s="17" t="s">
        <v>41</v>
      </c>
      <c r="F2156" s="17" t="s">
        <v>214</v>
      </c>
      <c r="G2156" s="17" t="s">
        <v>265</v>
      </c>
      <c r="H2156" s="17" t="s">
        <v>160</v>
      </c>
      <c r="I2156" s="17" t="s">
        <v>17</v>
      </c>
      <c r="J2156" s="17" t="s">
        <v>321</v>
      </c>
      <c r="K2156" s="17"/>
      <c r="L2156" s="66">
        <v>0</v>
      </c>
      <c r="M2156" s="66">
        <v>82351.5</v>
      </c>
      <c r="N2156" s="66">
        <v>74990.899999999994</v>
      </c>
      <c r="O2156" s="66">
        <v>15846.8</v>
      </c>
      <c r="P2156" s="66">
        <v>0</v>
      </c>
      <c r="Q2156" s="66">
        <v>0</v>
      </c>
      <c r="R2156" s="18"/>
      <c r="Z2156" s="62"/>
      <c r="AA2156" s="62"/>
      <c r="AB2156" s="62"/>
      <c r="AC2156" s="62"/>
      <c r="AD2156" s="62"/>
      <c r="AE2156" s="62"/>
    </row>
    <row r="2157" spans="1:31" x14ac:dyDescent="0.25">
      <c r="A2157" s="17" t="s">
        <v>11</v>
      </c>
      <c r="B2157" s="17" t="s">
        <v>156</v>
      </c>
      <c r="C2157" s="17" t="s">
        <v>247</v>
      </c>
      <c r="D2157" s="17" t="s">
        <v>250</v>
      </c>
      <c r="E2157" s="17" t="s">
        <v>41</v>
      </c>
      <c r="F2157" s="17" t="s">
        <v>214</v>
      </c>
      <c r="G2157" s="17" t="s">
        <v>265</v>
      </c>
      <c r="H2157" s="17" t="s">
        <v>161</v>
      </c>
      <c r="I2157" s="17" t="s">
        <v>17</v>
      </c>
      <c r="J2157" s="17" t="s">
        <v>321</v>
      </c>
      <c r="K2157" s="17"/>
      <c r="L2157" s="66">
        <v>0</v>
      </c>
      <c r="M2157" s="66">
        <v>82381.5</v>
      </c>
      <c r="N2157" s="66">
        <v>75017.850000000006</v>
      </c>
      <c r="O2157" s="66">
        <v>15852.45</v>
      </c>
      <c r="P2157" s="66">
        <v>0</v>
      </c>
      <c r="Q2157" s="66">
        <v>0</v>
      </c>
      <c r="R2157" s="18"/>
      <c r="Z2157" s="62"/>
      <c r="AA2157" s="62"/>
      <c r="AB2157" s="62"/>
      <c r="AC2157" s="62"/>
      <c r="AD2157" s="62"/>
      <c r="AE2157" s="62"/>
    </row>
    <row r="2158" spans="1:31" x14ac:dyDescent="0.25">
      <c r="A2158" s="17" t="s">
        <v>11</v>
      </c>
      <c r="B2158" s="17" t="s">
        <v>156</v>
      </c>
      <c r="C2158" s="17" t="s">
        <v>247</v>
      </c>
      <c r="D2158" s="17" t="s">
        <v>250</v>
      </c>
      <c r="E2158" s="17" t="s">
        <v>41</v>
      </c>
      <c r="F2158" s="17" t="s">
        <v>214</v>
      </c>
      <c r="G2158" s="17" t="s">
        <v>265</v>
      </c>
      <c r="H2158" s="17" t="s">
        <v>75</v>
      </c>
      <c r="I2158" s="17" t="s">
        <v>17</v>
      </c>
      <c r="J2158" s="17" t="s">
        <v>321</v>
      </c>
      <c r="K2158" s="17"/>
      <c r="L2158" s="66">
        <v>0</v>
      </c>
      <c r="M2158" s="66">
        <v>0.14671125000000002</v>
      </c>
      <c r="N2158" s="66">
        <v>0.13359750000000001</v>
      </c>
      <c r="O2158" s="66">
        <v>2.8231249999999999E-2</v>
      </c>
      <c r="P2158" s="66">
        <v>0</v>
      </c>
      <c r="Q2158" s="66">
        <v>0</v>
      </c>
      <c r="R2158" s="18"/>
      <c r="Z2158" s="62"/>
      <c r="AA2158" s="62"/>
      <c r="AB2158" s="62"/>
      <c r="AC2158" s="62"/>
      <c r="AD2158" s="62"/>
      <c r="AE2158" s="62"/>
    </row>
    <row r="2159" spans="1:31" x14ac:dyDescent="0.25">
      <c r="A2159" s="17" t="s">
        <v>11</v>
      </c>
      <c r="B2159" s="17" t="s">
        <v>156</v>
      </c>
      <c r="C2159" s="17" t="s">
        <v>247</v>
      </c>
      <c r="D2159" s="17" t="s">
        <v>250</v>
      </c>
      <c r="E2159" s="17" t="s">
        <v>215</v>
      </c>
      <c r="F2159" s="17" t="s">
        <v>218</v>
      </c>
      <c r="G2159" s="17" t="s">
        <v>265</v>
      </c>
      <c r="H2159" s="17" t="s">
        <v>32</v>
      </c>
      <c r="I2159" s="17" t="s">
        <v>17</v>
      </c>
      <c r="J2159" s="17" t="s">
        <v>321</v>
      </c>
      <c r="K2159" s="17"/>
      <c r="L2159" s="66">
        <v>21.235325000000003</v>
      </c>
      <c r="M2159" s="66">
        <v>15.50745</v>
      </c>
      <c r="N2159" s="66">
        <v>16.853250000000003</v>
      </c>
      <c r="O2159" s="66">
        <v>4.5251717500000002</v>
      </c>
      <c r="P2159" s="66">
        <v>1.7092E-2</v>
      </c>
      <c r="Q2159" s="66">
        <v>1.5713500000000002E-2</v>
      </c>
      <c r="R2159" s="18"/>
      <c r="Z2159" s="62"/>
      <c r="AA2159" s="62"/>
      <c r="AB2159" s="62"/>
      <c r="AC2159" s="62"/>
      <c r="AD2159" s="62"/>
      <c r="AE2159" s="62"/>
    </row>
    <row r="2160" spans="1:31" x14ac:dyDescent="0.25">
      <c r="A2160" s="17" t="s">
        <v>11</v>
      </c>
      <c r="B2160" s="17" t="s">
        <v>156</v>
      </c>
      <c r="C2160" s="17" t="s">
        <v>247</v>
      </c>
      <c r="D2160" s="17" t="s">
        <v>250</v>
      </c>
      <c r="E2160" s="17" t="s">
        <v>215</v>
      </c>
      <c r="F2160" s="17" t="s">
        <v>218</v>
      </c>
      <c r="G2160" s="17" t="s">
        <v>265</v>
      </c>
      <c r="H2160" s="17" t="s">
        <v>16</v>
      </c>
      <c r="I2160" s="17" t="s">
        <v>17</v>
      </c>
      <c r="J2160" s="17" t="s">
        <v>321</v>
      </c>
      <c r="K2160" s="17"/>
      <c r="L2160" s="66">
        <v>547871.25</v>
      </c>
      <c r="M2160" s="66">
        <v>400092.75</v>
      </c>
      <c r="N2160" s="66">
        <v>434815</v>
      </c>
      <c r="O2160" s="66">
        <v>116749.76700000001</v>
      </c>
      <c r="P2160" s="66">
        <v>440.97899999999998</v>
      </c>
      <c r="Q2160" s="66">
        <v>405.40525000000002</v>
      </c>
      <c r="R2160" s="18"/>
      <c r="Z2160" s="62"/>
      <c r="AA2160" s="62"/>
      <c r="AB2160" s="62"/>
      <c r="AC2160" s="62"/>
      <c r="AD2160" s="62"/>
      <c r="AE2160" s="62"/>
    </row>
    <row r="2161" spans="1:31" x14ac:dyDescent="0.25">
      <c r="A2161" s="17" t="s">
        <v>11</v>
      </c>
      <c r="B2161" s="17" t="s">
        <v>156</v>
      </c>
      <c r="C2161" s="17" t="s">
        <v>247</v>
      </c>
      <c r="D2161" s="17" t="s">
        <v>250</v>
      </c>
      <c r="E2161" s="17" t="s">
        <v>215</v>
      </c>
      <c r="F2161" s="17" t="s">
        <v>218</v>
      </c>
      <c r="G2161" s="17" t="s">
        <v>265</v>
      </c>
      <c r="H2161" s="17" t="s">
        <v>160</v>
      </c>
      <c r="I2161" s="17" t="s">
        <v>17</v>
      </c>
      <c r="J2161" s="17" t="s">
        <v>321</v>
      </c>
      <c r="K2161" s="17"/>
      <c r="L2161" s="66">
        <v>549124.25</v>
      </c>
      <c r="M2161" s="66">
        <v>401007.25</v>
      </c>
      <c r="N2161" s="66">
        <v>435809.25</v>
      </c>
      <c r="O2161" s="66">
        <v>117016.77075</v>
      </c>
      <c r="P2161" s="66">
        <v>441.98699999999997</v>
      </c>
      <c r="Q2161" s="66">
        <v>406.33249999999998</v>
      </c>
      <c r="R2161" s="18"/>
      <c r="Z2161" s="62"/>
      <c r="AA2161" s="62"/>
      <c r="AB2161" s="62"/>
      <c r="AC2161" s="62"/>
      <c r="AD2161" s="62"/>
      <c r="AE2161" s="62"/>
    </row>
    <row r="2162" spans="1:31" x14ac:dyDescent="0.25">
      <c r="A2162" s="17" t="s">
        <v>11</v>
      </c>
      <c r="B2162" s="17" t="s">
        <v>156</v>
      </c>
      <c r="C2162" s="17" t="s">
        <v>247</v>
      </c>
      <c r="D2162" s="17" t="s">
        <v>250</v>
      </c>
      <c r="E2162" s="17" t="s">
        <v>215</v>
      </c>
      <c r="F2162" s="17" t="s">
        <v>218</v>
      </c>
      <c r="G2162" s="17" t="s">
        <v>265</v>
      </c>
      <c r="H2162" s="17" t="s">
        <v>161</v>
      </c>
      <c r="I2162" s="17" t="s">
        <v>17</v>
      </c>
      <c r="J2162" s="17" t="s">
        <v>321</v>
      </c>
      <c r="K2162" s="17"/>
      <c r="L2162" s="66">
        <v>549634</v>
      </c>
      <c r="M2162" s="66">
        <v>401380</v>
      </c>
      <c r="N2162" s="66">
        <v>436213.75</v>
      </c>
      <c r="O2162" s="66">
        <v>117125.3275</v>
      </c>
      <c r="P2162" s="66">
        <v>442.39749999999998</v>
      </c>
      <c r="Q2162" s="66">
        <v>406.70974999999999</v>
      </c>
      <c r="R2162" s="18"/>
      <c r="Z2162" s="62"/>
      <c r="AA2162" s="62"/>
      <c r="AB2162" s="62"/>
      <c r="AC2162" s="62"/>
      <c r="AD2162" s="62"/>
      <c r="AE2162" s="62"/>
    </row>
    <row r="2163" spans="1:31" x14ac:dyDescent="0.25">
      <c r="A2163" s="17" t="s">
        <v>11</v>
      </c>
      <c r="B2163" s="17" t="s">
        <v>156</v>
      </c>
      <c r="C2163" s="17" t="s">
        <v>247</v>
      </c>
      <c r="D2163" s="17" t="s">
        <v>250</v>
      </c>
      <c r="E2163" s="17" t="s">
        <v>215</v>
      </c>
      <c r="F2163" s="17" t="s">
        <v>218</v>
      </c>
      <c r="G2163" s="17" t="s">
        <v>265</v>
      </c>
      <c r="H2163" s="17" t="s">
        <v>75</v>
      </c>
      <c r="I2163" s="17" t="s">
        <v>17</v>
      </c>
      <c r="J2163" s="17" t="s">
        <v>321</v>
      </c>
      <c r="K2163" s="17"/>
      <c r="L2163" s="66">
        <v>4.2470625000000002</v>
      </c>
      <c r="M2163" s="66">
        <v>3.1014900000000001</v>
      </c>
      <c r="N2163" s="66">
        <v>3.3706574999999996</v>
      </c>
      <c r="O2163" s="66">
        <v>0.90503699999999998</v>
      </c>
      <c r="P2163" s="66">
        <v>3.4187499999999999E-3</v>
      </c>
      <c r="Q2163" s="66">
        <v>3.1425000000000003E-3</v>
      </c>
      <c r="R2163" s="18"/>
      <c r="Z2163" s="62"/>
      <c r="AA2163" s="62"/>
      <c r="AB2163" s="62"/>
      <c r="AC2163" s="62"/>
      <c r="AD2163" s="62"/>
      <c r="AE2163" s="62"/>
    </row>
    <row r="2164" spans="1:31" x14ac:dyDescent="0.25">
      <c r="A2164" s="17" t="s">
        <v>11</v>
      </c>
      <c r="B2164" s="17" t="s">
        <v>156</v>
      </c>
      <c r="C2164" s="17" t="s">
        <v>247</v>
      </c>
      <c r="D2164" s="17" t="s">
        <v>250</v>
      </c>
      <c r="E2164" s="17" t="s">
        <v>219</v>
      </c>
      <c r="F2164" s="17" t="s">
        <v>220</v>
      </c>
      <c r="G2164" s="17" t="s">
        <v>265</v>
      </c>
      <c r="H2164" s="17" t="s">
        <v>32</v>
      </c>
      <c r="I2164" s="17" t="s">
        <v>17</v>
      </c>
      <c r="J2164" s="17" t="s">
        <v>321</v>
      </c>
      <c r="K2164" s="17"/>
      <c r="L2164" s="66">
        <v>0</v>
      </c>
      <c r="M2164" s="66">
        <v>0</v>
      </c>
      <c r="N2164" s="66">
        <v>0</v>
      </c>
      <c r="O2164" s="66">
        <v>0</v>
      </c>
      <c r="P2164" s="66">
        <v>0</v>
      </c>
      <c r="Q2164" s="66">
        <v>15.614174999999999</v>
      </c>
      <c r="R2164" s="18"/>
      <c r="Z2164" s="62"/>
      <c r="AA2164" s="62"/>
      <c r="AB2164" s="62"/>
      <c r="AC2164" s="62"/>
      <c r="AD2164" s="62"/>
      <c r="AE2164" s="62"/>
    </row>
    <row r="2165" spans="1:31" x14ac:dyDescent="0.25">
      <c r="A2165" s="17" t="s">
        <v>11</v>
      </c>
      <c r="B2165" s="17" t="s">
        <v>156</v>
      </c>
      <c r="C2165" s="17" t="s">
        <v>247</v>
      </c>
      <c r="D2165" s="17" t="s">
        <v>250</v>
      </c>
      <c r="E2165" s="17" t="s">
        <v>219</v>
      </c>
      <c r="F2165" s="17" t="s">
        <v>220</v>
      </c>
      <c r="G2165" s="17" t="s">
        <v>265</v>
      </c>
      <c r="H2165" s="17" t="s">
        <v>16</v>
      </c>
      <c r="I2165" s="17" t="s">
        <v>17</v>
      </c>
      <c r="J2165" s="17" t="s">
        <v>321</v>
      </c>
      <c r="K2165" s="17"/>
      <c r="L2165" s="66">
        <v>0</v>
      </c>
      <c r="M2165" s="66">
        <v>0</v>
      </c>
      <c r="N2165" s="66">
        <v>0</v>
      </c>
      <c r="O2165" s="66">
        <v>0</v>
      </c>
      <c r="P2165" s="66">
        <v>0</v>
      </c>
      <c r="Q2165" s="66">
        <v>381507</v>
      </c>
      <c r="R2165" s="18"/>
      <c r="Z2165" s="62"/>
      <c r="AA2165" s="62"/>
      <c r="AB2165" s="62"/>
      <c r="AC2165" s="62"/>
      <c r="AD2165" s="62"/>
      <c r="AE2165" s="62"/>
    </row>
    <row r="2166" spans="1:31" x14ac:dyDescent="0.25">
      <c r="A2166" s="17" t="s">
        <v>11</v>
      </c>
      <c r="B2166" s="17" t="s">
        <v>156</v>
      </c>
      <c r="C2166" s="17" t="s">
        <v>247</v>
      </c>
      <c r="D2166" s="17" t="s">
        <v>250</v>
      </c>
      <c r="E2166" s="17" t="s">
        <v>219</v>
      </c>
      <c r="F2166" s="17" t="s">
        <v>220</v>
      </c>
      <c r="G2166" s="17" t="s">
        <v>265</v>
      </c>
      <c r="H2166" s="17" t="s">
        <v>160</v>
      </c>
      <c r="I2166" s="17" t="s">
        <v>17</v>
      </c>
      <c r="J2166" s="17" t="s">
        <v>321</v>
      </c>
      <c r="K2166" s="17"/>
      <c r="L2166" s="66">
        <v>0</v>
      </c>
      <c r="M2166" s="66">
        <v>0</v>
      </c>
      <c r="N2166" s="66">
        <v>0</v>
      </c>
      <c r="O2166" s="66">
        <v>0</v>
      </c>
      <c r="P2166" s="66">
        <v>0</v>
      </c>
      <c r="Q2166" s="66">
        <v>382428.75</v>
      </c>
      <c r="R2166" s="18"/>
      <c r="Z2166" s="62"/>
      <c r="AA2166" s="62"/>
      <c r="AB2166" s="62"/>
      <c r="AC2166" s="62"/>
      <c r="AD2166" s="62"/>
      <c r="AE2166" s="62"/>
    </row>
    <row r="2167" spans="1:31" x14ac:dyDescent="0.25">
      <c r="A2167" s="17" t="s">
        <v>11</v>
      </c>
      <c r="B2167" s="17" t="s">
        <v>156</v>
      </c>
      <c r="C2167" s="17" t="s">
        <v>247</v>
      </c>
      <c r="D2167" s="17" t="s">
        <v>250</v>
      </c>
      <c r="E2167" s="17" t="s">
        <v>219</v>
      </c>
      <c r="F2167" s="17" t="s">
        <v>220</v>
      </c>
      <c r="G2167" s="17" t="s">
        <v>265</v>
      </c>
      <c r="H2167" s="17" t="s">
        <v>161</v>
      </c>
      <c r="I2167" s="17" t="s">
        <v>17</v>
      </c>
      <c r="J2167" s="17" t="s">
        <v>321</v>
      </c>
      <c r="K2167" s="17"/>
      <c r="L2167" s="66">
        <v>0</v>
      </c>
      <c r="M2167" s="66">
        <v>0</v>
      </c>
      <c r="N2167" s="66">
        <v>0</v>
      </c>
      <c r="O2167" s="66">
        <v>0</v>
      </c>
      <c r="P2167" s="66">
        <v>0</v>
      </c>
      <c r="Q2167" s="66">
        <v>382803</v>
      </c>
      <c r="R2167" s="18"/>
      <c r="Z2167" s="62"/>
      <c r="AA2167" s="62"/>
      <c r="AB2167" s="62"/>
      <c r="AC2167" s="62"/>
      <c r="AD2167" s="62"/>
      <c r="AE2167" s="62"/>
    </row>
    <row r="2168" spans="1:31" x14ac:dyDescent="0.25">
      <c r="A2168" s="17" t="s">
        <v>11</v>
      </c>
      <c r="B2168" s="17" t="s">
        <v>156</v>
      </c>
      <c r="C2168" s="17" t="s">
        <v>247</v>
      </c>
      <c r="D2168" s="17" t="s">
        <v>250</v>
      </c>
      <c r="E2168" s="17" t="s">
        <v>219</v>
      </c>
      <c r="F2168" s="17" t="s">
        <v>220</v>
      </c>
      <c r="G2168" s="17" t="s">
        <v>265</v>
      </c>
      <c r="H2168" s="17" t="s">
        <v>75</v>
      </c>
      <c r="I2168" s="17" t="s">
        <v>17</v>
      </c>
      <c r="J2168" s="17" t="s">
        <v>321</v>
      </c>
      <c r="K2168" s="17"/>
      <c r="L2168" s="66">
        <v>0</v>
      </c>
      <c r="M2168" s="66">
        <v>0</v>
      </c>
      <c r="N2168" s="66">
        <v>0</v>
      </c>
      <c r="O2168" s="66">
        <v>0</v>
      </c>
      <c r="P2168" s="66">
        <v>0</v>
      </c>
      <c r="Q2168" s="66">
        <v>3.1228425</v>
      </c>
      <c r="R2168" s="18"/>
      <c r="Z2168" s="62"/>
      <c r="AA2168" s="62"/>
      <c r="AB2168" s="62"/>
      <c r="AC2168" s="62"/>
      <c r="AD2168" s="62"/>
      <c r="AE2168" s="62"/>
    </row>
    <row r="2169" spans="1:31" x14ac:dyDescent="0.25">
      <c r="A2169" s="17" t="s">
        <v>11</v>
      </c>
      <c r="B2169" s="17" t="s">
        <v>156</v>
      </c>
      <c r="C2169" s="17" t="s">
        <v>247</v>
      </c>
      <c r="D2169" s="17" t="s">
        <v>250</v>
      </c>
      <c r="E2169" s="17" t="s">
        <v>221</v>
      </c>
      <c r="F2169" s="17" t="s">
        <v>216</v>
      </c>
      <c r="G2169" s="17" t="s">
        <v>265</v>
      </c>
      <c r="H2169" s="17" t="s">
        <v>32</v>
      </c>
      <c r="I2169" s="17" t="s">
        <v>17</v>
      </c>
      <c r="J2169" s="17" t="s">
        <v>321</v>
      </c>
      <c r="K2169" s="17"/>
      <c r="L2169" s="66">
        <v>0</v>
      </c>
      <c r="M2169" s="66">
        <v>0</v>
      </c>
      <c r="N2169" s="66">
        <v>0</v>
      </c>
      <c r="O2169" s="66">
        <v>0.58063500000000001</v>
      </c>
      <c r="P2169" s="66">
        <v>0.19354499999999999</v>
      </c>
      <c r="Q2169" s="66">
        <v>0</v>
      </c>
      <c r="R2169" s="18"/>
      <c r="Z2169" s="62"/>
      <c r="AA2169" s="62"/>
      <c r="AB2169" s="62"/>
      <c r="AC2169" s="62"/>
      <c r="AD2169" s="62"/>
      <c r="AE2169" s="62"/>
    </row>
    <row r="2170" spans="1:31" x14ac:dyDescent="0.25">
      <c r="A2170" s="17" t="s">
        <v>11</v>
      </c>
      <c r="B2170" s="17" t="s">
        <v>156</v>
      </c>
      <c r="C2170" s="17" t="s">
        <v>247</v>
      </c>
      <c r="D2170" s="17" t="s">
        <v>250</v>
      </c>
      <c r="E2170" s="17" t="s">
        <v>221</v>
      </c>
      <c r="F2170" s="17" t="s">
        <v>216</v>
      </c>
      <c r="G2170" s="17" t="s">
        <v>265</v>
      </c>
      <c r="H2170" s="17" t="s">
        <v>16</v>
      </c>
      <c r="I2170" s="17" t="s">
        <v>17</v>
      </c>
      <c r="J2170" s="17" t="s">
        <v>321</v>
      </c>
      <c r="K2170" s="17"/>
      <c r="L2170" s="66">
        <v>0</v>
      </c>
      <c r="M2170" s="66">
        <v>0</v>
      </c>
      <c r="N2170" s="66">
        <v>0</v>
      </c>
      <c r="O2170" s="66">
        <v>14980.349999999999</v>
      </c>
      <c r="P2170" s="66">
        <v>4993.45</v>
      </c>
      <c r="Q2170" s="66">
        <v>0</v>
      </c>
      <c r="R2170" s="18"/>
      <c r="Z2170" s="62"/>
      <c r="AA2170" s="62"/>
      <c r="AB2170" s="62"/>
      <c r="AC2170" s="62"/>
      <c r="AD2170" s="62"/>
      <c r="AE2170" s="62"/>
    </row>
    <row r="2171" spans="1:31" x14ac:dyDescent="0.25">
      <c r="A2171" s="17" t="s">
        <v>11</v>
      </c>
      <c r="B2171" s="17" t="s">
        <v>156</v>
      </c>
      <c r="C2171" s="17" t="s">
        <v>247</v>
      </c>
      <c r="D2171" s="17" t="s">
        <v>250</v>
      </c>
      <c r="E2171" s="17" t="s">
        <v>221</v>
      </c>
      <c r="F2171" s="17" t="s">
        <v>216</v>
      </c>
      <c r="G2171" s="17" t="s">
        <v>265</v>
      </c>
      <c r="H2171" s="17" t="s">
        <v>160</v>
      </c>
      <c r="I2171" s="17" t="s">
        <v>17</v>
      </c>
      <c r="J2171" s="17" t="s">
        <v>321</v>
      </c>
      <c r="K2171" s="17"/>
      <c r="L2171" s="66">
        <v>0</v>
      </c>
      <c r="M2171" s="66">
        <v>0</v>
      </c>
      <c r="N2171" s="66">
        <v>0</v>
      </c>
      <c r="O2171" s="66">
        <v>15014.625</v>
      </c>
      <c r="P2171" s="66">
        <v>5004.875</v>
      </c>
      <c r="Q2171" s="66">
        <v>0</v>
      </c>
      <c r="R2171" s="18"/>
      <c r="Z2171" s="62"/>
      <c r="AA2171" s="62"/>
      <c r="AB2171" s="62"/>
      <c r="AC2171" s="62"/>
      <c r="AD2171" s="62"/>
      <c r="AE2171" s="62"/>
    </row>
    <row r="2172" spans="1:31" x14ac:dyDescent="0.25">
      <c r="A2172" s="17" t="s">
        <v>11</v>
      </c>
      <c r="B2172" s="17" t="s">
        <v>156</v>
      </c>
      <c r="C2172" s="17" t="s">
        <v>247</v>
      </c>
      <c r="D2172" s="17" t="s">
        <v>250</v>
      </c>
      <c r="E2172" s="17" t="s">
        <v>221</v>
      </c>
      <c r="F2172" s="17" t="s">
        <v>216</v>
      </c>
      <c r="G2172" s="17" t="s">
        <v>265</v>
      </c>
      <c r="H2172" s="17" t="s">
        <v>161</v>
      </c>
      <c r="I2172" s="17" t="s">
        <v>17</v>
      </c>
      <c r="J2172" s="17" t="s">
        <v>321</v>
      </c>
      <c r="K2172" s="17"/>
      <c r="L2172" s="66">
        <v>0</v>
      </c>
      <c r="M2172" s="66">
        <v>0</v>
      </c>
      <c r="N2172" s="66">
        <v>0</v>
      </c>
      <c r="O2172" s="66">
        <v>15028.574999999999</v>
      </c>
      <c r="P2172" s="66">
        <v>5009.5249999999996</v>
      </c>
      <c r="Q2172" s="66">
        <v>0</v>
      </c>
      <c r="R2172" s="18"/>
      <c r="Z2172" s="62"/>
      <c r="AA2172" s="62"/>
      <c r="AB2172" s="62"/>
      <c r="AC2172" s="62"/>
      <c r="AD2172" s="62"/>
      <c r="AE2172" s="62"/>
    </row>
    <row r="2173" spans="1:31" x14ac:dyDescent="0.25">
      <c r="A2173" s="17" t="s">
        <v>11</v>
      </c>
      <c r="B2173" s="17" t="s">
        <v>156</v>
      </c>
      <c r="C2173" s="17" t="s">
        <v>247</v>
      </c>
      <c r="D2173" s="17" t="s">
        <v>250</v>
      </c>
      <c r="E2173" s="17" t="s">
        <v>221</v>
      </c>
      <c r="F2173" s="17" t="s">
        <v>216</v>
      </c>
      <c r="G2173" s="17" t="s">
        <v>265</v>
      </c>
      <c r="H2173" s="17" t="s">
        <v>75</v>
      </c>
      <c r="I2173" s="17" t="s">
        <v>17</v>
      </c>
      <c r="J2173" s="17" t="s">
        <v>321</v>
      </c>
      <c r="K2173" s="17"/>
      <c r="L2173" s="66">
        <v>0</v>
      </c>
      <c r="M2173" s="66">
        <v>0</v>
      </c>
      <c r="N2173" s="66">
        <v>0</v>
      </c>
      <c r="O2173" s="66">
        <v>0.11612700000000001</v>
      </c>
      <c r="P2173" s="66">
        <v>3.8709E-2</v>
      </c>
      <c r="Q2173" s="66">
        <v>0</v>
      </c>
      <c r="R2173" s="18"/>
      <c r="Z2173" s="62"/>
      <c r="AA2173" s="62"/>
      <c r="AB2173" s="62"/>
      <c r="AC2173" s="62"/>
      <c r="AD2173" s="62"/>
      <c r="AE2173" s="62"/>
    </row>
    <row r="2174" spans="1:31" x14ac:dyDescent="0.25">
      <c r="A2174" s="17" t="s">
        <v>11</v>
      </c>
      <c r="B2174" s="17" t="s">
        <v>156</v>
      </c>
      <c r="C2174" s="17" t="s">
        <v>247</v>
      </c>
      <c r="D2174" s="17" t="s">
        <v>250</v>
      </c>
      <c r="E2174" s="17" t="s">
        <v>221</v>
      </c>
      <c r="F2174" s="17" t="s">
        <v>222</v>
      </c>
      <c r="G2174" s="17" t="s">
        <v>265</v>
      </c>
      <c r="H2174" s="17" t="s">
        <v>32</v>
      </c>
      <c r="I2174" s="17" t="s">
        <v>17</v>
      </c>
      <c r="J2174" s="17" t="s">
        <v>321</v>
      </c>
      <c r="K2174" s="17"/>
      <c r="L2174" s="66">
        <v>0</v>
      </c>
      <c r="M2174" s="66">
        <v>1.0357124999999998</v>
      </c>
      <c r="N2174" s="66">
        <v>0.34523749999999997</v>
      </c>
      <c r="O2174" s="66">
        <v>0</v>
      </c>
      <c r="P2174" s="66">
        <v>0.60571124999999992</v>
      </c>
      <c r="Q2174" s="66">
        <v>0.20190374999999999</v>
      </c>
      <c r="R2174" s="18"/>
      <c r="Z2174" s="62"/>
      <c r="AA2174" s="62"/>
      <c r="AB2174" s="62"/>
      <c r="AC2174" s="62"/>
      <c r="AD2174" s="62"/>
      <c r="AE2174" s="62"/>
    </row>
    <row r="2175" spans="1:31" x14ac:dyDescent="0.25">
      <c r="A2175" s="17" t="s">
        <v>11</v>
      </c>
      <c r="B2175" s="17" t="s">
        <v>156</v>
      </c>
      <c r="C2175" s="17" t="s">
        <v>247</v>
      </c>
      <c r="D2175" s="17" t="s">
        <v>250</v>
      </c>
      <c r="E2175" s="17" t="s">
        <v>221</v>
      </c>
      <c r="F2175" s="17" t="s">
        <v>222</v>
      </c>
      <c r="G2175" s="17" t="s">
        <v>265</v>
      </c>
      <c r="H2175" s="17" t="s">
        <v>16</v>
      </c>
      <c r="I2175" s="17" t="s">
        <v>17</v>
      </c>
      <c r="J2175" s="17" t="s">
        <v>321</v>
      </c>
      <c r="K2175" s="17"/>
      <c r="L2175" s="66">
        <v>0</v>
      </c>
      <c r="M2175" s="66">
        <v>26721.449999999997</v>
      </c>
      <c r="N2175" s="66">
        <v>8907.15</v>
      </c>
      <c r="O2175" s="66">
        <v>0</v>
      </c>
      <c r="P2175" s="66">
        <v>15627.375</v>
      </c>
      <c r="Q2175" s="66">
        <v>5209.125</v>
      </c>
      <c r="R2175" s="18"/>
      <c r="Z2175" s="62"/>
      <c r="AA2175" s="62"/>
      <c r="AB2175" s="62"/>
      <c r="AC2175" s="62"/>
      <c r="AD2175" s="62"/>
      <c r="AE2175" s="62"/>
    </row>
    <row r="2176" spans="1:31" x14ac:dyDescent="0.25">
      <c r="A2176" s="17" t="s">
        <v>11</v>
      </c>
      <c r="B2176" s="17" t="s">
        <v>156</v>
      </c>
      <c r="C2176" s="17" t="s">
        <v>247</v>
      </c>
      <c r="D2176" s="17" t="s">
        <v>250</v>
      </c>
      <c r="E2176" s="17" t="s">
        <v>221</v>
      </c>
      <c r="F2176" s="17" t="s">
        <v>222</v>
      </c>
      <c r="G2176" s="17" t="s">
        <v>265</v>
      </c>
      <c r="H2176" s="17" t="s">
        <v>160</v>
      </c>
      <c r="I2176" s="17" t="s">
        <v>17</v>
      </c>
      <c r="J2176" s="17" t="s">
        <v>321</v>
      </c>
      <c r="K2176" s="17"/>
      <c r="L2176" s="66">
        <v>0</v>
      </c>
      <c r="M2176" s="66">
        <v>26782.574999999997</v>
      </c>
      <c r="N2176" s="66">
        <v>8927.5249999999996</v>
      </c>
      <c r="O2176" s="66">
        <v>0</v>
      </c>
      <c r="P2176" s="66">
        <v>15663.074999999999</v>
      </c>
      <c r="Q2176" s="66">
        <v>5221.0249999999996</v>
      </c>
      <c r="R2176" s="18"/>
      <c r="Z2176" s="62"/>
      <c r="AA2176" s="62"/>
      <c r="AB2176" s="62"/>
      <c r="AC2176" s="62"/>
      <c r="AD2176" s="62"/>
      <c r="AE2176" s="62"/>
    </row>
    <row r="2177" spans="1:31" x14ac:dyDescent="0.25">
      <c r="A2177" s="17" t="s">
        <v>11</v>
      </c>
      <c r="B2177" s="17" t="s">
        <v>156</v>
      </c>
      <c r="C2177" s="17" t="s">
        <v>247</v>
      </c>
      <c r="D2177" s="17" t="s">
        <v>250</v>
      </c>
      <c r="E2177" s="17" t="s">
        <v>221</v>
      </c>
      <c r="F2177" s="17" t="s">
        <v>222</v>
      </c>
      <c r="G2177" s="17" t="s">
        <v>265</v>
      </c>
      <c r="H2177" s="17" t="s">
        <v>161</v>
      </c>
      <c r="I2177" s="17" t="s">
        <v>17</v>
      </c>
      <c r="J2177" s="17" t="s">
        <v>321</v>
      </c>
      <c r="K2177" s="17"/>
      <c r="L2177" s="66">
        <v>0</v>
      </c>
      <c r="M2177" s="66">
        <v>26807.399999999998</v>
      </c>
      <c r="N2177" s="66">
        <v>8935.7999999999993</v>
      </c>
      <c r="O2177" s="66">
        <v>0</v>
      </c>
      <c r="P2177" s="66">
        <v>15677.625</v>
      </c>
      <c r="Q2177" s="66">
        <v>5225.875</v>
      </c>
      <c r="R2177" s="18"/>
      <c r="Z2177" s="62"/>
      <c r="AA2177" s="62"/>
      <c r="AB2177" s="62"/>
      <c r="AC2177" s="62"/>
      <c r="AD2177" s="62"/>
      <c r="AE2177" s="62"/>
    </row>
    <row r="2178" spans="1:31" x14ac:dyDescent="0.25">
      <c r="A2178" s="17" t="s">
        <v>11</v>
      </c>
      <c r="B2178" s="17" t="s">
        <v>156</v>
      </c>
      <c r="C2178" s="17" t="s">
        <v>247</v>
      </c>
      <c r="D2178" s="17" t="s">
        <v>250</v>
      </c>
      <c r="E2178" s="17" t="s">
        <v>221</v>
      </c>
      <c r="F2178" s="17" t="s">
        <v>222</v>
      </c>
      <c r="G2178" s="17" t="s">
        <v>265</v>
      </c>
      <c r="H2178" s="17" t="s">
        <v>75</v>
      </c>
      <c r="I2178" s="17" t="s">
        <v>17</v>
      </c>
      <c r="J2178" s="17" t="s">
        <v>321</v>
      </c>
      <c r="K2178" s="17"/>
      <c r="L2178" s="66">
        <v>0</v>
      </c>
      <c r="M2178" s="66">
        <v>0.20714325</v>
      </c>
      <c r="N2178" s="66">
        <v>6.9047750000000005E-2</v>
      </c>
      <c r="O2178" s="66">
        <v>0</v>
      </c>
      <c r="P2178" s="66">
        <v>0.12114225000000001</v>
      </c>
      <c r="Q2178" s="66">
        <v>4.038075E-2</v>
      </c>
      <c r="R2178" s="18"/>
      <c r="Z2178" s="62"/>
      <c r="AA2178" s="62"/>
      <c r="AB2178" s="62"/>
      <c r="AC2178" s="62"/>
      <c r="AD2178" s="62"/>
      <c r="AE2178" s="62"/>
    </row>
    <row r="2179" spans="1:31" x14ac:dyDescent="0.25">
      <c r="A2179" s="17" t="s">
        <v>11</v>
      </c>
      <c r="B2179" s="17" t="s">
        <v>156</v>
      </c>
      <c r="C2179" s="17" t="s">
        <v>247</v>
      </c>
      <c r="D2179" s="17" t="s">
        <v>250</v>
      </c>
      <c r="E2179" s="17" t="s">
        <v>221</v>
      </c>
      <c r="F2179" s="17" t="s">
        <v>231</v>
      </c>
      <c r="G2179" s="17" t="s">
        <v>265</v>
      </c>
      <c r="H2179" s="17" t="s">
        <v>32</v>
      </c>
      <c r="I2179" s="17" t="s">
        <v>17</v>
      </c>
      <c r="J2179" s="17" t="s">
        <v>321</v>
      </c>
      <c r="K2179" s="17"/>
      <c r="L2179" s="66">
        <v>4.3630000000000006E-3</v>
      </c>
      <c r="M2179" s="66">
        <v>1.0291312500000001</v>
      </c>
      <c r="N2179" s="66">
        <v>0.3425725</v>
      </c>
      <c r="O2179" s="66">
        <v>0</v>
      </c>
      <c r="P2179" s="66">
        <v>7.3499999999999998E-5</v>
      </c>
      <c r="Q2179" s="66">
        <v>2.4499999999999999E-5</v>
      </c>
      <c r="R2179" s="18"/>
      <c r="Z2179" s="62"/>
      <c r="AA2179" s="62"/>
      <c r="AB2179" s="62"/>
      <c r="AC2179" s="62"/>
      <c r="AD2179" s="62"/>
      <c r="AE2179" s="62"/>
    </row>
    <row r="2180" spans="1:31" x14ac:dyDescent="0.25">
      <c r="A2180" s="17" t="s">
        <v>11</v>
      </c>
      <c r="B2180" s="17" t="s">
        <v>156</v>
      </c>
      <c r="C2180" s="17" t="s">
        <v>247</v>
      </c>
      <c r="D2180" s="17" t="s">
        <v>250</v>
      </c>
      <c r="E2180" s="17" t="s">
        <v>221</v>
      </c>
      <c r="F2180" s="17" t="s">
        <v>231</v>
      </c>
      <c r="G2180" s="17" t="s">
        <v>265</v>
      </c>
      <c r="H2180" s="17" t="s">
        <v>16</v>
      </c>
      <c r="I2180" s="17" t="s">
        <v>17</v>
      </c>
      <c r="J2180" s="17" t="s">
        <v>321</v>
      </c>
      <c r="K2180" s="17"/>
      <c r="L2180" s="66">
        <v>141.80195000000001</v>
      </c>
      <c r="M2180" s="66">
        <v>33446.747000000003</v>
      </c>
      <c r="N2180" s="66">
        <v>11133.6</v>
      </c>
      <c r="O2180" s="66">
        <v>0</v>
      </c>
      <c r="P2180" s="66">
        <v>2.3765625000000004</v>
      </c>
      <c r="Q2180" s="66">
        <v>0.79218750000000004</v>
      </c>
      <c r="R2180" s="18"/>
      <c r="Z2180" s="62"/>
      <c r="AA2180" s="62"/>
      <c r="AB2180" s="62"/>
      <c r="AC2180" s="62"/>
      <c r="AD2180" s="62"/>
      <c r="AE2180" s="62"/>
    </row>
    <row r="2181" spans="1:31" x14ac:dyDescent="0.25">
      <c r="A2181" s="17" t="s">
        <v>11</v>
      </c>
      <c r="B2181" s="17" t="s">
        <v>156</v>
      </c>
      <c r="C2181" s="17" t="s">
        <v>247</v>
      </c>
      <c r="D2181" s="17" t="s">
        <v>250</v>
      </c>
      <c r="E2181" s="17" t="s">
        <v>221</v>
      </c>
      <c r="F2181" s="17" t="s">
        <v>231</v>
      </c>
      <c r="G2181" s="17" t="s">
        <v>265</v>
      </c>
      <c r="H2181" s="17" t="s">
        <v>160</v>
      </c>
      <c r="I2181" s="17" t="s">
        <v>17</v>
      </c>
      <c r="J2181" s="17" t="s">
        <v>321</v>
      </c>
      <c r="K2181" s="17"/>
      <c r="L2181" s="66">
        <v>142.058875</v>
      </c>
      <c r="M2181" s="66">
        <v>33507.430249999998</v>
      </c>
      <c r="N2181" s="66">
        <v>11153.8</v>
      </c>
      <c r="O2181" s="66">
        <v>0</v>
      </c>
      <c r="P2181" s="66">
        <v>2.3808750000000001</v>
      </c>
      <c r="Q2181" s="66">
        <v>0.79362500000000002</v>
      </c>
      <c r="R2181" s="18"/>
      <c r="Z2181" s="62"/>
      <c r="AA2181" s="62"/>
      <c r="AB2181" s="62"/>
      <c r="AC2181" s="62"/>
      <c r="AD2181" s="62"/>
      <c r="AE2181" s="62"/>
    </row>
    <row r="2182" spans="1:31" x14ac:dyDescent="0.25">
      <c r="A2182" s="17" t="s">
        <v>11</v>
      </c>
      <c r="B2182" s="17" t="s">
        <v>156</v>
      </c>
      <c r="C2182" s="17" t="s">
        <v>247</v>
      </c>
      <c r="D2182" s="17" t="s">
        <v>250</v>
      </c>
      <c r="E2182" s="17" t="s">
        <v>221</v>
      </c>
      <c r="F2182" s="17" t="s">
        <v>231</v>
      </c>
      <c r="G2182" s="17" t="s">
        <v>265</v>
      </c>
      <c r="H2182" s="17" t="s">
        <v>161</v>
      </c>
      <c r="I2182" s="17" t="s">
        <v>17</v>
      </c>
      <c r="J2182" s="17" t="s">
        <v>321</v>
      </c>
      <c r="K2182" s="17"/>
      <c r="L2182" s="66">
        <v>142.16379999999998</v>
      </c>
      <c r="M2182" s="66">
        <v>33532.13925</v>
      </c>
      <c r="N2182" s="66">
        <v>11162.025</v>
      </c>
      <c r="O2182" s="66">
        <v>0</v>
      </c>
      <c r="P2182" s="66">
        <v>2.3826299999999998</v>
      </c>
      <c r="Q2182" s="66">
        <v>0.79420999999999997</v>
      </c>
      <c r="R2182" s="18"/>
      <c r="Z2182" s="62"/>
      <c r="AA2182" s="62"/>
      <c r="AB2182" s="62"/>
      <c r="AC2182" s="62"/>
      <c r="AD2182" s="62"/>
      <c r="AE2182" s="62"/>
    </row>
    <row r="2183" spans="1:31" x14ac:dyDescent="0.25">
      <c r="A2183" s="17" t="s">
        <v>11</v>
      </c>
      <c r="B2183" s="17" t="s">
        <v>156</v>
      </c>
      <c r="C2183" s="17" t="s">
        <v>247</v>
      </c>
      <c r="D2183" s="17" t="s">
        <v>250</v>
      </c>
      <c r="E2183" s="17" t="s">
        <v>221</v>
      </c>
      <c r="F2183" s="17" t="s">
        <v>231</v>
      </c>
      <c r="G2183" s="17" t="s">
        <v>265</v>
      </c>
      <c r="H2183" s="17" t="s">
        <v>75</v>
      </c>
      <c r="I2183" s="17" t="s">
        <v>17</v>
      </c>
      <c r="J2183" s="17" t="s">
        <v>321</v>
      </c>
      <c r="K2183" s="17"/>
      <c r="L2183" s="66">
        <v>8.7275000000000004E-4</v>
      </c>
      <c r="M2183" s="66">
        <v>0.20582625000000002</v>
      </c>
      <c r="N2183" s="66">
        <v>6.8514500000000006E-2</v>
      </c>
      <c r="O2183" s="66">
        <v>0</v>
      </c>
      <c r="P2183" s="66">
        <v>1.4250000000000001E-5</v>
      </c>
      <c r="Q2183" s="66">
        <v>4.7500000000000003E-6</v>
      </c>
      <c r="R2183" s="18"/>
      <c r="Z2183" s="62"/>
      <c r="AA2183" s="62"/>
      <c r="AB2183" s="62"/>
      <c r="AC2183" s="62"/>
      <c r="AD2183" s="62"/>
      <c r="AE2183" s="62"/>
    </row>
    <row r="2184" spans="1:31" x14ac:dyDescent="0.25">
      <c r="A2184" s="17" t="s">
        <v>11</v>
      </c>
      <c r="B2184" s="17" t="s">
        <v>156</v>
      </c>
      <c r="C2184" s="17" t="s">
        <v>247</v>
      </c>
      <c r="D2184" s="17" t="s">
        <v>250</v>
      </c>
      <c r="E2184" s="17" t="s">
        <v>221</v>
      </c>
      <c r="F2184" s="17" t="s">
        <v>232</v>
      </c>
      <c r="G2184" s="17" t="s">
        <v>265</v>
      </c>
      <c r="H2184" s="17" t="s">
        <v>32</v>
      </c>
      <c r="I2184" s="17" t="s">
        <v>17</v>
      </c>
      <c r="J2184" s="17" t="s">
        <v>321</v>
      </c>
      <c r="K2184" s="17"/>
      <c r="L2184" s="66">
        <v>1.204515</v>
      </c>
      <c r="M2184" s="66">
        <v>0.401505</v>
      </c>
      <c r="N2184" s="66">
        <v>0</v>
      </c>
      <c r="O2184" s="66">
        <v>0</v>
      </c>
      <c r="P2184" s="66">
        <v>0</v>
      </c>
      <c r="Q2184" s="66">
        <v>0</v>
      </c>
      <c r="R2184" s="18"/>
      <c r="Z2184" s="62"/>
      <c r="AA2184" s="62"/>
      <c r="AB2184" s="62"/>
      <c r="AC2184" s="62"/>
      <c r="AD2184" s="62"/>
      <c r="AE2184" s="62"/>
    </row>
    <row r="2185" spans="1:31" x14ac:dyDescent="0.25">
      <c r="A2185" s="17" t="s">
        <v>11</v>
      </c>
      <c r="B2185" s="17" t="s">
        <v>156</v>
      </c>
      <c r="C2185" s="17" t="s">
        <v>247</v>
      </c>
      <c r="D2185" s="17" t="s">
        <v>250</v>
      </c>
      <c r="E2185" s="17" t="s">
        <v>221</v>
      </c>
      <c r="F2185" s="17" t="s">
        <v>232</v>
      </c>
      <c r="G2185" s="17" t="s">
        <v>265</v>
      </c>
      <c r="H2185" s="17" t="s">
        <v>16</v>
      </c>
      <c r="I2185" s="17" t="s">
        <v>17</v>
      </c>
      <c r="J2185" s="17" t="s">
        <v>321</v>
      </c>
      <c r="K2185" s="17"/>
      <c r="L2185" s="66">
        <v>39146.699999999997</v>
      </c>
      <c r="M2185" s="66">
        <v>13048.9</v>
      </c>
      <c r="N2185" s="66">
        <v>0</v>
      </c>
      <c r="O2185" s="66">
        <v>0</v>
      </c>
      <c r="P2185" s="66">
        <v>0</v>
      </c>
      <c r="Q2185" s="66">
        <v>0</v>
      </c>
      <c r="R2185" s="18"/>
      <c r="Z2185" s="62"/>
      <c r="AA2185" s="62"/>
      <c r="AB2185" s="62"/>
      <c r="AC2185" s="62"/>
      <c r="AD2185" s="62"/>
      <c r="AE2185" s="62"/>
    </row>
    <row r="2186" spans="1:31" x14ac:dyDescent="0.25">
      <c r="A2186" s="17" t="s">
        <v>11</v>
      </c>
      <c r="B2186" s="17" t="s">
        <v>156</v>
      </c>
      <c r="C2186" s="17" t="s">
        <v>247</v>
      </c>
      <c r="D2186" s="17" t="s">
        <v>250</v>
      </c>
      <c r="E2186" s="17" t="s">
        <v>221</v>
      </c>
      <c r="F2186" s="17" t="s">
        <v>232</v>
      </c>
      <c r="G2186" s="17" t="s">
        <v>265</v>
      </c>
      <c r="H2186" s="17" t="s">
        <v>160</v>
      </c>
      <c r="I2186" s="17" t="s">
        <v>17</v>
      </c>
      <c r="J2186" s="17" t="s">
        <v>321</v>
      </c>
      <c r="K2186" s="17"/>
      <c r="L2186" s="66">
        <v>39217.800000000003</v>
      </c>
      <c r="M2186" s="66">
        <v>13072.6</v>
      </c>
      <c r="N2186" s="66">
        <v>0</v>
      </c>
      <c r="O2186" s="66">
        <v>0</v>
      </c>
      <c r="P2186" s="66">
        <v>0</v>
      </c>
      <c r="Q2186" s="66">
        <v>0</v>
      </c>
      <c r="R2186" s="18"/>
      <c r="Z2186" s="62"/>
      <c r="AA2186" s="62"/>
      <c r="AB2186" s="62"/>
      <c r="AC2186" s="62"/>
      <c r="AD2186" s="62"/>
      <c r="AE2186" s="62"/>
    </row>
    <row r="2187" spans="1:31" x14ac:dyDescent="0.25">
      <c r="A2187" s="17" t="s">
        <v>11</v>
      </c>
      <c r="B2187" s="17" t="s">
        <v>156</v>
      </c>
      <c r="C2187" s="17" t="s">
        <v>247</v>
      </c>
      <c r="D2187" s="17" t="s">
        <v>250</v>
      </c>
      <c r="E2187" s="17" t="s">
        <v>221</v>
      </c>
      <c r="F2187" s="17" t="s">
        <v>232</v>
      </c>
      <c r="G2187" s="17" t="s">
        <v>265</v>
      </c>
      <c r="H2187" s="17" t="s">
        <v>161</v>
      </c>
      <c r="I2187" s="17" t="s">
        <v>17</v>
      </c>
      <c r="J2187" s="17" t="s">
        <v>321</v>
      </c>
      <c r="K2187" s="17"/>
      <c r="L2187" s="66">
        <v>39246.675000000003</v>
      </c>
      <c r="M2187" s="66">
        <v>13082.225</v>
      </c>
      <c r="N2187" s="66">
        <v>0</v>
      </c>
      <c r="O2187" s="66">
        <v>0</v>
      </c>
      <c r="P2187" s="66">
        <v>0</v>
      </c>
      <c r="Q2187" s="66">
        <v>0</v>
      </c>
      <c r="R2187" s="18"/>
      <c r="Z2187" s="62"/>
      <c r="AA2187" s="62"/>
      <c r="AB2187" s="62"/>
      <c r="AC2187" s="62"/>
      <c r="AD2187" s="62"/>
      <c r="AE2187" s="62"/>
    </row>
    <row r="2188" spans="1:31" x14ac:dyDescent="0.25">
      <c r="A2188" s="17" t="s">
        <v>11</v>
      </c>
      <c r="B2188" s="17" t="s">
        <v>156</v>
      </c>
      <c r="C2188" s="17" t="s">
        <v>247</v>
      </c>
      <c r="D2188" s="17" t="s">
        <v>250</v>
      </c>
      <c r="E2188" s="17" t="s">
        <v>221</v>
      </c>
      <c r="F2188" s="17" t="s">
        <v>232</v>
      </c>
      <c r="G2188" s="17" t="s">
        <v>265</v>
      </c>
      <c r="H2188" s="17" t="s">
        <v>75</v>
      </c>
      <c r="I2188" s="17" t="s">
        <v>17</v>
      </c>
      <c r="J2188" s="17" t="s">
        <v>321</v>
      </c>
      <c r="K2188" s="17"/>
      <c r="L2188" s="66">
        <v>0.24090299999999998</v>
      </c>
      <c r="M2188" s="66">
        <v>8.0300999999999997E-2</v>
      </c>
      <c r="N2188" s="66">
        <v>0</v>
      </c>
      <c r="O2188" s="66">
        <v>0</v>
      </c>
      <c r="P2188" s="66">
        <v>0</v>
      </c>
      <c r="Q2188" s="66">
        <v>0</v>
      </c>
      <c r="R2188" s="18"/>
      <c r="Z2188" s="62"/>
      <c r="AA2188" s="62"/>
      <c r="AB2188" s="62"/>
      <c r="AC2188" s="62"/>
      <c r="AD2188" s="62"/>
      <c r="AE2188" s="62"/>
    </row>
    <row r="2189" spans="1:31" x14ac:dyDescent="0.25">
      <c r="A2189" s="17" t="s">
        <v>11</v>
      </c>
      <c r="B2189" s="17" t="s">
        <v>156</v>
      </c>
      <c r="C2189" s="17" t="s">
        <v>247</v>
      </c>
      <c r="D2189" s="17" t="s">
        <v>252</v>
      </c>
      <c r="E2189" s="17" t="s">
        <v>39</v>
      </c>
      <c r="F2189" s="17" t="s">
        <v>39</v>
      </c>
      <c r="G2189" s="17" t="s">
        <v>265</v>
      </c>
      <c r="H2189" s="17" t="s">
        <v>32</v>
      </c>
      <c r="I2189" s="17" t="s">
        <v>17</v>
      </c>
      <c r="J2189" s="17" t="s">
        <v>321</v>
      </c>
      <c r="K2189" s="17"/>
      <c r="L2189" s="66">
        <v>2.346825E-2</v>
      </c>
      <c r="M2189" s="66">
        <v>0</v>
      </c>
      <c r="N2189" s="66">
        <v>0</v>
      </c>
      <c r="O2189" s="66">
        <v>0</v>
      </c>
      <c r="P2189" s="66">
        <v>0</v>
      </c>
      <c r="Q2189" s="66">
        <v>0</v>
      </c>
      <c r="R2189" s="18"/>
      <c r="Z2189" s="62"/>
      <c r="AA2189" s="62"/>
      <c r="AB2189" s="62"/>
      <c r="AC2189" s="62"/>
      <c r="AD2189" s="62"/>
      <c r="AE2189" s="62"/>
    </row>
    <row r="2190" spans="1:31" x14ac:dyDescent="0.25">
      <c r="A2190" s="17" t="s">
        <v>11</v>
      </c>
      <c r="B2190" s="17" t="s">
        <v>156</v>
      </c>
      <c r="C2190" s="17" t="s">
        <v>247</v>
      </c>
      <c r="D2190" s="17" t="s">
        <v>252</v>
      </c>
      <c r="E2190" s="17" t="s">
        <v>39</v>
      </c>
      <c r="F2190" s="17" t="s">
        <v>39</v>
      </c>
      <c r="G2190" s="17" t="s">
        <v>265</v>
      </c>
      <c r="H2190" s="17" t="s">
        <v>16</v>
      </c>
      <c r="I2190" s="17" t="s">
        <v>17</v>
      </c>
      <c r="J2190" s="17" t="s">
        <v>321</v>
      </c>
      <c r="K2190" s="17"/>
      <c r="L2190" s="66">
        <v>2248.4825000000001</v>
      </c>
      <c r="M2190" s="66">
        <v>0</v>
      </c>
      <c r="N2190" s="66">
        <v>0</v>
      </c>
      <c r="O2190" s="66">
        <v>0</v>
      </c>
      <c r="P2190" s="66">
        <v>0</v>
      </c>
      <c r="Q2190" s="66">
        <v>0</v>
      </c>
      <c r="R2190" s="18"/>
      <c r="Z2190" s="62"/>
      <c r="AA2190" s="62"/>
      <c r="AB2190" s="62"/>
      <c r="AC2190" s="62"/>
      <c r="AD2190" s="62"/>
      <c r="AE2190" s="62"/>
    </row>
    <row r="2191" spans="1:31" x14ac:dyDescent="0.25">
      <c r="A2191" s="17" t="s">
        <v>11</v>
      </c>
      <c r="B2191" s="17" t="s">
        <v>156</v>
      </c>
      <c r="C2191" s="17" t="s">
        <v>247</v>
      </c>
      <c r="D2191" s="17" t="s">
        <v>252</v>
      </c>
      <c r="E2191" s="17" t="s">
        <v>39</v>
      </c>
      <c r="F2191" s="17" t="s">
        <v>39</v>
      </c>
      <c r="G2191" s="17" t="s">
        <v>265</v>
      </c>
      <c r="H2191" s="17" t="s">
        <v>160</v>
      </c>
      <c r="I2191" s="17" t="s">
        <v>17</v>
      </c>
      <c r="J2191" s="17" t="s">
        <v>321</v>
      </c>
      <c r="K2191" s="17"/>
      <c r="L2191" s="66">
        <v>2258.105</v>
      </c>
      <c r="M2191" s="66">
        <v>0</v>
      </c>
      <c r="N2191" s="66">
        <v>0</v>
      </c>
      <c r="O2191" s="66">
        <v>0</v>
      </c>
      <c r="P2191" s="66">
        <v>0</v>
      </c>
      <c r="Q2191" s="66">
        <v>0</v>
      </c>
      <c r="R2191" s="18"/>
      <c r="Z2191" s="62"/>
      <c r="AA2191" s="62"/>
      <c r="AB2191" s="62"/>
      <c r="AC2191" s="62"/>
      <c r="AD2191" s="62"/>
      <c r="AE2191" s="62"/>
    </row>
    <row r="2192" spans="1:31" x14ac:dyDescent="0.25">
      <c r="A2192" s="17" t="s">
        <v>11</v>
      </c>
      <c r="B2192" s="17" t="s">
        <v>156</v>
      </c>
      <c r="C2192" s="17" t="s">
        <v>247</v>
      </c>
      <c r="D2192" s="17" t="s">
        <v>252</v>
      </c>
      <c r="E2192" s="17" t="s">
        <v>39</v>
      </c>
      <c r="F2192" s="17" t="s">
        <v>39</v>
      </c>
      <c r="G2192" s="17" t="s">
        <v>265</v>
      </c>
      <c r="H2192" s="17" t="s">
        <v>161</v>
      </c>
      <c r="I2192" s="17" t="s">
        <v>17</v>
      </c>
      <c r="J2192" s="17" t="s">
        <v>321</v>
      </c>
      <c r="K2192" s="17"/>
      <c r="L2192" s="66">
        <v>2259.8874999999998</v>
      </c>
      <c r="M2192" s="66">
        <v>0</v>
      </c>
      <c r="N2192" s="66">
        <v>0</v>
      </c>
      <c r="O2192" s="66">
        <v>0</v>
      </c>
      <c r="P2192" s="66">
        <v>0</v>
      </c>
      <c r="Q2192" s="66">
        <v>0</v>
      </c>
      <c r="R2192" s="18"/>
      <c r="Z2192" s="62"/>
      <c r="AA2192" s="62"/>
      <c r="AB2192" s="62"/>
      <c r="AC2192" s="62"/>
      <c r="AD2192" s="62"/>
      <c r="AE2192" s="62"/>
    </row>
    <row r="2193" spans="1:31" x14ac:dyDescent="0.25">
      <c r="A2193" s="17" t="s">
        <v>11</v>
      </c>
      <c r="B2193" s="17" t="s">
        <v>156</v>
      </c>
      <c r="C2193" s="17" t="s">
        <v>247</v>
      </c>
      <c r="D2193" s="17" t="s">
        <v>252</v>
      </c>
      <c r="E2193" s="17" t="s">
        <v>39</v>
      </c>
      <c r="F2193" s="17" t="s">
        <v>39</v>
      </c>
      <c r="G2193" s="17" t="s">
        <v>265</v>
      </c>
      <c r="H2193" s="17" t="s">
        <v>75</v>
      </c>
      <c r="I2193" s="17" t="s">
        <v>17</v>
      </c>
      <c r="J2193" s="17" t="s">
        <v>321</v>
      </c>
      <c r="K2193" s="17"/>
      <c r="L2193" s="66">
        <v>3.5202249999999997E-2</v>
      </c>
      <c r="M2193" s="66">
        <v>0</v>
      </c>
      <c r="N2193" s="66">
        <v>0</v>
      </c>
      <c r="O2193" s="66">
        <v>0</v>
      </c>
      <c r="P2193" s="66">
        <v>0</v>
      </c>
      <c r="Q2193" s="66">
        <v>0</v>
      </c>
      <c r="R2193" s="18"/>
      <c r="Z2193" s="62"/>
      <c r="AA2193" s="62"/>
      <c r="AB2193" s="62"/>
      <c r="AC2193" s="62"/>
      <c r="AD2193" s="62"/>
      <c r="AE2193" s="62"/>
    </row>
    <row r="2194" spans="1:31" x14ac:dyDescent="0.25">
      <c r="A2194" s="17" t="s">
        <v>11</v>
      </c>
      <c r="B2194" s="17" t="s">
        <v>156</v>
      </c>
      <c r="C2194" s="17" t="s">
        <v>247</v>
      </c>
      <c r="D2194" s="17" t="s">
        <v>252</v>
      </c>
      <c r="E2194" s="17" t="s">
        <v>206</v>
      </c>
      <c r="F2194" s="17" t="s">
        <v>207</v>
      </c>
      <c r="G2194" s="17" t="s">
        <v>265</v>
      </c>
      <c r="H2194" s="17" t="s">
        <v>32</v>
      </c>
      <c r="I2194" s="17" t="s">
        <v>17</v>
      </c>
      <c r="J2194" s="17" t="s">
        <v>321</v>
      </c>
      <c r="K2194" s="17"/>
      <c r="L2194" s="66">
        <v>0.38088674999999994</v>
      </c>
      <c r="M2194" s="66">
        <v>9.0365749999999995E-2</v>
      </c>
      <c r="N2194" s="66">
        <v>0</v>
      </c>
      <c r="O2194" s="66">
        <v>0</v>
      </c>
      <c r="P2194" s="66">
        <v>0</v>
      </c>
      <c r="Q2194" s="66">
        <v>0</v>
      </c>
      <c r="R2194" s="18"/>
      <c r="Z2194" s="62"/>
      <c r="AA2194" s="62"/>
      <c r="AB2194" s="62"/>
      <c r="AC2194" s="62"/>
      <c r="AD2194" s="62"/>
      <c r="AE2194" s="62"/>
    </row>
    <row r="2195" spans="1:31" x14ac:dyDescent="0.25">
      <c r="A2195" s="17" t="s">
        <v>11</v>
      </c>
      <c r="B2195" s="17" t="s">
        <v>156</v>
      </c>
      <c r="C2195" s="17" t="s">
        <v>247</v>
      </c>
      <c r="D2195" s="17" t="s">
        <v>252</v>
      </c>
      <c r="E2195" s="17" t="s">
        <v>206</v>
      </c>
      <c r="F2195" s="17" t="s">
        <v>207</v>
      </c>
      <c r="G2195" s="17" t="s">
        <v>265</v>
      </c>
      <c r="H2195" s="17" t="s">
        <v>16</v>
      </c>
      <c r="I2195" s="17" t="s">
        <v>17</v>
      </c>
      <c r="J2195" s="17" t="s">
        <v>321</v>
      </c>
      <c r="K2195" s="17"/>
      <c r="L2195" s="66">
        <v>36492.775000000001</v>
      </c>
      <c r="M2195" s="66">
        <v>8657.9500000000007</v>
      </c>
      <c r="N2195" s="66">
        <v>0</v>
      </c>
      <c r="O2195" s="66">
        <v>0</v>
      </c>
      <c r="P2195" s="66">
        <v>0</v>
      </c>
      <c r="Q2195" s="66">
        <v>0</v>
      </c>
      <c r="R2195" s="18"/>
      <c r="Z2195" s="62"/>
      <c r="AA2195" s="62"/>
      <c r="AB2195" s="62"/>
      <c r="AC2195" s="62"/>
      <c r="AD2195" s="62"/>
      <c r="AE2195" s="62"/>
    </row>
    <row r="2196" spans="1:31" x14ac:dyDescent="0.25">
      <c r="A2196" s="17" t="s">
        <v>11</v>
      </c>
      <c r="B2196" s="17" t="s">
        <v>156</v>
      </c>
      <c r="C2196" s="17" t="s">
        <v>247</v>
      </c>
      <c r="D2196" s="17" t="s">
        <v>252</v>
      </c>
      <c r="E2196" s="17" t="s">
        <v>206</v>
      </c>
      <c r="F2196" s="17" t="s">
        <v>207</v>
      </c>
      <c r="G2196" s="17" t="s">
        <v>265</v>
      </c>
      <c r="H2196" s="17" t="s">
        <v>160</v>
      </c>
      <c r="I2196" s="17" t="s">
        <v>17</v>
      </c>
      <c r="J2196" s="17" t="s">
        <v>321</v>
      </c>
      <c r="K2196" s="17"/>
      <c r="L2196" s="66">
        <v>36648.949999999997</v>
      </c>
      <c r="M2196" s="66">
        <v>8695</v>
      </c>
      <c r="N2196" s="66">
        <v>0</v>
      </c>
      <c r="O2196" s="66">
        <v>0</v>
      </c>
      <c r="P2196" s="66">
        <v>0</v>
      </c>
      <c r="Q2196" s="66">
        <v>0</v>
      </c>
      <c r="R2196" s="18"/>
      <c r="Z2196" s="62"/>
      <c r="AA2196" s="62"/>
      <c r="AB2196" s="62"/>
      <c r="AC2196" s="62"/>
      <c r="AD2196" s="62"/>
      <c r="AE2196" s="62"/>
    </row>
    <row r="2197" spans="1:31" x14ac:dyDescent="0.25">
      <c r="A2197" s="17" t="s">
        <v>11</v>
      </c>
      <c r="B2197" s="17" t="s">
        <v>156</v>
      </c>
      <c r="C2197" s="17" t="s">
        <v>247</v>
      </c>
      <c r="D2197" s="17" t="s">
        <v>252</v>
      </c>
      <c r="E2197" s="17" t="s">
        <v>206</v>
      </c>
      <c r="F2197" s="17" t="s">
        <v>207</v>
      </c>
      <c r="G2197" s="17" t="s">
        <v>265</v>
      </c>
      <c r="H2197" s="17" t="s">
        <v>161</v>
      </c>
      <c r="I2197" s="17" t="s">
        <v>17</v>
      </c>
      <c r="J2197" s="17" t="s">
        <v>321</v>
      </c>
      <c r="K2197" s="17"/>
      <c r="L2197" s="66">
        <v>36677.850000000006</v>
      </c>
      <c r="M2197" s="66">
        <v>8701.85</v>
      </c>
      <c r="N2197" s="66">
        <v>0</v>
      </c>
      <c r="O2197" s="66">
        <v>0</v>
      </c>
      <c r="P2197" s="66">
        <v>0</v>
      </c>
      <c r="Q2197" s="66">
        <v>0</v>
      </c>
      <c r="R2197" s="18"/>
      <c r="Z2197" s="62"/>
      <c r="AA2197" s="62"/>
      <c r="AB2197" s="62"/>
      <c r="AC2197" s="62"/>
      <c r="AD2197" s="62"/>
      <c r="AE2197" s="62"/>
    </row>
    <row r="2198" spans="1:31" x14ac:dyDescent="0.25">
      <c r="A2198" s="17" t="s">
        <v>11</v>
      </c>
      <c r="B2198" s="17" t="s">
        <v>156</v>
      </c>
      <c r="C2198" s="17" t="s">
        <v>247</v>
      </c>
      <c r="D2198" s="17" t="s">
        <v>252</v>
      </c>
      <c r="E2198" s="17" t="s">
        <v>206</v>
      </c>
      <c r="F2198" s="17" t="s">
        <v>207</v>
      </c>
      <c r="G2198" s="17" t="s">
        <v>265</v>
      </c>
      <c r="H2198" s="17" t="s">
        <v>75</v>
      </c>
      <c r="I2198" s="17" t="s">
        <v>17</v>
      </c>
      <c r="J2198" s="17" t="s">
        <v>321</v>
      </c>
      <c r="K2198" s="17"/>
      <c r="L2198" s="66">
        <v>0.57132974999999997</v>
      </c>
      <c r="M2198" s="66">
        <v>0.13554849999999999</v>
      </c>
      <c r="N2198" s="66">
        <v>0</v>
      </c>
      <c r="O2198" s="66">
        <v>0</v>
      </c>
      <c r="P2198" s="66">
        <v>0</v>
      </c>
      <c r="Q2198" s="66">
        <v>0</v>
      </c>
      <c r="R2198" s="18"/>
      <c r="Z2198" s="62"/>
      <c r="AA2198" s="62"/>
      <c r="AB2198" s="62"/>
      <c r="AC2198" s="62"/>
      <c r="AD2198" s="62"/>
      <c r="AE2198" s="62"/>
    </row>
    <row r="2199" spans="1:31" x14ac:dyDescent="0.25">
      <c r="A2199" s="17" t="s">
        <v>11</v>
      </c>
      <c r="B2199" s="17" t="s">
        <v>156</v>
      </c>
      <c r="C2199" s="17" t="s">
        <v>247</v>
      </c>
      <c r="D2199" s="17" t="s">
        <v>252</v>
      </c>
      <c r="E2199" s="17" t="s">
        <v>215</v>
      </c>
      <c r="F2199" s="17" t="s">
        <v>218</v>
      </c>
      <c r="G2199" s="17" t="s">
        <v>265</v>
      </c>
      <c r="H2199" s="17" t="s">
        <v>32</v>
      </c>
      <c r="I2199" s="17" t="s">
        <v>17</v>
      </c>
      <c r="J2199" s="17" t="s">
        <v>321</v>
      </c>
      <c r="K2199" s="17"/>
      <c r="L2199" s="66">
        <v>2.6247474999999998</v>
      </c>
      <c r="M2199" s="66">
        <v>0.45122250000000003</v>
      </c>
      <c r="N2199" s="66">
        <v>0</v>
      </c>
      <c r="O2199" s="66">
        <v>0</v>
      </c>
      <c r="P2199" s="66">
        <v>0</v>
      </c>
      <c r="Q2199" s="66">
        <v>0</v>
      </c>
      <c r="R2199" s="18"/>
      <c r="Z2199" s="62"/>
      <c r="AA2199" s="62"/>
      <c r="AB2199" s="62"/>
      <c r="AC2199" s="62"/>
      <c r="AD2199" s="62"/>
      <c r="AE2199" s="62"/>
    </row>
    <row r="2200" spans="1:31" x14ac:dyDescent="0.25">
      <c r="A2200" s="17" t="s">
        <v>11</v>
      </c>
      <c r="B2200" s="17" t="s">
        <v>156</v>
      </c>
      <c r="C2200" s="17" t="s">
        <v>247</v>
      </c>
      <c r="D2200" s="17" t="s">
        <v>252</v>
      </c>
      <c r="E2200" s="17" t="s">
        <v>215</v>
      </c>
      <c r="F2200" s="17" t="s">
        <v>218</v>
      </c>
      <c r="G2200" s="17" t="s">
        <v>265</v>
      </c>
      <c r="H2200" s="17" t="s">
        <v>16</v>
      </c>
      <c r="I2200" s="17" t="s">
        <v>17</v>
      </c>
      <c r="J2200" s="17" t="s">
        <v>321</v>
      </c>
      <c r="K2200" s="17"/>
      <c r="L2200" s="66">
        <v>67718.725000000006</v>
      </c>
      <c r="M2200" s="66">
        <v>11641.575000000001</v>
      </c>
      <c r="N2200" s="66">
        <v>0</v>
      </c>
      <c r="O2200" s="66">
        <v>0</v>
      </c>
      <c r="P2200" s="66">
        <v>0</v>
      </c>
      <c r="Q2200" s="66">
        <v>0</v>
      </c>
      <c r="R2200" s="18"/>
      <c r="Z2200" s="62"/>
      <c r="AA2200" s="62"/>
      <c r="AB2200" s="62"/>
      <c r="AC2200" s="62"/>
      <c r="AD2200" s="62"/>
      <c r="AE2200" s="62"/>
    </row>
    <row r="2201" spans="1:31" x14ac:dyDescent="0.25">
      <c r="A2201" s="17" t="s">
        <v>11</v>
      </c>
      <c r="B2201" s="17" t="s">
        <v>156</v>
      </c>
      <c r="C2201" s="17" t="s">
        <v>247</v>
      </c>
      <c r="D2201" s="17" t="s">
        <v>252</v>
      </c>
      <c r="E2201" s="17" t="s">
        <v>215</v>
      </c>
      <c r="F2201" s="17" t="s">
        <v>218</v>
      </c>
      <c r="G2201" s="17" t="s">
        <v>265</v>
      </c>
      <c r="H2201" s="17" t="s">
        <v>160</v>
      </c>
      <c r="I2201" s="17" t="s">
        <v>17</v>
      </c>
      <c r="J2201" s="17" t="s">
        <v>321</v>
      </c>
      <c r="K2201" s="17"/>
      <c r="L2201" s="66">
        <v>67873.524999999994</v>
      </c>
      <c r="M2201" s="66">
        <v>11668.174999999999</v>
      </c>
      <c r="N2201" s="66">
        <v>0</v>
      </c>
      <c r="O2201" s="66">
        <v>0</v>
      </c>
      <c r="P2201" s="66">
        <v>0</v>
      </c>
      <c r="Q2201" s="66">
        <v>0</v>
      </c>
      <c r="R2201" s="18"/>
      <c r="Z2201" s="62"/>
      <c r="AA2201" s="62"/>
      <c r="AB2201" s="62"/>
      <c r="AC2201" s="62"/>
      <c r="AD2201" s="62"/>
      <c r="AE2201" s="62"/>
    </row>
    <row r="2202" spans="1:31" x14ac:dyDescent="0.25">
      <c r="A2202" s="17" t="s">
        <v>11</v>
      </c>
      <c r="B2202" s="17" t="s">
        <v>156</v>
      </c>
      <c r="C2202" s="17" t="s">
        <v>247</v>
      </c>
      <c r="D2202" s="17" t="s">
        <v>252</v>
      </c>
      <c r="E2202" s="17" t="s">
        <v>215</v>
      </c>
      <c r="F2202" s="17" t="s">
        <v>218</v>
      </c>
      <c r="G2202" s="17" t="s">
        <v>265</v>
      </c>
      <c r="H2202" s="17" t="s">
        <v>161</v>
      </c>
      <c r="I2202" s="17" t="s">
        <v>17</v>
      </c>
      <c r="J2202" s="17" t="s">
        <v>321</v>
      </c>
      <c r="K2202" s="17"/>
      <c r="L2202" s="66">
        <v>67936.574999999997</v>
      </c>
      <c r="M2202" s="66">
        <v>11679.025</v>
      </c>
      <c r="N2202" s="66">
        <v>0</v>
      </c>
      <c r="O2202" s="66">
        <v>0</v>
      </c>
      <c r="P2202" s="66">
        <v>0</v>
      </c>
      <c r="Q2202" s="66">
        <v>0</v>
      </c>
      <c r="R2202" s="18"/>
      <c r="Z2202" s="62"/>
      <c r="AA2202" s="62"/>
      <c r="AB2202" s="62"/>
      <c r="AC2202" s="62"/>
      <c r="AD2202" s="62"/>
      <c r="AE2202" s="62"/>
    </row>
    <row r="2203" spans="1:31" x14ac:dyDescent="0.25">
      <c r="A2203" s="17" t="s">
        <v>11</v>
      </c>
      <c r="B2203" s="17" t="s">
        <v>156</v>
      </c>
      <c r="C2203" s="17" t="s">
        <v>247</v>
      </c>
      <c r="D2203" s="17" t="s">
        <v>252</v>
      </c>
      <c r="E2203" s="17" t="s">
        <v>215</v>
      </c>
      <c r="F2203" s="17" t="s">
        <v>218</v>
      </c>
      <c r="G2203" s="17" t="s">
        <v>265</v>
      </c>
      <c r="H2203" s="17" t="s">
        <v>75</v>
      </c>
      <c r="I2203" s="17" t="s">
        <v>17</v>
      </c>
      <c r="J2203" s="17" t="s">
        <v>321</v>
      </c>
      <c r="K2203" s="17"/>
      <c r="L2203" s="66">
        <v>0.52495175000000005</v>
      </c>
      <c r="M2203" s="66">
        <v>9.0244749999999999E-2</v>
      </c>
      <c r="N2203" s="66">
        <v>0</v>
      </c>
      <c r="O2203" s="66">
        <v>0</v>
      </c>
      <c r="P2203" s="66">
        <v>0</v>
      </c>
      <c r="Q2203" s="66">
        <v>0</v>
      </c>
      <c r="R2203" s="18"/>
      <c r="Z2203" s="62"/>
      <c r="AA2203" s="62"/>
      <c r="AB2203" s="62"/>
      <c r="AC2203" s="62"/>
      <c r="AD2203" s="62"/>
      <c r="AE2203" s="62"/>
    </row>
    <row r="2204" spans="1:31" x14ac:dyDescent="0.25">
      <c r="A2204" s="17" t="s">
        <v>11</v>
      </c>
      <c r="B2204" s="17" t="s">
        <v>156</v>
      </c>
      <c r="C2204" s="17" t="s">
        <v>253</v>
      </c>
      <c r="D2204" s="17" t="s">
        <v>254</v>
      </c>
      <c r="E2204" s="17" t="s">
        <v>158</v>
      </c>
      <c r="F2204" s="17" t="s">
        <v>72</v>
      </c>
      <c r="G2204" s="17" t="s">
        <v>265</v>
      </c>
      <c r="H2204" s="17" t="s">
        <v>32</v>
      </c>
      <c r="I2204" s="17" t="s">
        <v>17</v>
      </c>
      <c r="J2204" s="17" t="s">
        <v>254</v>
      </c>
      <c r="K2204" s="17"/>
      <c r="L2204" s="66">
        <v>0</v>
      </c>
      <c r="M2204" s="66">
        <v>0</v>
      </c>
      <c r="N2204" s="66">
        <v>0</v>
      </c>
      <c r="O2204" s="66">
        <v>5.9881499999999997E-2</v>
      </c>
      <c r="P2204" s="66">
        <v>5.4308999999999996E-2</v>
      </c>
      <c r="Q2204" s="66">
        <v>1.21785E-2</v>
      </c>
      <c r="R2204" s="18"/>
      <c r="Z2204" s="62"/>
      <c r="AA2204" s="62"/>
      <c r="AB2204" s="62"/>
      <c r="AC2204" s="62"/>
      <c r="AD2204" s="62"/>
      <c r="AE2204" s="62"/>
    </row>
    <row r="2205" spans="1:31" x14ac:dyDescent="0.25">
      <c r="A2205" s="17" t="s">
        <v>11</v>
      </c>
      <c r="B2205" s="17" t="s">
        <v>156</v>
      </c>
      <c r="C2205" s="17" t="s">
        <v>253</v>
      </c>
      <c r="D2205" s="17" t="s">
        <v>254</v>
      </c>
      <c r="E2205" s="17" t="s">
        <v>158</v>
      </c>
      <c r="F2205" s="17" t="s">
        <v>72</v>
      </c>
      <c r="G2205" s="17" t="s">
        <v>265</v>
      </c>
      <c r="H2205" s="17" t="s">
        <v>16</v>
      </c>
      <c r="I2205" s="17" t="s">
        <v>17</v>
      </c>
      <c r="J2205" s="17" t="s">
        <v>254</v>
      </c>
      <c r="K2205" s="17"/>
      <c r="L2205" s="66">
        <v>0</v>
      </c>
      <c r="M2205" s="66">
        <v>0</v>
      </c>
      <c r="N2205" s="66">
        <v>0</v>
      </c>
      <c r="O2205" s="66">
        <v>3359.3474999999999</v>
      </c>
      <c r="P2205" s="66">
        <v>3046.7124999999996</v>
      </c>
      <c r="Q2205" s="66">
        <v>683.20944999999995</v>
      </c>
      <c r="R2205" s="18"/>
      <c r="Z2205" s="62"/>
      <c r="AA2205" s="62"/>
      <c r="AB2205" s="62"/>
      <c r="AC2205" s="62"/>
      <c r="AD2205" s="62"/>
      <c r="AE2205" s="62"/>
    </row>
    <row r="2206" spans="1:31" x14ac:dyDescent="0.25">
      <c r="A2206" s="17" t="s">
        <v>11</v>
      </c>
      <c r="B2206" s="17" t="s">
        <v>156</v>
      </c>
      <c r="C2206" s="17" t="s">
        <v>253</v>
      </c>
      <c r="D2206" s="17" t="s">
        <v>254</v>
      </c>
      <c r="E2206" s="17" t="s">
        <v>158</v>
      </c>
      <c r="F2206" s="17" t="s">
        <v>72</v>
      </c>
      <c r="G2206" s="17" t="s">
        <v>265</v>
      </c>
      <c r="H2206" s="17" t="s">
        <v>160</v>
      </c>
      <c r="I2206" s="17" t="s">
        <v>17</v>
      </c>
      <c r="J2206" s="17" t="s">
        <v>254</v>
      </c>
      <c r="K2206" s="17"/>
      <c r="L2206" s="66">
        <v>0</v>
      </c>
      <c r="M2206" s="66">
        <v>0</v>
      </c>
      <c r="N2206" s="66">
        <v>0</v>
      </c>
      <c r="O2206" s="66">
        <v>3361.26</v>
      </c>
      <c r="P2206" s="66">
        <v>3048.4525000000003</v>
      </c>
      <c r="Q2206" s="66">
        <v>683.60027500000001</v>
      </c>
      <c r="R2206" s="18"/>
      <c r="Z2206" s="62"/>
      <c r="AA2206" s="62"/>
      <c r="AB2206" s="62"/>
      <c r="AC2206" s="62"/>
      <c r="AD2206" s="62"/>
      <c r="AE2206" s="62"/>
    </row>
    <row r="2207" spans="1:31" x14ac:dyDescent="0.25">
      <c r="A2207" s="17" t="s">
        <v>11</v>
      </c>
      <c r="B2207" s="17" t="s">
        <v>156</v>
      </c>
      <c r="C2207" s="17" t="s">
        <v>253</v>
      </c>
      <c r="D2207" s="17" t="s">
        <v>254</v>
      </c>
      <c r="E2207" s="17" t="s">
        <v>158</v>
      </c>
      <c r="F2207" s="17" t="s">
        <v>72</v>
      </c>
      <c r="G2207" s="17" t="s">
        <v>265</v>
      </c>
      <c r="H2207" s="17" t="s">
        <v>161</v>
      </c>
      <c r="I2207" s="17" t="s">
        <v>17</v>
      </c>
      <c r="J2207" s="17" t="s">
        <v>254</v>
      </c>
      <c r="K2207" s="17"/>
      <c r="L2207" s="66">
        <v>0</v>
      </c>
      <c r="M2207" s="66">
        <v>0</v>
      </c>
      <c r="N2207" s="66">
        <v>0</v>
      </c>
      <c r="O2207" s="66">
        <v>3362.46</v>
      </c>
      <c r="P2207" s="66">
        <v>3049.5349999999999</v>
      </c>
      <c r="Q2207" s="66">
        <v>683.8424</v>
      </c>
      <c r="R2207" s="18"/>
      <c r="Z2207" s="62"/>
      <c r="AA2207" s="62"/>
      <c r="AB2207" s="62"/>
      <c r="AC2207" s="62"/>
      <c r="AD2207" s="62"/>
      <c r="AE2207" s="62"/>
    </row>
    <row r="2208" spans="1:31" x14ac:dyDescent="0.25">
      <c r="A2208" s="17" t="s">
        <v>11</v>
      </c>
      <c r="B2208" s="17" t="s">
        <v>156</v>
      </c>
      <c r="C2208" s="17" t="s">
        <v>253</v>
      </c>
      <c r="D2208" s="17" t="s">
        <v>254</v>
      </c>
      <c r="E2208" s="17" t="s">
        <v>158</v>
      </c>
      <c r="F2208" s="17" t="s">
        <v>72</v>
      </c>
      <c r="G2208" s="17" t="s">
        <v>265</v>
      </c>
      <c r="H2208" s="17" t="s">
        <v>75</v>
      </c>
      <c r="I2208" s="17" t="s">
        <v>17</v>
      </c>
      <c r="J2208" s="17" t="s">
        <v>254</v>
      </c>
      <c r="K2208" s="17"/>
      <c r="L2208" s="66">
        <v>0</v>
      </c>
      <c r="M2208" s="66">
        <v>0</v>
      </c>
      <c r="N2208" s="66">
        <v>0</v>
      </c>
      <c r="O2208" s="66">
        <v>5.9880000000000003E-3</v>
      </c>
      <c r="P2208" s="66">
        <v>5.4310000000000001E-3</v>
      </c>
      <c r="Q2208" s="66">
        <v>1.2177500000000001E-3</v>
      </c>
      <c r="R2208" s="18"/>
      <c r="Z2208" s="62"/>
      <c r="AA2208" s="62"/>
      <c r="AB2208" s="62"/>
      <c r="AC2208" s="62"/>
      <c r="AD2208" s="62"/>
      <c r="AE2208" s="62"/>
    </row>
    <row r="2209" spans="1:31" x14ac:dyDescent="0.25">
      <c r="A2209" s="17" t="s">
        <v>11</v>
      </c>
      <c r="B2209" s="17" t="s">
        <v>156</v>
      </c>
      <c r="C2209" s="17" t="s">
        <v>253</v>
      </c>
      <c r="D2209" s="17" t="s">
        <v>254</v>
      </c>
      <c r="E2209" s="17" t="s">
        <v>39</v>
      </c>
      <c r="F2209" s="17" t="s">
        <v>169</v>
      </c>
      <c r="G2209" s="17" t="s">
        <v>265</v>
      </c>
      <c r="H2209" s="17" t="s">
        <v>32</v>
      </c>
      <c r="I2209" s="17" t="s">
        <v>17</v>
      </c>
      <c r="J2209" s="17" t="s">
        <v>254</v>
      </c>
      <c r="K2209" s="17"/>
      <c r="L2209" s="66">
        <v>3.7392499999999995E-3</v>
      </c>
      <c r="M2209" s="66">
        <v>4.4882500000000001E-3</v>
      </c>
      <c r="N2209" s="66">
        <v>1.3864999999999999E-3</v>
      </c>
      <c r="O2209" s="66">
        <v>0</v>
      </c>
      <c r="P2209" s="66">
        <v>0</v>
      </c>
      <c r="Q2209" s="66">
        <v>0</v>
      </c>
      <c r="R2209" s="18"/>
      <c r="Z2209" s="62"/>
      <c r="AA2209" s="62"/>
      <c r="AB2209" s="62"/>
      <c r="AC2209" s="62"/>
      <c r="AD2209" s="62"/>
      <c r="AE2209" s="62"/>
    </row>
    <row r="2210" spans="1:31" x14ac:dyDescent="0.25">
      <c r="A2210" s="17" t="s">
        <v>11</v>
      </c>
      <c r="B2210" s="17" t="s">
        <v>156</v>
      </c>
      <c r="C2210" s="17" t="s">
        <v>253</v>
      </c>
      <c r="D2210" s="17" t="s">
        <v>254</v>
      </c>
      <c r="E2210" s="17" t="s">
        <v>39</v>
      </c>
      <c r="F2210" s="17" t="s">
        <v>169</v>
      </c>
      <c r="G2210" s="17" t="s">
        <v>265</v>
      </c>
      <c r="H2210" s="17" t="s">
        <v>16</v>
      </c>
      <c r="I2210" s="17" t="s">
        <v>17</v>
      </c>
      <c r="J2210" s="17" t="s">
        <v>254</v>
      </c>
      <c r="K2210" s="17"/>
      <c r="L2210" s="66">
        <v>358.28249999999997</v>
      </c>
      <c r="M2210" s="66">
        <v>429.98950000000002</v>
      </c>
      <c r="N2210" s="66">
        <v>132.82900000000001</v>
      </c>
      <c r="O2210" s="66">
        <v>0</v>
      </c>
      <c r="P2210" s="66">
        <v>0</v>
      </c>
      <c r="Q2210" s="66">
        <v>0</v>
      </c>
      <c r="R2210" s="18"/>
      <c r="Z2210" s="62"/>
      <c r="AA2210" s="62"/>
      <c r="AB2210" s="62"/>
      <c r="AC2210" s="62"/>
      <c r="AD2210" s="62"/>
      <c r="AE2210" s="62"/>
    </row>
    <row r="2211" spans="1:31" x14ac:dyDescent="0.25">
      <c r="A2211" s="17" t="s">
        <v>11</v>
      </c>
      <c r="B2211" s="17" t="s">
        <v>156</v>
      </c>
      <c r="C2211" s="17" t="s">
        <v>253</v>
      </c>
      <c r="D2211" s="17" t="s">
        <v>254</v>
      </c>
      <c r="E2211" s="17" t="s">
        <v>39</v>
      </c>
      <c r="F2211" s="17" t="s">
        <v>169</v>
      </c>
      <c r="G2211" s="17" t="s">
        <v>265</v>
      </c>
      <c r="H2211" s="17" t="s">
        <v>160</v>
      </c>
      <c r="I2211" s="17" t="s">
        <v>17</v>
      </c>
      <c r="J2211" s="17" t="s">
        <v>254</v>
      </c>
      <c r="K2211" s="17"/>
      <c r="L2211" s="66">
        <v>359.8175</v>
      </c>
      <c r="M2211" s="66">
        <v>431.82925000000006</v>
      </c>
      <c r="N2211" s="66">
        <v>133.39725000000001</v>
      </c>
      <c r="O2211" s="66">
        <v>0</v>
      </c>
      <c r="P2211" s="66">
        <v>0</v>
      </c>
      <c r="Q2211" s="66">
        <v>0</v>
      </c>
      <c r="R2211" s="18"/>
      <c r="Z2211" s="62"/>
      <c r="AA2211" s="62"/>
      <c r="AB2211" s="62"/>
      <c r="AC2211" s="62"/>
      <c r="AD2211" s="62"/>
      <c r="AE2211" s="62"/>
    </row>
    <row r="2212" spans="1:31" x14ac:dyDescent="0.25">
      <c r="A2212" s="17" t="s">
        <v>11</v>
      </c>
      <c r="B2212" s="17" t="s">
        <v>156</v>
      </c>
      <c r="C2212" s="17" t="s">
        <v>253</v>
      </c>
      <c r="D2212" s="17" t="s">
        <v>254</v>
      </c>
      <c r="E2212" s="17" t="s">
        <v>39</v>
      </c>
      <c r="F2212" s="17" t="s">
        <v>169</v>
      </c>
      <c r="G2212" s="17" t="s">
        <v>265</v>
      </c>
      <c r="H2212" s="17" t="s">
        <v>161</v>
      </c>
      <c r="I2212" s="17" t="s">
        <v>17</v>
      </c>
      <c r="J2212" s="17" t="s">
        <v>254</v>
      </c>
      <c r="K2212" s="17"/>
      <c r="L2212" s="66">
        <v>360.09924999999998</v>
      </c>
      <c r="M2212" s="66">
        <v>432.17049999999995</v>
      </c>
      <c r="N2212" s="66">
        <v>133.50274999999999</v>
      </c>
      <c r="O2212" s="66">
        <v>0</v>
      </c>
      <c r="P2212" s="66">
        <v>0</v>
      </c>
      <c r="Q2212" s="66">
        <v>0</v>
      </c>
      <c r="R2212" s="18"/>
      <c r="Z2212" s="62"/>
      <c r="AA2212" s="62"/>
      <c r="AB2212" s="62"/>
      <c r="AC2212" s="62"/>
      <c r="AD2212" s="62"/>
      <c r="AE2212" s="62"/>
    </row>
    <row r="2213" spans="1:31" x14ac:dyDescent="0.25">
      <c r="A2213" s="17" t="s">
        <v>11</v>
      </c>
      <c r="B2213" s="17" t="s">
        <v>156</v>
      </c>
      <c r="C2213" s="17" t="s">
        <v>253</v>
      </c>
      <c r="D2213" s="17" t="s">
        <v>254</v>
      </c>
      <c r="E2213" s="17" t="s">
        <v>39</v>
      </c>
      <c r="F2213" s="17" t="s">
        <v>169</v>
      </c>
      <c r="G2213" s="17" t="s">
        <v>265</v>
      </c>
      <c r="H2213" s="17" t="s">
        <v>75</v>
      </c>
      <c r="I2213" s="17" t="s">
        <v>17</v>
      </c>
      <c r="J2213" s="17" t="s">
        <v>254</v>
      </c>
      <c r="K2213" s="17"/>
      <c r="L2213" s="66">
        <v>5.6094999999999999E-3</v>
      </c>
      <c r="M2213" s="66">
        <v>6.7317500000000008E-3</v>
      </c>
      <c r="N2213" s="66">
        <v>2.0795000000000002E-3</v>
      </c>
      <c r="O2213" s="66">
        <v>0</v>
      </c>
      <c r="P2213" s="66">
        <v>0</v>
      </c>
      <c r="Q2213" s="66">
        <v>0</v>
      </c>
      <c r="R2213" s="18"/>
      <c r="Z2213" s="62"/>
      <c r="AA2213" s="62"/>
      <c r="AB2213" s="62"/>
      <c r="AC2213" s="62"/>
      <c r="AD2213" s="62"/>
      <c r="AE2213" s="62"/>
    </row>
    <row r="2214" spans="1:31" x14ac:dyDescent="0.25">
      <c r="A2214" s="17" t="s">
        <v>11</v>
      </c>
      <c r="B2214" s="17" t="s">
        <v>156</v>
      </c>
      <c r="C2214" s="17" t="s">
        <v>253</v>
      </c>
      <c r="D2214" s="17" t="s">
        <v>254</v>
      </c>
      <c r="E2214" s="17" t="s">
        <v>39</v>
      </c>
      <c r="F2214" s="17" t="s">
        <v>170</v>
      </c>
      <c r="G2214" s="17" t="s">
        <v>265</v>
      </c>
      <c r="H2214" s="17" t="s">
        <v>32</v>
      </c>
      <c r="I2214" s="17" t="s">
        <v>17</v>
      </c>
      <c r="J2214" s="17" t="s">
        <v>254</v>
      </c>
      <c r="K2214" s="17"/>
      <c r="L2214" s="66">
        <v>0</v>
      </c>
      <c r="M2214" s="66">
        <v>7.1999999999999997E-6</v>
      </c>
      <c r="N2214" s="66">
        <v>7.4116500000000005E-3</v>
      </c>
      <c r="O2214" s="66">
        <v>2.4697500000000002E-3</v>
      </c>
      <c r="P2214" s="66">
        <v>0</v>
      </c>
      <c r="Q2214" s="66">
        <v>0</v>
      </c>
      <c r="R2214" s="18"/>
      <c r="Z2214" s="62"/>
      <c r="AA2214" s="62"/>
      <c r="AB2214" s="62"/>
      <c r="AC2214" s="62"/>
      <c r="AD2214" s="62"/>
      <c r="AE2214" s="62"/>
    </row>
    <row r="2215" spans="1:31" x14ac:dyDescent="0.25">
      <c r="A2215" s="17" t="s">
        <v>11</v>
      </c>
      <c r="B2215" s="17" t="s">
        <v>156</v>
      </c>
      <c r="C2215" s="17" t="s">
        <v>253</v>
      </c>
      <c r="D2215" s="17" t="s">
        <v>254</v>
      </c>
      <c r="E2215" s="17" t="s">
        <v>39</v>
      </c>
      <c r="F2215" s="17" t="s">
        <v>170</v>
      </c>
      <c r="G2215" s="17" t="s">
        <v>265</v>
      </c>
      <c r="H2215" s="17" t="s">
        <v>16</v>
      </c>
      <c r="I2215" s="17" t="s">
        <v>17</v>
      </c>
      <c r="J2215" s="17" t="s">
        <v>254</v>
      </c>
      <c r="K2215" s="17"/>
      <c r="L2215" s="66">
        <v>0</v>
      </c>
      <c r="M2215" s="66">
        <v>0.69261600000000001</v>
      </c>
      <c r="N2215" s="66">
        <v>710.11187200000006</v>
      </c>
      <c r="O2215" s="66">
        <v>236.62700000000001</v>
      </c>
      <c r="P2215" s="66">
        <v>0</v>
      </c>
      <c r="Q2215" s="66">
        <v>0</v>
      </c>
      <c r="R2215" s="18"/>
      <c r="Z2215" s="62"/>
      <c r="AA2215" s="62"/>
      <c r="AB2215" s="62"/>
      <c r="AC2215" s="62"/>
      <c r="AD2215" s="62"/>
      <c r="AE2215" s="62"/>
    </row>
    <row r="2216" spans="1:31" x14ac:dyDescent="0.25">
      <c r="A2216" s="17" t="s">
        <v>11</v>
      </c>
      <c r="B2216" s="17" t="s">
        <v>156</v>
      </c>
      <c r="C2216" s="17" t="s">
        <v>253</v>
      </c>
      <c r="D2216" s="17" t="s">
        <v>254</v>
      </c>
      <c r="E2216" s="17" t="s">
        <v>39</v>
      </c>
      <c r="F2216" s="17" t="s">
        <v>170</v>
      </c>
      <c r="G2216" s="17" t="s">
        <v>265</v>
      </c>
      <c r="H2216" s="17" t="s">
        <v>160</v>
      </c>
      <c r="I2216" s="17" t="s">
        <v>17</v>
      </c>
      <c r="J2216" s="17" t="s">
        <v>254</v>
      </c>
      <c r="K2216" s="17"/>
      <c r="L2216" s="66">
        <v>0</v>
      </c>
      <c r="M2216" s="66">
        <v>0.69558825000000002</v>
      </c>
      <c r="N2216" s="66">
        <v>713.15111274999992</v>
      </c>
      <c r="O2216" s="66">
        <v>237.63974999999999</v>
      </c>
      <c r="P2216" s="66">
        <v>0</v>
      </c>
      <c r="Q2216" s="66">
        <v>0</v>
      </c>
      <c r="R2216" s="18"/>
      <c r="Z2216" s="62"/>
      <c r="AA2216" s="62"/>
      <c r="AB2216" s="62"/>
      <c r="AC2216" s="62"/>
      <c r="AD2216" s="62"/>
      <c r="AE2216" s="62"/>
    </row>
    <row r="2217" spans="1:31" x14ac:dyDescent="0.25">
      <c r="A2217" s="17" t="s">
        <v>11</v>
      </c>
      <c r="B2217" s="17" t="s">
        <v>156</v>
      </c>
      <c r="C2217" s="17" t="s">
        <v>253</v>
      </c>
      <c r="D2217" s="17" t="s">
        <v>254</v>
      </c>
      <c r="E2217" s="17" t="s">
        <v>39</v>
      </c>
      <c r="F2217" s="17" t="s">
        <v>170</v>
      </c>
      <c r="G2217" s="17" t="s">
        <v>265</v>
      </c>
      <c r="H2217" s="17" t="s">
        <v>161</v>
      </c>
      <c r="I2217" s="17" t="s">
        <v>17</v>
      </c>
      <c r="J2217" s="17" t="s">
        <v>254</v>
      </c>
      <c r="K2217" s="17"/>
      <c r="L2217" s="66">
        <v>0</v>
      </c>
      <c r="M2217" s="66">
        <v>0.696129</v>
      </c>
      <c r="N2217" s="66">
        <v>713.71454299999994</v>
      </c>
      <c r="O2217" s="66">
        <v>237.82749999999999</v>
      </c>
      <c r="P2217" s="66">
        <v>0</v>
      </c>
      <c r="Q2217" s="66">
        <v>0</v>
      </c>
      <c r="R2217" s="18"/>
      <c r="Z2217" s="62"/>
      <c r="AA2217" s="62"/>
      <c r="AB2217" s="62"/>
      <c r="AC2217" s="62"/>
      <c r="AD2217" s="62"/>
      <c r="AE2217" s="62"/>
    </row>
    <row r="2218" spans="1:31" x14ac:dyDescent="0.25">
      <c r="A2218" s="17" t="s">
        <v>11</v>
      </c>
      <c r="B2218" s="17" t="s">
        <v>156</v>
      </c>
      <c r="C2218" s="17" t="s">
        <v>253</v>
      </c>
      <c r="D2218" s="17" t="s">
        <v>254</v>
      </c>
      <c r="E2218" s="17" t="s">
        <v>39</v>
      </c>
      <c r="F2218" s="17" t="s">
        <v>170</v>
      </c>
      <c r="G2218" s="17" t="s">
        <v>265</v>
      </c>
      <c r="H2218" s="17" t="s">
        <v>75</v>
      </c>
      <c r="I2218" s="17" t="s">
        <v>17</v>
      </c>
      <c r="J2218" s="17" t="s">
        <v>254</v>
      </c>
      <c r="K2218" s="17"/>
      <c r="L2218" s="66">
        <v>0</v>
      </c>
      <c r="M2218" s="66">
        <v>1.1250000000000001E-5</v>
      </c>
      <c r="N2218" s="66">
        <v>1.111725E-2</v>
      </c>
      <c r="O2218" s="66">
        <v>3.7044999999999999E-3</v>
      </c>
      <c r="P2218" s="66">
        <v>0</v>
      </c>
      <c r="Q2218" s="66">
        <v>0</v>
      </c>
      <c r="R2218" s="18"/>
      <c r="Z2218" s="62"/>
      <c r="AA2218" s="62"/>
      <c r="AB2218" s="62"/>
      <c r="AC2218" s="62"/>
      <c r="AD2218" s="62"/>
      <c r="AE2218" s="62"/>
    </row>
    <row r="2219" spans="1:31" x14ac:dyDescent="0.25">
      <c r="A2219" s="17" t="s">
        <v>11</v>
      </c>
      <c r="B2219" s="17" t="s">
        <v>156</v>
      </c>
      <c r="C2219" s="17" t="s">
        <v>253</v>
      </c>
      <c r="D2219" s="17" t="s">
        <v>254</v>
      </c>
      <c r="E2219" s="17" t="s">
        <v>39</v>
      </c>
      <c r="F2219" s="17" t="s">
        <v>171</v>
      </c>
      <c r="G2219" s="17" t="s">
        <v>265</v>
      </c>
      <c r="H2219" s="17" t="s">
        <v>32</v>
      </c>
      <c r="I2219" s="17" t="s">
        <v>17</v>
      </c>
      <c r="J2219" s="17" t="s">
        <v>254</v>
      </c>
      <c r="K2219" s="17"/>
      <c r="L2219" s="66">
        <v>0</v>
      </c>
      <c r="M2219" s="66">
        <v>0</v>
      </c>
      <c r="N2219" s="66">
        <v>0</v>
      </c>
      <c r="O2219" s="66">
        <v>0</v>
      </c>
      <c r="P2219" s="66">
        <v>0</v>
      </c>
      <c r="Q2219" s="66">
        <v>0.99812775000000009</v>
      </c>
      <c r="R2219" s="18"/>
      <c r="Z2219" s="62"/>
      <c r="AA2219" s="62"/>
      <c r="AB2219" s="62"/>
      <c r="AC2219" s="62"/>
      <c r="AD2219" s="62"/>
      <c r="AE2219" s="62"/>
    </row>
    <row r="2220" spans="1:31" x14ac:dyDescent="0.25">
      <c r="A2220" s="17" t="s">
        <v>11</v>
      </c>
      <c r="B2220" s="17" t="s">
        <v>156</v>
      </c>
      <c r="C2220" s="17" t="s">
        <v>253</v>
      </c>
      <c r="D2220" s="17" t="s">
        <v>254</v>
      </c>
      <c r="E2220" s="17" t="s">
        <v>39</v>
      </c>
      <c r="F2220" s="17" t="s">
        <v>171</v>
      </c>
      <c r="G2220" s="17" t="s">
        <v>265</v>
      </c>
      <c r="H2220" s="17" t="s">
        <v>16</v>
      </c>
      <c r="I2220" s="17" t="s">
        <v>17</v>
      </c>
      <c r="J2220" s="17" t="s">
        <v>254</v>
      </c>
      <c r="K2220" s="17"/>
      <c r="L2220" s="66">
        <v>0</v>
      </c>
      <c r="M2220" s="66">
        <v>0</v>
      </c>
      <c r="N2220" s="66">
        <v>0</v>
      </c>
      <c r="O2220" s="66">
        <v>0</v>
      </c>
      <c r="P2220" s="66">
        <v>0</v>
      </c>
      <c r="Q2220" s="66">
        <v>106310.67750000001</v>
      </c>
      <c r="R2220" s="18"/>
      <c r="Z2220" s="62"/>
      <c r="AA2220" s="62"/>
      <c r="AB2220" s="62"/>
      <c r="AC2220" s="62"/>
      <c r="AD2220" s="62"/>
      <c r="AE2220" s="62"/>
    </row>
    <row r="2221" spans="1:31" x14ac:dyDescent="0.25">
      <c r="A2221" s="17" t="s">
        <v>11</v>
      </c>
      <c r="B2221" s="17" t="s">
        <v>156</v>
      </c>
      <c r="C2221" s="17" t="s">
        <v>253</v>
      </c>
      <c r="D2221" s="17" t="s">
        <v>254</v>
      </c>
      <c r="E2221" s="17" t="s">
        <v>39</v>
      </c>
      <c r="F2221" s="17" t="s">
        <v>171</v>
      </c>
      <c r="G2221" s="17" t="s">
        <v>265</v>
      </c>
      <c r="H2221" s="17" t="s">
        <v>160</v>
      </c>
      <c r="I2221" s="17" t="s">
        <v>17</v>
      </c>
      <c r="J2221" s="17" t="s">
        <v>254</v>
      </c>
      <c r="K2221" s="17"/>
      <c r="L2221" s="66">
        <v>0</v>
      </c>
      <c r="M2221" s="66">
        <v>0</v>
      </c>
      <c r="N2221" s="66">
        <v>0</v>
      </c>
      <c r="O2221" s="66">
        <v>0</v>
      </c>
      <c r="P2221" s="66">
        <v>0</v>
      </c>
      <c r="Q2221" s="66">
        <v>106720.32000000001</v>
      </c>
      <c r="R2221" s="18"/>
      <c r="Z2221" s="62"/>
      <c r="AA2221" s="62"/>
      <c r="AB2221" s="62"/>
      <c r="AC2221" s="62"/>
      <c r="AD2221" s="62"/>
      <c r="AE2221" s="62"/>
    </row>
    <row r="2222" spans="1:31" x14ac:dyDescent="0.25">
      <c r="A2222" s="17" t="s">
        <v>11</v>
      </c>
      <c r="B2222" s="17" t="s">
        <v>156</v>
      </c>
      <c r="C2222" s="17" t="s">
        <v>253</v>
      </c>
      <c r="D2222" s="17" t="s">
        <v>254</v>
      </c>
      <c r="E2222" s="17" t="s">
        <v>39</v>
      </c>
      <c r="F2222" s="17" t="s">
        <v>171</v>
      </c>
      <c r="G2222" s="17" t="s">
        <v>265</v>
      </c>
      <c r="H2222" s="17" t="s">
        <v>161</v>
      </c>
      <c r="I2222" s="17" t="s">
        <v>17</v>
      </c>
      <c r="J2222" s="17" t="s">
        <v>254</v>
      </c>
      <c r="K2222" s="17"/>
      <c r="L2222" s="66">
        <v>0</v>
      </c>
      <c r="M2222" s="66">
        <v>0</v>
      </c>
      <c r="N2222" s="66">
        <v>0</v>
      </c>
      <c r="O2222" s="66">
        <v>0</v>
      </c>
      <c r="P2222" s="66">
        <v>0</v>
      </c>
      <c r="Q2222" s="66">
        <v>106795.70249999998</v>
      </c>
      <c r="R2222" s="18"/>
      <c r="Z2222" s="62"/>
      <c r="AA2222" s="62"/>
      <c r="AB2222" s="62"/>
      <c r="AC2222" s="62"/>
      <c r="AD2222" s="62"/>
      <c r="AE2222" s="62"/>
    </row>
    <row r="2223" spans="1:31" x14ac:dyDescent="0.25">
      <c r="A2223" s="17" t="s">
        <v>11</v>
      </c>
      <c r="B2223" s="17" t="s">
        <v>156</v>
      </c>
      <c r="C2223" s="17" t="s">
        <v>253</v>
      </c>
      <c r="D2223" s="17" t="s">
        <v>254</v>
      </c>
      <c r="E2223" s="17" t="s">
        <v>39</v>
      </c>
      <c r="F2223" s="17" t="s">
        <v>171</v>
      </c>
      <c r="G2223" s="17" t="s">
        <v>265</v>
      </c>
      <c r="H2223" s="17" t="s">
        <v>75</v>
      </c>
      <c r="I2223" s="17" t="s">
        <v>17</v>
      </c>
      <c r="J2223" s="17" t="s">
        <v>254</v>
      </c>
      <c r="K2223" s="17"/>
      <c r="L2223" s="66">
        <v>0</v>
      </c>
      <c r="M2223" s="66">
        <v>0</v>
      </c>
      <c r="N2223" s="66">
        <v>0</v>
      </c>
      <c r="O2223" s="66">
        <v>0</v>
      </c>
      <c r="P2223" s="66">
        <v>0</v>
      </c>
      <c r="Q2223" s="66">
        <v>1.49719125</v>
      </c>
      <c r="R2223" s="18"/>
      <c r="Z2223" s="62"/>
      <c r="AA2223" s="62"/>
      <c r="AB2223" s="62"/>
      <c r="AC2223" s="62"/>
      <c r="AD2223" s="62"/>
      <c r="AE2223" s="62"/>
    </row>
    <row r="2224" spans="1:31" x14ac:dyDescent="0.25">
      <c r="A2224" s="17" t="s">
        <v>11</v>
      </c>
      <c r="B2224" s="17" t="s">
        <v>156</v>
      </c>
      <c r="C2224" s="17" t="s">
        <v>253</v>
      </c>
      <c r="D2224" s="17" t="s">
        <v>254</v>
      </c>
      <c r="E2224" s="17" t="s">
        <v>39</v>
      </c>
      <c r="F2224" s="17" t="s">
        <v>39</v>
      </c>
      <c r="G2224" s="17" t="s">
        <v>265</v>
      </c>
      <c r="H2224" s="17" t="s">
        <v>32</v>
      </c>
      <c r="I2224" s="17" t="s">
        <v>17</v>
      </c>
      <c r="J2224" s="17" t="s">
        <v>254</v>
      </c>
      <c r="K2224" s="17"/>
      <c r="L2224" s="66">
        <v>52.935995000000005</v>
      </c>
      <c r="M2224" s="66">
        <v>81.43310000000001</v>
      </c>
      <c r="N2224" s="66">
        <v>79.685872500000002</v>
      </c>
      <c r="O2224" s="66">
        <v>80.589532500000004</v>
      </c>
      <c r="P2224" s="66">
        <v>101.07915</v>
      </c>
      <c r="Q2224" s="66">
        <v>145.02608749999999</v>
      </c>
      <c r="R2224" s="18"/>
      <c r="Z2224" s="62"/>
      <c r="AA2224" s="62"/>
      <c r="AB2224" s="62"/>
      <c r="AC2224" s="62"/>
      <c r="AD2224" s="62"/>
      <c r="AE2224" s="62"/>
    </row>
    <row r="2225" spans="1:31" x14ac:dyDescent="0.25">
      <c r="A2225" s="17" t="s">
        <v>11</v>
      </c>
      <c r="B2225" s="17" t="s">
        <v>156</v>
      </c>
      <c r="C2225" s="17" t="s">
        <v>253</v>
      </c>
      <c r="D2225" s="17" t="s">
        <v>254</v>
      </c>
      <c r="E2225" s="17" t="s">
        <v>39</v>
      </c>
      <c r="F2225" s="17" t="s">
        <v>39</v>
      </c>
      <c r="G2225" s="17" t="s">
        <v>265</v>
      </c>
      <c r="H2225" s="17" t="s">
        <v>16</v>
      </c>
      <c r="I2225" s="17" t="s">
        <v>17</v>
      </c>
      <c r="J2225" s="17" t="s">
        <v>254</v>
      </c>
      <c r="K2225" s="17"/>
      <c r="L2225" s="66">
        <v>4997961.25</v>
      </c>
      <c r="M2225" s="66">
        <v>7725000</v>
      </c>
      <c r="N2225" s="66">
        <v>7536207.25</v>
      </c>
      <c r="O2225" s="66">
        <v>7653735.75</v>
      </c>
      <c r="P2225" s="66">
        <v>9600000</v>
      </c>
      <c r="Q2225" s="66">
        <v>13953728.25</v>
      </c>
      <c r="R2225" s="18"/>
      <c r="Z2225" s="62"/>
      <c r="AA2225" s="62"/>
      <c r="AB2225" s="62"/>
      <c r="AC2225" s="62"/>
      <c r="AD2225" s="62"/>
      <c r="AE2225" s="62"/>
    </row>
    <row r="2226" spans="1:31" x14ac:dyDescent="0.25">
      <c r="A2226" s="17" t="s">
        <v>11</v>
      </c>
      <c r="B2226" s="17" t="s">
        <v>156</v>
      </c>
      <c r="C2226" s="17" t="s">
        <v>253</v>
      </c>
      <c r="D2226" s="17" t="s">
        <v>254</v>
      </c>
      <c r="E2226" s="17" t="s">
        <v>39</v>
      </c>
      <c r="F2226" s="17" t="s">
        <v>39</v>
      </c>
      <c r="G2226" s="17" t="s">
        <v>265</v>
      </c>
      <c r="H2226" s="17" t="s">
        <v>160</v>
      </c>
      <c r="I2226" s="17" t="s">
        <v>17</v>
      </c>
      <c r="J2226" s="17" t="s">
        <v>254</v>
      </c>
      <c r="K2226" s="17"/>
      <c r="L2226" s="66">
        <v>4998273.5</v>
      </c>
      <c r="M2226" s="66">
        <v>7725000</v>
      </c>
      <c r="N2226" s="66">
        <v>7613823.25</v>
      </c>
      <c r="O2226" s="66">
        <v>7679607.75</v>
      </c>
      <c r="P2226" s="66">
        <v>9600000</v>
      </c>
      <c r="Q2226" s="66">
        <v>13954386</v>
      </c>
      <c r="R2226" s="18"/>
      <c r="Z2226" s="62"/>
      <c r="AA2226" s="62"/>
      <c r="AB2226" s="62"/>
      <c r="AC2226" s="62"/>
      <c r="AD2226" s="62"/>
      <c r="AE2226" s="62"/>
    </row>
    <row r="2227" spans="1:31" x14ac:dyDescent="0.25">
      <c r="A2227" s="17" t="s">
        <v>11</v>
      </c>
      <c r="B2227" s="17" t="s">
        <v>156</v>
      </c>
      <c r="C2227" s="17" t="s">
        <v>253</v>
      </c>
      <c r="D2227" s="17" t="s">
        <v>254</v>
      </c>
      <c r="E2227" s="17" t="s">
        <v>39</v>
      </c>
      <c r="F2227" s="17" t="s">
        <v>39</v>
      </c>
      <c r="G2227" s="17" t="s">
        <v>265</v>
      </c>
      <c r="H2227" s="17" t="s">
        <v>161</v>
      </c>
      <c r="I2227" s="17" t="s">
        <v>17</v>
      </c>
      <c r="J2227" s="17" t="s">
        <v>254</v>
      </c>
      <c r="K2227" s="17"/>
      <c r="L2227" s="66">
        <v>4998331.5</v>
      </c>
      <c r="M2227" s="66">
        <v>7725000</v>
      </c>
      <c r="N2227" s="66">
        <v>7614307.75</v>
      </c>
      <c r="O2227" s="66">
        <v>7679769.25</v>
      </c>
      <c r="P2227" s="66">
        <v>9600000</v>
      </c>
      <c r="Q2227" s="66">
        <v>13954508.25</v>
      </c>
      <c r="R2227" s="18"/>
      <c r="Z2227" s="62"/>
      <c r="AA2227" s="62"/>
      <c r="AB2227" s="62"/>
      <c r="AC2227" s="62"/>
      <c r="AD2227" s="62"/>
      <c r="AE2227" s="62"/>
    </row>
    <row r="2228" spans="1:31" x14ac:dyDescent="0.25">
      <c r="A2228" s="17" t="s">
        <v>11</v>
      </c>
      <c r="B2228" s="17" t="s">
        <v>156</v>
      </c>
      <c r="C2228" s="17" t="s">
        <v>253</v>
      </c>
      <c r="D2228" s="17" t="s">
        <v>254</v>
      </c>
      <c r="E2228" s="17" t="s">
        <v>39</v>
      </c>
      <c r="F2228" s="17" t="s">
        <v>39</v>
      </c>
      <c r="G2228" s="17" t="s">
        <v>265</v>
      </c>
      <c r="H2228" s="17" t="s">
        <v>75</v>
      </c>
      <c r="I2228" s="17" t="s">
        <v>17</v>
      </c>
      <c r="J2228" s="17" t="s">
        <v>254</v>
      </c>
      <c r="K2228" s="17"/>
      <c r="L2228" s="66">
        <v>79.404055</v>
      </c>
      <c r="M2228" s="66">
        <v>122.14975000000001</v>
      </c>
      <c r="N2228" s="66">
        <v>119.52857499999999</v>
      </c>
      <c r="O2228" s="66">
        <v>120.88425000000001</v>
      </c>
      <c r="P2228" s="66">
        <v>151.61907500000001</v>
      </c>
      <c r="Q2228" s="66">
        <v>217.53886499999999</v>
      </c>
      <c r="R2228" s="18"/>
      <c r="Z2228" s="62"/>
      <c r="AA2228" s="62"/>
      <c r="AB2228" s="62"/>
      <c r="AC2228" s="62"/>
      <c r="AD2228" s="62"/>
      <c r="AE2228" s="62"/>
    </row>
    <row r="2229" spans="1:31" x14ac:dyDescent="0.25">
      <c r="A2229" s="17" t="s">
        <v>11</v>
      </c>
      <c r="B2229" s="17" t="s">
        <v>156</v>
      </c>
      <c r="C2229" s="17" t="s">
        <v>253</v>
      </c>
      <c r="D2229" s="17" t="s">
        <v>254</v>
      </c>
      <c r="E2229" s="17" t="s">
        <v>39</v>
      </c>
      <c r="F2229" s="17" t="s">
        <v>172</v>
      </c>
      <c r="G2229" s="17" t="s">
        <v>265</v>
      </c>
      <c r="H2229" s="17" t="s">
        <v>32</v>
      </c>
      <c r="I2229" s="17" t="s">
        <v>17</v>
      </c>
      <c r="J2229" s="17" t="s">
        <v>254</v>
      </c>
      <c r="K2229" s="17"/>
      <c r="L2229" s="66">
        <v>0</v>
      </c>
      <c r="M2229" s="66">
        <v>0</v>
      </c>
      <c r="N2229" s="66">
        <v>0</v>
      </c>
      <c r="O2229" s="66">
        <v>2.5430324999999998</v>
      </c>
      <c r="P2229" s="66">
        <v>2.5424449999999998</v>
      </c>
      <c r="Q2229" s="66">
        <v>0.56492249999999999</v>
      </c>
      <c r="R2229" s="18"/>
      <c r="Z2229" s="62"/>
      <c r="AA2229" s="62"/>
      <c r="AB2229" s="62"/>
      <c r="AC2229" s="62"/>
      <c r="AD2229" s="62"/>
      <c r="AE2229" s="62"/>
    </row>
    <row r="2230" spans="1:31" x14ac:dyDescent="0.25">
      <c r="A2230" s="17" t="s">
        <v>11</v>
      </c>
      <c r="B2230" s="17" t="s">
        <v>156</v>
      </c>
      <c r="C2230" s="17" t="s">
        <v>253</v>
      </c>
      <c r="D2230" s="17" t="s">
        <v>254</v>
      </c>
      <c r="E2230" s="17" t="s">
        <v>39</v>
      </c>
      <c r="F2230" s="17" t="s">
        <v>172</v>
      </c>
      <c r="G2230" s="17" t="s">
        <v>265</v>
      </c>
      <c r="H2230" s="17" t="s">
        <v>16</v>
      </c>
      <c r="I2230" s="17" t="s">
        <v>17</v>
      </c>
      <c r="J2230" s="17" t="s">
        <v>254</v>
      </c>
      <c r="K2230" s="17"/>
      <c r="L2230" s="66">
        <v>0</v>
      </c>
      <c r="M2230" s="66">
        <v>0</v>
      </c>
      <c r="N2230" s="66">
        <v>0</v>
      </c>
      <c r="O2230" s="66">
        <v>243648</v>
      </c>
      <c r="P2230" s="66">
        <v>243591.75</v>
      </c>
      <c r="Q2230" s="66">
        <v>54125.25</v>
      </c>
      <c r="R2230" s="18"/>
      <c r="Z2230" s="62"/>
      <c r="AA2230" s="62"/>
      <c r="AB2230" s="62"/>
      <c r="AC2230" s="62"/>
      <c r="AD2230" s="62"/>
      <c r="AE2230" s="62"/>
    </row>
    <row r="2231" spans="1:31" x14ac:dyDescent="0.25">
      <c r="A2231" s="17" t="s">
        <v>11</v>
      </c>
      <c r="B2231" s="17" t="s">
        <v>156</v>
      </c>
      <c r="C2231" s="17" t="s">
        <v>253</v>
      </c>
      <c r="D2231" s="17" t="s">
        <v>254</v>
      </c>
      <c r="E2231" s="17" t="s">
        <v>39</v>
      </c>
      <c r="F2231" s="17" t="s">
        <v>172</v>
      </c>
      <c r="G2231" s="17" t="s">
        <v>265</v>
      </c>
      <c r="H2231" s="17" t="s">
        <v>160</v>
      </c>
      <c r="I2231" s="17" t="s">
        <v>17</v>
      </c>
      <c r="J2231" s="17" t="s">
        <v>254</v>
      </c>
      <c r="K2231" s="17"/>
      <c r="L2231" s="66">
        <v>0</v>
      </c>
      <c r="M2231" s="66">
        <v>0</v>
      </c>
      <c r="N2231" s="66">
        <v>0</v>
      </c>
      <c r="O2231" s="66">
        <v>244690.5</v>
      </c>
      <c r="P2231" s="66">
        <v>244633.75</v>
      </c>
      <c r="Q2231" s="66">
        <v>54356.75</v>
      </c>
      <c r="R2231" s="18"/>
      <c r="Z2231" s="62"/>
      <c r="AA2231" s="62"/>
      <c r="AB2231" s="62"/>
      <c r="AC2231" s="62"/>
      <c r="AD2231" s="62"/>
      <c r="AE2231" s="62"/>
    </row>
    <row r="2232" spans="1:31" x14ac:dyDescent="0.25">
      <c r="A2232" s="17" t="s">
        <v>11</v>
      </c>
      <c r="B2232" s="17" t="s">
        <v>156</v>
      </c>
      <c r="C2232" s="17" t="s">
        <v>253</v>
      </c>
      <c r="D2232" s="17" t="s">
        <v>254</v>
      </c>
      <c r="E2232" s="17" t="s">
        <v>39</v>
      </c>
      <c r="F2232" s="17" t="s">
        <v>172</v>
      </c>
      <c r="G2232" s="17" t="s">
        <v>265</v>
      </c>
      <c r="H2232" s="17" t="s">
        <v>161</v>
      </c>
      <c r="I2232" s="17" t="s">
        <v>17</v>
      </c>
      <c r="J2232" s="17" t="s">
        <v>254</v>
      </c>
      <c r="K2232" s="17"/>
      <c r="L2232" s="66">
        <v>0</v>
      </c>
      <c r="M2232" s="66">
        <v>0</v>
      </c>
      <c r="N2232" s="66">
        <v>0</v>
      </c>
      <c r="O2232" s="66">
        <v>244884</v>
      </c>
      <c r="P2232" s="66">
        <v>244827.25</v>
      </c>
      <c r="Q2232" s="66">
        <v>54399.75</v>
      </c>
      <c r="R2232" s="18"/>
      <c r="Z2232" s="62"/>
      <c r="AA2232" s="62"/>
      <c r="AB2232" s="62"/>
      <c r="AC2232" s="62"/>
      <c r="AD2232" s="62"/>
      <c r="AE2232" s="62"/>
    </row>
    <row r="2233" spans="1:31" x14ac:dyDescent="0.25">
      <c r="A2233" s="17" t="s">
        <v>11</v>
      </c>
      <c r="B2233" s="17" t="s">
        <v>156</v>
      </c>
      <c r="C2233" s="17" t="s">
        <v>253</v>
      </c>
      <c r="D2233" s="17" t="s">
        <v>254</v>
      </c>
      <c r="E2233" s="17" t="s">
        <v>39</v>
      </c>
      <c r="F2233" s="17" t="s">
        <v>172</v>
      </c>
      <c r="G2233" s="17" t="s">
        <v>265</v>
      </c>
      <c r="H2233" s="17" t="s">
        <v>75</v>
      </c>
      <c r="I2233" s="17" t="s">
        <v>17</v>
      </c>
      <c r="J2233" s="17" t="s">
        <v>254</v>
      </c>
      <c r="K2233" s="17"/>
      <c r="L2233" s="66">
        <v>0</v>
      </c>
      <c r="M2233" s="66">
        <v>0</v>
      </c>
      <c r="N2233" s="66">
        <v>0</v>
      </c>
      <c r="O2233" s="66">
        <v>3.8145449999999999</v>
      </c>
      <c r="P2233" s="66">
        <v>3.8136625</v>
      </c>
      <c r="Q2233" s="66">
        <v>0.84738250000000004</v>
      </c>
      <c r="R2233" s="18"/>
      <c r="Z2233" s="62"/>
      <c r="AA2233" s="62"/>
      <c r="AB2233" s="62"/>
      <c r="AC2233" s="62"/>
      <c r="AD2233" s="62"/>
      <c r="AE2233" s="62"/>
    </row>
    <row r="2234" spans="1:31" x14ac:dyDescent="0.25">
      <c r="A2234" s="17" t="s">
        <v>11</v>
      </c>
      <c r="B2234" s="17" t="s">
        <v>156</v>
      </c>
      <c r="C2234" s="17" t="s">
        <v>253</v>
      </c>
      <c r="D2234" s="17" t="s">
        <v>254</v>
      </c>
      <c r="E2234" s="17" t="s">
        <v>39</v>
      </c>
      <c r="F2234" s="17" t="s">
        <v>173</v>
      </c>
      <c r="G2234" s="17" t="s">
        <v>265</v>
      </c>
      <c r="H2234" s="17" t="s">
        <v>32</v>
      </c>
      <c r="I2234" s="17" t="s">
        <v>17</v>
      </c>
      <c r="J2234" s="17" t="s">
        <v>254</v>
      </c>
      <c r="K2234" s="17"/>
      <c r="L2234" s="66">
        <v>0.49288050000000005</v>
      </c>
      <c r="M2234" s="66">
        <v>0.167433</v>
      </c>
      <c r="N2234" s="66">
        <v>1.8417999999999997E-2</v>
      </c>
      <c r="O2234" s="66">
        <v>5.7904999999999996E-3</v>
      </c>
      <c r="P2234" s="66">
        <v>0</v>
      </c>
      <c r="Q2234" s="66">
        <v>0</v>
      </c>
      <c r="R2234" s="18"/>
      <c r="Z2234" s="62"/>
      <c r="AA2234" s="62"/>
      <c r="AB2234" s="62"/>
      <c r="AC2234" s="62"/>
      <c r="AD2234" s="62"/>
      <c r="AE2234" s="62"/>
    </row>
    <row r="2235" spans="1:31" x14ac:dyDescent="0.25">
      <c r="A2235" s="17" t="s">
        <v>11</v>
      </c>
      <c r="B2235" s="17" t="s">
        <v>156</v>
      </c>
      <c r="C2235" s="17" t="s">
        <v>253</v>
      </c>
      <c r="D2235" s="17" t="s">
        <v>254</v>
      </c>
      <c r="E2235" s="17" t="s">
        <v>39</v>
      </c>
      <c r="F2235" s="17" t="s">
        <v>173</v>
      </c>
      <c r="G2235" s="17" t="s">
        <v>265</v>
      </c>
      <c r="H2235" s="17" t="s">
        <v>16</v>
      </c>
      <c r="I2235" s="17" t="s">
        <v>17</v>
      </c>
      <c r="J2235" s="17" t="s">
        <v>254</v>
      </c>
      <c r="K2235" s="17"/>
      <c r="L2235" s="66">
        <v>52496.700000000004</v>
      </c>
      <c r="M2235" s="66">
        <v>17833.294250000003</v>
      </c>
      <c r="N2235" s="66">
        <v>1961.6997500000002</v>
      </c>
      <c r="O2235" s="66">
        <v>616.745</v>
      </c>
      <c r="P2235" s="66">
        <v>0</v>
      </c>
      <c r="Q2235" s="66">
        <v>0</v>
      </c>
      <c r="R2235" s="18"/>
      <c r="Z2235" s="62"/>
      <c r="AA2235" s="62"/>
      <c r="AB2235" s="62"/>
      <c r="AC2235" s="62"/>
      <c r="AD2235" s="62"/>
      <c r="AE2235" s="62"/>
    </row>
    <row r="2236" spans="1:31" x14ac:dyDescent="0.25">
      <c r="A2236" s="17" t="s">
        <v>11</v>
      </c>
      <c r="B2236" s="17" t="s">
        <v>156</v>
      </c>
      <c r="C2236" s="17" t="s">
        <v>253</v>
      </c>
      <c r="D2236" s="17" t="s">
        <v>254</v>
      </c>
      <c r="E2236" s="17" t="s">
        <v>39</v>
      </c>
      <c r="F2236" s="17" t="s">
        <v>173</v>
      </c>
      <c r="G2236" s="17" t="s">
        <v>265</v>
      </c>
      <c r="H2236" s="17" t="s">
        <v>160</v>
      </c>
      <c r="I2236" s="17" t="s">
        <v>17</v>
      </c>
      <c r="J2236" s="17" t="s">
        <v>254</v>
      </c>
      <c r="K2236" s="17"/>
      <c r="L2236" s="66">
        <v>52698.75</v>
      </c>
      <c r="M2236" s="66">
        <v>17901.932000000001</v>
      </c>
      <c r="N2236" s="66">
        <v>1969.2540000000001</v>
      </c>
      <c r="O2236" s="66">
        <v>619.12</v>
      </c>
      <c r="P2236" s="66">
        <v>0</v>
      </c>
      <c r="Q2236" s="66">
        <v>0</v>
      </c>
      <c r="R2236" s="18"/>
      <c r="Z2236" s="62"/>
      <c r="AA2236" s="62"/>
      <c r="AB2236" s="62"/>
      <c r="AC2236" s="62"/>
      <c r="AD2236" s="62"/>
      <c r="AE2236" s="62"/>
    </row>
    <row r="2237" spans="1:31" x14ac:dyDescent="0.25">
      <c r="A2237" s="17" t="s">
        <v>11</v>
      </c>
      <c r="B2237" s="17" t="s">
        <v>156</v>
      </c>
      <c r="C2237" s="17" t="s">
        <v>253</v>
      </c>
      <c r="D2237" s="17" t="s">
        <v>254</v>
      </c>
      <c r="E2237" s="17" t="s">
        <v>39</v>
      </c>
      <c r="F2237" s="17" t="s">
        <v>173</v>
      </c>
      <c r="G2237" s="17" t="s">
        <v>265</v>
      </c>
      <c r="H2237" s="17" t="s">
        <v>161</v>
      </c>
      <c r="I2237" s="17" t="s">
        <v>17</v>
      </c>
      <c r="J2237" s="17" t="s">
        <v>254</v>
      </c>
      <c r="K2237" s="17"/>
      <c r="L2237" s="66">
        <v>52736.25</v>
      </c>
      <c r="M2237" s="66">
        <v>17914.6705</v>
      </c>
      <c r="N2237" s="66">
        <v>1970.6534999999999</v>
      </c>
      <c r="O2237" s="66">
        <v>619.55999999999995</v>
      </c>
      <c r="P2237" s="66">
        <v>0</v>
      </c>
      <c r="Q2237" s="66">
        <v>0</v>
      </c>
      <c r="R2237" s="18"/>
      <c r="Z2237" s="62"/>
      <c r="AA2237" s="62"/>
      <c r="AB2237" s="62"/>
      <c r="AC2237" s="62"/>
      <c r="AD2237" s="62"/>
      <c r="AE2237" s="62"/>
    </row>
    <row r="2238" spans="1:31" x14ac:dyDescent="0.25">
      <c r="A2238" s="17" t="s">
        <v>11</v>
      </c>
      <c r="B2238" s="17" t="s">
        <v>156</v>
      </c>
      <c r="C2238" s="17" t="s">
        <v>253</v>
      </c>
      <c r="D2238" s="17" t="s">
        <v>254</v>
      </c>
      <c r="E2238" s="17" t="s">
        <v>39</v>
      </c>
      <c r="F2238" s="17" t="s">
        <v>173</v>
      </c>
      <c r="G2238" s="17" t="s">
        <v>265</v>
      </c>
      <c r="H2238" s="17" t="s">
        <v>75</v>
      </c>
      <c r="I2238" s="17" t="s">
        <v>17</v>
      </c>
      <c r="J2238" s="17" t="s">
        <v>254</v>
      </c>
      <c r="K2238" s="17"/>
      <c r="L2238" s="66">
        <v>0.73932074999999997</v>
      </c>
      <c r="M2238" s="66">
        <v>0.25114950000000003</v>
      </c>
      <c r="N2238" s="66">
        <v>2.7627000000000006E-2</v>
      </c>
      <c r="O2238" s="66">
        <v>8.6857500000000008E-3</v>
      </c>
      <c r="P2238" s="66">
        <v>0</v>
      </c>
      <c r="Q2238" s="66">
        <v>0</v>
      </c>
      <c r="R2238" s="18"/>
      <c r="Z2238" s="62"/>
      <c r="AA2238" s="62"/>
      <c r="AB2238" s="62"/>
      <c r="AC2238" s="62"/>
      <c r="AD2238" s="62"/>
      <c r="AE2238" s="62"/>
    </row>
    <row r="2239" spans="1:31" x14ac:dyDescent="0.25">
      <c r="A2239" s="17" t="s">
        <v>11</v>
      </c>
      <c r="B2239" s="17" t="s">
        <v>156</v>
      </c>
      <c r="C2239" s="17" t="s">
        <v>253</v>
      </c>
      <c r="D2239" s="17" t="s">
        <v>254</v>
      </c>
      <c r="E2239" s="17" t="s">
        <v>39</v>
      </c>
      <c r="F2239" s="17" t="s">
        <v>175</v>
      </c>
      <c r="G2239" s="17" t="s">
        <v>265</v>
      </c>
      <c r="H2239" s="17" t="s">
        <v>32</v>
      </c>
      <c r="I2239" s="17" t="s">
        <v>17</v>
      </c>
      <c r="J2239" s="17" t="s">
        <v>254</v>
      </c>
      <c r="K2239" s="17"/>
      <c r="L2239" s="66">
        <v>0</v>
      </c>
      <c r="M2239" s="66">
        <v>0</v>
      </c>
      <c r="N2239" s="66">
        <v>1.8586499999999999E-2</v>
      </c>
      <c r="O2239" s="66">
        <v>6.1954999999999996E-3</v>
      </c>
      <c r="P2239" s="66">
        <v>0</v>
      </c>
      <c r="Q2239" s="66">
        <v>1.08E-4</v>
      </c>
      <c r="R2239" s="18"/>
      <c r="Z2239" s="62"/>
      <c r="AA2239" s="62"/>
      <c r="AB2239" s="62"/>
      <c r="AC2239" s="62"/>
      <c r="AD2239" s="62"/>
      <c r="AE2239" s="62"/>
    </row>
    <row r="2240" spans="1:31" x14ac:dyDescent="0.25">
      <c r="A2240" s="17" t="s">
        <v>11</v>
      </c>
      <c r="B2240" s="17" t="s">
        <v>156</v>
      </c>
      <c r="C2240" s="17" t="s">
        <v>253</v>
      </c>
      <c r="D2240" s="17" t="s">
        <v>254</v>
      </c>
      <c r="E2240" s="17" t="s">
        <v>39</v>
      </c>
      <c r="F2240" s="17" t="s">
        <v>175</v>
      </c>
      <c r="G2240" s="17" t="s">
        <v>265</v>
      </c>
      <c r="H2240" s="17" t="s">
        <v>16</v>
      </c>
      <c r="I2240" s="17" t="s">
        <v>17</v>
      </c>
      <c r="J2240" s="17" t="s">
        <v>254</v>
      </c>
      <c r="K2240" s="17"/>
      <c r="L2240" s="66">
        <v>0</v>
      </c>
      <c r="M2240" s="66">
        <v>0</v>
      </c>
      <c r="N2240" s="66">
        <v>1739.8650000000002</v>
      </c>
      <c r="O2240" s="66">
        <v>579.95500000000004</v>
      </c>
      <c r="P2240" s="66">
        <v>0</v>
      </c>
      <c r="Q2240" s="66">
        <v>10.135125</v>
      </c>
      <c r="R2240" s="18"/>
      <c r="Z2240" s="62"/>
      <c r="AA2240" s="62"/>
      <c r="AB2240" s="62"/>
      <c r="AC2240" s="62"/>
      <c r="AD2240" s="62"/>
      <c r="AE2240" s="62"/>
    </row>
    <row r="2241" spans="1:31" x14ac:dyDescent="0.25">
      <c r="A2241" s="17" t="s">
        <v>11</v>
      </c>
      <c r="B2241" s="17" t="s">
        <v>156</v>
      </c>
      <c r="C2241" s="17" t="s">
        <v>253</v>
      </c>
      <c r="D2241" s="17" t="s">
        <v>254</v>
      </c>
      <c r="E2241" s="17" t="s">
        <v>39</v>
      </c>
      <c r="F2241" s="17" t="s">
        <v>175</v>
      </c>
      <c r="G2241" s="17" t="s">
        <v>265</v>
      </c>
      <c r="H2241" s="17" t="s">
        <v>160</v>
      </c>
      <c r="I2241" s="17" t="s">
        <v>17</v>
      </c>
      <c r="J2241" s="17" t="s">
        <v>254</v>
      </c>
      <c r="K2241" s="17"/>
      <c r="L2241" s="66">
        <v>0</v>
      </c>
      <c r="M2241" s="66">
        <v>0</v>
      </c>
      <c r="N2241" s="66">
        <v>1747.4850000000001</v>
      </c>
      <c r="O2241" s="66">
        <v>582.495</v>
      </c>
      <c r="P2241" s="66">
        <v>0</v>
      </c>
      <c r="Q2241" s="66">
        <v>10.179525</v>
      </c>
      <c r="R2241" s="18"/>
      <c r="Z2241" s="62"/>
      <c r="AA2241" s="62"/>
      <c r="AB2241" s="62"/>
      <c r="AC2241" s="62"/>
      <c r="AD2241" s="62"/>
      <c r="AE2241" s="62"/>
    </row>
    <row r="2242" spans="1:31" x14ac:dyDescent="0.25">
      <c r="A2242" s="17" t="s">
        <v>11</v>
      </c>
      <c r="B2242" s="17" t="s">
        <v>156</v>
      </c>
      <c r="C2242" s="17" t="s">
        <v>253</v>
      </c>
      <c r="D2242" s="17" t="s">
        <v>254</v>
      </c>
      <c r="E2242" s="17" t="s">
        <v>39</v>
      </c>
      <c r="F2242" s="17" t="s">
        <v>175</v>
      </c>
      <c r="G2242" s="17" t="s">
        <v>265</v>
      </c>
      <c r="H2242" s="17" t="s">
        <v>161</v>
      </c>
      <c r="I2242" s="17" t="s">
        <v>17</v>
      </c>
      <c r="J2242" s="17" t="s">
        <v>254</v>
      </c>
      <c r="K2242" s="17"/>
      <c r="L2242" s="66">
        <v>0</v>
      </c>
      <c r="M2242" s="66">
        <v>0</v>
      </c>
      <c r="N2242" s="66">
        <v>1748.9024999999999</v>
      </c>
      <c r="O2242" s="66">
        <v>582.96749999999997</v>
      </c>
      <c r="P2242" s="66">
        <v>0</v>
      </c>
      <c r="Q2242" s="66">
        <v>10.187775</v>
      </c>
      <c r="R2242" s="18"/>
      <c r="Z2242" s="62"/>
      <c r="AA2242" s="62"/>
      <c r="AB2242" s="62"/>
      <c r="AC2242" s="62"/>
      <c r="AD2242" s="62"/>
      <c r="AE2242" s="62"/>
    </row>
    <row r="2243" spans="1:31" x14ac:dyDescent="0.25">
      <c r="A2243" s="17" t="s">
        <v>11</v>
      </c>
      <c r="B2243" s="17" t="s">
        <v>156</v>
      </c>
      <c r="C2243" s="17" t="s">
        <v>253</v>
      </c>
      <c r="D2243" s="17" t="s">
        <v>254</v>
      </c>
      <c r="E2243" s="17" t="s">
        <v>39</v>
      </c>
      <c r="F2243" s="17" t="s">
        <v>175</v>
      </c>
      <c r="G2243" s="17" t="s">
        <v>265</v>
      </c>
      <c r="H2243" s="17" t="s">
        <v>75</v>
      </c>
      <c r="I2243" s="17" t="s">
        <v>17</v>
      </c>
      <c r="J2243" s="17" t="s">
        <v>254</v>
      </c>
      <c r="K2243" s="17"/>
      <c r="L2243" s="66">
        <v>0</v>
      </c>
      <c r="M2243" s="66">
        <v>0</v>
      </c>
      <c r="N2243" s="66">
        <v>2.7879749999999998E-2</v>
      </c>
      <c r="O2243" s="66">
        <v>9.2932499999999994E-3</v>
      </c>
      <c r="P2243" s="66">
        <v>0</v>
      </c>
      <c r="Q2243" s="66">
        <v>1.6275E-4</v>
      </c>
      <c r="R2243" s="18"/>
      <c r="Z2243" s="62"/>
      <c r="AA2243" s="62"/>
      <c r="AB2243" s="62"/>
      <c r="AC2243" s="62"/>
      <c r="AD2243" s="62"/>
      <c r="AE2243" s="62"/>
    </row>
    <row r="2244" spans="1:31" x14ac:dyDescent="0.25">
      <c r="A2244" s="17" t="s">
        <v>11</v>
      </c>
      <c r="B2244" s="17" t="s">
        <v>156</v>
      </c>
      <c r="C2244" s="17" t="s">
        <v>253</v>
      </c>
      <c r="D2244" s="17" t="s">
        <v>254</v>
      </c>
      <c r="E2244" s="17" t="s">
        <v>39</v>
      </c>
      <c r="F2244" s="17" t="s">
        <v>176</v>
      </c>
      <c r="G2244" s="17" t="s">
        <v>265</v>
      </c>
      <c r="H2244" s="17" t="s">
        <v>32</v>
      </c>
      <c r="I2244" s="17" t="s">
        <v>17</v>
      </c>
      <c r="J2244" s="17" t="s">
        <v>254</v>
      </c>
      <c r="K2244" s="17"/>
      <c r="L2244" s="66">
        <v>0</v>
      </c>
      <c r="M2244" s="66">
        <v>0</v>
      </c>
      <c r="N2244" s="66">
        <v>0</v>
      </c>
      <c r="O2244" s="66">
        <v>0</v>
      </c>
      <c r="P2244" s="66">
        <v>0</v>
      </c>
      <c r="Q2244" s="66">
        <v>0.50147174999999999</v>
      </c>
      <c r="R2244" s="18"/>
      <c r="Z2244" s="62"/>
      <c r="AA2244" s="62"/>
      <c r="AB2244" s="62"/>
      <c r="AC2244" s="62"/>
      <c r="AD2244" s="62"/>
      <c r="AE2244" s="62"/>
    </row>
    <row r="2245" spans="1:31" x14ac:dyDescent="0.25">
      <c r="A2245" s="17" t="s">
        <v>11</v>
      </c>
      <c r="B2245" s="17" t="s">
        <v>156</v>
      </c>
      <c r="C2245" s="17" t="s">
        <v>253</v>
      </c>
      <c r="D2245" s="17" t="s">
        <v>254</v>
      </c>
      <c r="E2245" s="17" t="s">
        <v>39</v>
      </c>
      <c r="F2245" s="17" t="s">
        <v>176</v>
      </c>
      <c r="G2245" s="17" t="s">
        <v>265</v>
      </c>
      <c r="H2245" s="17" t="s">
        <v>16</v>
      </c>
      <c r="I2245" s="17" t="s">
        <v>17</v>
      </c>
      <c r="J2245" s="17" t="s">
        <v>254</v>
      </c>
      <c r="K2245" s="17"/>
      <c r="L2245" s="66">
        <v>0</v>
      </c>
      <c r="M2245" s="66">
        <v>0</v>
      </c>
      <c r="N2245" s="66">
        <v>0</v>
      </c>
      <c r="O2245" s="66">
        <v>0</v>
      </c>
      <c r="P2245" s="66">
        <v>0</v>
      </c>
      <c r="Q2245" s="66">
        <v>53411.774999999994</v>
      </c>
      <c r="R2245" s="18"/>
      <c r="Z2245" s="62"/>
      <c r="AA2245" s="62"/>
      <c r="AB2245" s="62"/>
      <c r="AC2245" s="62"/>
      <c r="AD2245" s="62"/>
      <c r="AE2245" s="62"/>
    </row>
    <row r="2246" spans="1:31" x14ac:dyDescent="0.25">
      <c r="A2246" s="17" t="s">
        <v>11</v>
      </c>
      <c r="B2246" s="17" t="s">
        <v>156</v>
      </c>
      <c r="C2246" s="17" t="s">
        <v>253</v>
      </c>
      <c r="D2246" s="17" t="s">
        <v>254</v>
      </c>
      <c r="E2246" s="17" t="s">
        <v>39</v>
      </c>
      <c r="F2246" s="17" t="s">
        <v>176</v>
      </c>
      <c r="G2246" s="17" t="s">
        <v>265</v>
      </c>
      <c r="H2246" s="17" t="s">
        <v>160</v>
      </c>
      <c r="I2246" s="17" t="s">
        <v>17</v>
      </c>
      <c r="J2246" s="17" t="s">
        <v>254</v>
      </c>
      <c r="K2246" s="17"/>
      <c r="L2246" s="66">
        <v>0</v>
      </c>
      <c r="M2246" s="66">
        <v>0</v>
      </c>
      <c r="N2246" s="66">
        <v>0</v>
      </c>
      <c r="O2246" s="66">
        <v>0</v>
      </c>
      <c r="P2246" s="66">
        <v>0</v>
      </c>
      <c r="Q2246" s="66">
        <v>53617.424999999996</v>
      </c>
      <c r="R2246" s="18"/>
      <c r="Z2246" s="62"/>
      <c r="AA2246" s="62"/>
      <c r="AB2246" s="62"/>
      <c r="AC2246" s="62"/>
      <c r="AD2246" s="62"/>
      <c r="AE2246" s="62"/>
    </row>
    <row r="2247" spans="1:31" x14ac:dyDescent="0.25">
      <c r="A2247" s="17" t="s">
        <v>11</v>
      </c>
      <c r="B2247" s="17" t="s">
        <v>156</v>
      </c>
      <c r="C2247" s="17" t="s">
        <v>253</v>
      </c>
      <c r="D2247" s="17" t="s">
        <v>254</v>
      </c>
      <c r="E2247" s="17" t="s">
        <v>39</v>
      </c>
      <c r="F2247" s="17" t="s">
        <v>176</v>
      </c>
      <c r="G2247" s="17" t="s">
        <v>265</v>
      </c>
      <c r="H2247" s="17" t="s">
        <v>161</v>
      </c>
      <c r="I2247" s="17" t="s">
        <v>17</v>
      </c>
      <c r="J2247" s="17" t="s">
        <v>254</v>
      </c>
      <c r="K2247" s="17"/>
      <c r="L2247" s="66">
        <v>0</v>
      </c>
      <c r="M2247" s="66">
        <v>0</v>
      </c>
      <c r="N2247" s="66">
        <v>0</v>
      </c>
      <c r="O2247" s="66">
        <v>0</v>
      </c>
      <c r="P2247" s="66">
        <v>0</v>
      </c>
      <c r="Q2247" s="66">
        <v>53655.524999999994</v>
      </c>
      <c r="R2247" s="18"/>
      <c r="Z2247" s="62"/>
      <c r="AA2247" s="62"/>
      <c r="AB2247" s="62"/>
      <c r="AC2247" s="62"/>
      <c r="AD2247" s="62"/>
      <c r="AE2247" s="62"/>
    </row>
    <row r="2248" spans="1:31" x14ac:dyDescent="0.25">
      <c r="A2248" s="17" t="s">
        <v>11</v>
      </c>
      <c r="B2248" s="17" t="s">
        <v>156</v>
      </c>
      <c r="C2248" s="17" t="s">
        <v>253</v>
      </c>
      <c r="D2248" s="17" t="s">
        <v>254</v>
      </c>
      <c r="E2248" s="17" t="s">
        <v>39</v>
      </c>
      <c r="F2248" s="17" t="s">
        <v>176</v>
      </c>
      <c r="G2248" s="17" t="s">
        <v>265</v>
      </c>
      <c r="H2248" s="17" t="s">
        <v>75</v>
      </c>
      <c r="I2248" s="17" t="s">
        <v>17</v>
      </c>
      <c r="J2248" s="17" t="s">
        <v>254</v>
      </c>
      <c r="K2248" s="17"/>
      <c r="L2248" s="66">
        <v>0</v>
      </c>
      <c r="M2248" s="66">
        <v>0</v>
      </c>
      <c r="N2248" s="66">
        <v>0</v>
      </c>
      <c r="O2248" s="66">
        <v>0</v>
      </c>
      <c r="P2248" s="66">
        <v>0</v>
      </c>
      <c r="Q2248" s="66">
        <v>0.75220500000000001</v>
      </c>
      <c r="R2248" s="18"/>
      <c r="Z2248" s="62"/>
      <c r="AA2248" s="62"/>
      <c r="AB2248" s="62"/>
      <c r="AC2248" s="62"/>
      <c r="AD2248" s="62"/>
      <c r="AE2248" s="62"/>
    </row>
    <row r="2249" spans="1:31" x14ac:dyDescent="0.25">
      <c r="A2249" s="17" t="s">
        <v>11</v>
      </c>
      <c r="B2249" s="17" t="s">
        <v>156</v>
      </c>
      <c r="C2249" s="17" t="s">
        <v>253</v>
      </c>
      <c r="D2249" s="17" t="s">
        <v>254</v>
      </c>
      <c r="E2249" s="17" t="s">
        <v>39</v>
      </c>
      <c r="F2249" s="17" t="s">
        <v>177</v>
      </c>
      <c r="G2249" s="17" t="s">
        <v>265</v>
      </c>
      <c r="H2249" s="17" t="s">
        <v>32</v>
      </c>
      <c r="I2249" s="17" t="s">
        <v>17</v>
      </c>
      <c r="J2249" s="17" t="s">
        <v>254</v>
      </c>
      <c r="K2249" s="17"/>
      <c r="L2249" s="66">
        <v>0</v>
      </c>
      <c r="M2249" s="66">
        <v>3.3921E-2</v>
      </c>
      <c r="N2249" s="66">
        <v>1.1306999999999999E-2</v>
      </c>
      <c r="O2249" s="66">
        <v>0</v>
      </c>
      <c r="P2249" s="66">
        <v>0</v>
      </c>
      <c r="Q2249" s="66">
        <v>0</v>
      </c>
      <c r="R2249" s="18"/>
      <c r="Z2249" s="62"/>
      <c r="AA2249" s="62"/>
      <c r="AB2249" s="62"/>
      <c r="AC2249" s="62"/>
      <c r="AD2249" s="62"/>
      <c r="AE2249" s="62"/>
    </row>
    <row r="2250" spans="1:31" x14ac:dyDescent="0.25">
      <c r="A2250" s="17" t="s">
        <v>11</v>
      </c>
      <c r="B2250" s="17" t="s">
        <v>156</v>
      </c>
      <c r="C2250" s="17" t="s">
        <v>253</v>
      </c>
      <c r="D2250" s="17" t="s">
        <v>254</v>
      </c>
      <c r="E2250" s="17" t="s">
        <v>39</v>
      </c>
      <c r="F2250" s="17" t="s">
        <v>177</v>
      </c>
      <c r="G2250" s="17" t="s">
        <v>265</v>
      </c>
      <c r="H2250" s="17" t="s">
        <v>16</v>
      </c>
      <c r="I2250" s="17" t="s">
        <v>17</v>
      </c>
      <c r="J2250" s="17" t="s">
        <v>254</v>
      </c>
      <c r="K2250" s="17"/>
      <c r="L2250" s="66">
        <v>0</v>
      </c>
      <c r="M2250" s="66">
        <v>3249.9375</v>
      </c>
      <c r="N2250" s="66">
        <v>1083.3125</v>
      </c>
      <c r="O2250" s="66">
        <v>0</v>
      </c>
      <c r="P2250" s="66">
        <v>0</v>
      </c>
      <c r="Q2250" s="66">
        <v>0</v>
      </c>
      <c r="R2250" s="18"/>
      <c r="Z2250" s="62"/>
      <c r="AA2250" s="62"/>
      <c r="AB2250" s="62"/>
      <c r="AC2250" s="62"/>
      <c r="AD2250" s="62"/>
      <c r="AE2250" s="62"/>
    </row>
    <row r="2251" spans="1:31" x14ac:dyDescent="0.25">
      <c r="A2251" s="17" t="s">
        <v>11</v>
      </c>
      <c r="B2251" s="17" t="s">
        <v>156</v>
      </c>
      <c r="C2251" s="17" t="s">
        <v>253</v>
      </c>
      <c r="D2251" s="17" t="s">
        <v>254</v>
      </c>
      <c r="E2251" s="17" t="s">
        <v>39</v>
      </c>
      <c r="F2251" s="17" t="s">
        <v>177</v>
      </c>
      <c r="G2251" s="17" t="s">
        <v>265</v>
      </c>
      <c r="H2251" s="17" t="s">
        <v>160</v>
      </c>
      <c r="I2251" s="17" t="s">
        <v>17</v>
      </c>
      <c r="J2251" s="17" t="s">
        <v>254</v>
      </c>
      <c r="K2251" s="17"/>
      <c r="L2251" s="66">
        <v>0</v>
      </c>
      <c r="M2251" s="66">
        <v>3263.8424999999997</v>
      </c>
      <c r="N2251" s="66">
        <v>1087.9475</v>
      </c>
      <c r="O2251" s="66">
        <v>0</v>
      </c>
      <c r="P2251" s="66">
        <v>0</v>
      </c>
      <c r="Q2251" s="66">
        <v>0</v>
      </c>
      <c r="R2251" s="18"/>
      <c r="Z2251" s="62"/>
      <c r="AA2251" s="62"/>
      <c r="AB2251" s="62"/>
      <c r="AC2251" s="62"/>
      <c r="AD2251" s="62"/>
      <c r="AE2251" s="62"/>
    </row>
    <row r="2252" spans="1:31" x14ac:dyDescent="0.25">
      <c r="A2252" s="17" t="s">
        <v>11</v>
      </c>
      <c r="B2252" s="17" t="s">
        <v>156</v>
      </c>
      <c r="C2252" s="17" t="s">
        <v>253</v>
      </c>
      <c r="D2252" s="17" t="s">
        <v>254</v>
      </c>
      <c r="E2252" s="17" t="s">
        <v>39</v>
      </c>
      <c r="F2252" s="17" t="s">
        <v>177</v>
      </c>
      <c r="G2252" s="17" t="s">
        <v>265</v>
      </c>
      <c r="H2252" s="17" t="s">
        <v>161</v>
      </c>
      <c r="I2252" s="17" t="s">
        <v>17</v>
      </c>
      <c r="J2252" s="17" t="s">
        <v>254</v>
      </c>
      <c r="K2252" s="17"/>
      <c r="L2252" s="66">
        <v>0</v>
      </c>
      <c r="M2252" s="66">
        <v>3266.4224999999997</v>
      </c>
      <c r="N2252" s="66">
        <v>1088.8074999999999</v>
      </c>
      <c r="O2252" s="66">
        <v>0</v>
      </c>
      <c r="P2252" s="66">
        <v>0</v>
      </c>
      <c r="Q2252" s="66">
        <v>0</v>
      </c>
      <c r="R2252" s="18"/>
      <c r="Z2252" s="62"/>
      <c r="AA2252" s="62"/>
      <c r="AB2252" s="62"/>
      <c r="AC2252" s="62"/>
      <c r="AD2252" s="62"/>
      <c r="AE2252" s="62"/>
    </row>
    <row r="2253" spans="1:31" x14ac:dyDescent="0.25">
      <c r="A2253" s="17" t="s">
        <v>11</v>
      </c>
      <c r="B2253" s="17" t="s">
        <v>156</v>
      </c>
      <c r="C2253" s="17" t="s">
        <v>253</v>
      </c>
      <c r="D2253" s="17" t="s">
        <v>254</v>
      </c>
      <c r="E2253" s="17" t="s">
        <v>39</v>
      </c>
      <c r="F2253" s="17" t="s">
        <v>177</v>
      </c>
      <c r="G2253" s="17" t="s">
        <v>265</v>
      </c>
      <c r="H2253" s="17" t="s">
        <v>75</v>
      </c>
      <c r="I2253" s="17" t="s">
        <v>17</v>
      </c>
      <c r="J2253" s="17" t="s">
        <v>254</v>
      </c>
      <c r="K2253" s="17"/>
      <c r="L2253" s="66">
        <v>0</v>
      </c>
      <c r="M2253" s="66">
        <v>5.0880750000000002E-2</v>
      </c>
      <c r="N2253" s="66">
        <v>1.696025E-2</v>
      </c>
      <c r="O2253" s="66">
        <v>0</v>
      </c>
      <c r="P2253" s="66">
        <v>0</v>
      </c>
      <c r="Q2253" s="66">
        <v>0</v>
      </c>
      <c r="R2253" s="18"/>
      <c r="Z2253" s="62"/>
      <c r="AA2253" s="62"/>
      <c r="AB2253" s="62"/>
      <c r="AC2253" s="62"/>
      <c r="AD2253" s="62"/>
      <c r="AE2253" s="62"/>
    </row>
    <row r="2254" spans="1:31" x14ac:dyDescent="0.25">
      <c r="A2254" s="17" t="s">
        <v>11</v>
      </c>
      <c r="B2254" s="17" t="s">
        <v>156</v>
      </c>
      <c r="C2254" s="17" t="s">
        <v>253</v>
      </c>
      <c r="D2254" s="17" t="s">
        <v>254</v>
      </c>
      <c r="E2254" s="17" t="s">
        <v>180</v>
      </c>
      <c r="F2254" s="17" t="s">
        <v>239</v>
      </c>
      <c r="G2254" s="17" t="s">
        <v>265</v>
      </c>
      <c r="H2254" s="17" t="s">
        <v>32</v>
      </c>
      <c r="I2254" s="17" t="s">
        <v>17</v>
      </c>
      <c r="J2254" s="17" t="s">
        <v>254</v>
      </c>
      <c r="K2254" s="17"/>
      <c r="L2254" s="66">
        <v>0</v>
      </c>
      <c r="M2254" s="66">
        <v>0</v>
      </c>
      <c r="N2254" s="66">
        <v>0</v>
      </c>
      <c r="O2254" s="66">
        <v>0</v>
      </c>
      <c r="P2254" s="66">
        <v>0</v>
      </c>
      <c r="Q2254" s="66">
        <v>0.63397124999999999</v>
      </c>
      <c r="R2254" s="18"/>
      <c r="Z2254" s="62"/>
      <c r="AA2254" s="62"/>
      <c r="AB2254" s="62"/>
      <c r="AC2254" s="62"/>
      <c r="AD2254" s="62"/>
      <c r="AE2254" s="62"/>
    </row>
    <row r="2255" spans="1:31" x14ac:dyDescent="0.25">
      <c r="A2255" s="17" t="s">
        <v>11</v>
      </c>
      <c r="B2255" s="17" t="s">
        <v>156</v>
      </c>
      <c r="C2255" s="17" t="s">
        <v>253</v>
      </c>
      <c r="D2255" s="17" t="s">
        <v>254</v>
      </c>
      <c r="E2255" s="17" t="s">
        <v>180</v>
      </c>
      <c r="F2255" s="17" t="s">
        <v>239</v>
      </c>
      <c r="G2255" s="17" t="s">
        <v>265</v>
      </c>
      <c r="H2255" s="17" t="s">
        <v>16</v>
      </c>
      <c r="I2255" s="17" t="s">
        <v>17</v>
      </c>
      <c r="J2255" s="17" t="s">
        <v>254</v>
      </c>
      <c r="K2255" s="17"/>
      <c r="L2255" s="66">
        <v>0</v>
      </c>
      <c r="M2255" s="66">
        <v>0</v>
      </c>
      <c r="N2255" s="66">
        <v>0</v>
      </c>
      <c r="O2255" s="66">
        <v>0</v>
      </c>
      <c r="P2255" s="66">
        <v>0</v>
      </c>
      <c r="Q2255" s="66">
        <v>67872.975000000006</v>
      </c>
      <c r="R2255" s="18"/>
      <c r="Z2255" s="62"/>
      <c r="AA2255" s="62"/>
      <c r="AB2255" s="62"/>
      <c r="AC2255" s="62"/>
      <c r="AD2255" s="62"/>
      <c r="AE2255" s="62"/>
    </row>
    <row r="2256" spans="1:31" x14ac:dyDescent="0.25">
      <c r="A2256" s="17" t="s">
        <v>11</v>
      </c>
      <c r="B2256" s="17" t="s">
        <v>156</v>
      </c>
      <c r="C2256" s="17" t="s">
        <v>253</v>
      </c>
      <c r="D2256" s="17" t="s">
        <v>254</v>
      </c>
      <c r="E2256" s="17" t="s">
        <v>180</v>
      </c>
      <c r="F2256" s="17" t="s">
        <v>239</v>
      </c>
      <c r="G2256" s="17" t="s">
        <v>265</v>
      </c>
      <c r="H2256" s="17" t="s">
        <v>160</v>
      </c>
      <c r="I2256" s="17" t="s">
        <v>17</v>
      </c>
      <c r="J2256" s="17" t="s">
        <v>254</v>
      </c>
      <c r="K2256" s="17"/>
      <c r="L2256" s="66">
        <v>0</v>
      </c>
      <c r="M2256" s="66">
        <v>0</v>
      </c>
      <c r="N2256" s="66">
        <v>0</v>
      </c>
      <c r="O2256" s="66">
        <v>0</v>
      </c>
      <c r="P2256" s="66">
        <v>0</v>
      </c>
      <c r="Q2256" s="66">
        <v>68132.850000000006</v>
      </c>
      <c r="R2256" s="18"/>
      <c r="Z2256" s="62"/>
      <c r="AA2256" s="62"/>
      <c r="AB2256" s="62"/>
      <c r="AC2256" s="62"/>
      <c r="AD2256" s="62"/>
      <c r="AE2256" s="62"/>
    </row>
    <row r="2257" spans="1:31" x14ac:dyDescent="0.25">
      <c r="A2257" s="17" t="s">
        <v>11</v>
      </c>
      <c r="B2257" s="17" t="s">
        <v>156</v>
      </c>
      <c r="C2257" s="17" t="s">
        <v>253</v>
      </c>
      <c r="D2257" s="17" t="s">
        <v>254</v>
      </c>
      <c r="E2257" s="17" t="s">
        <v>180</v>
      </c>
      <c r="F2257" s="17" t="s">
        <v>239</v>
      </c>
      <c r="G2257" s="17" t="s">
        <v>265</v>
      </c>
      <c r="H2257" s="17" t="s">
        <v>161</v>
      </c>
      <c r="I2257" s="17" t="s">
        <v>17</v>
      </c>
      <c r="J2257" s="17" t="s">
        <v>254</v>
      </c>
      <c r="K2257" s="17"/>
      <c r="L2257" s="66">
        <v>0</v>
      </c>
      <c r="M2257" s="66">
        <v>0</v>
      </c>
      <c r="N2257" s="66">
        <v>0</v>
      </c>
      <c r="O2257" s="66">
        <v>0</v>
      </c>
      <c r="P2257" s="66">
        <v>0</v>
      </c>
      <c r="Q2257" s="66">
        <v>68181.075000000012</v>
      </c>
      <c r="R2257" s="18"/>
      <c r="Z2257" s="62"/>
      <c r="AA2257" s="62"/>
      <c r="AB2257" s="62"/>
      <c r="AC2257" s="62"/>
      <c r="AD2257" s="62"/>
      <c r="AE2257" s="62"/>
    </row>
    <row r="2258" spans="1:31" x14ac:dyDescent="0.25">
      <c r="A2258" s="17" t="s">
        <v>11</v>
      </c>
      <c r="B2258" s="17" t="s">
        <v>156</v>
      </c>
      <c r="C2258" s="17" t="s">
        <v>253</v>
      </c>
      <c r="D2258" s="17" t="s">
        <v>254</v>
      </c>
      <c r="E2258" s="17" t="s">
        <v>180</v>
      </c>
      <c r="F2258" s="17" t="s">
        <v>239</v>
      </c>
      <c r="G2258" s="17" t="s">
        <v>265</v>
      </c>
      <c r="H2258" s="17" t="s">
        <v>75</v>
      </c>
      <c r="I2258" s="17" t="s">
        <v>17</v>
      </c>
      <c r="J2258" s="17" t="s">
        <v>254</v>
      </c>
      <c r="K2258" s="17"/>
      <c r="L2258" s="66">
        <v>0</v>
      </c>
      <c r="M2258" s="66">
        <v>0</v>
      </c>
      <c r="N2258" s="66">
        <v>0</v>
      </c>
      <c r="O2258" s="66">
        <v>0</v>
      </c>
      <c r="P2258" s="66">
        <v>0</v>
      </c>
      <c r="Q2258" s="66">
        <v>0.95095574999999999</v>
      </c>
      <c r="R2258" s="18"/>
      <c r="Z2258" s="62"/>
      <c r="AA2258" s="62"/>
      <c r="AB2258" s="62"/>
      <c r="AC2258" s="62"/>
      <c r="AD2258" s="62"/>
      <c r="AE2258" s="62"/>
    </row>
    <row r="2259" spans="1:31" x14ac:dyDescent="0.25">
      <c r="A2259" s="17" t="s">
        <v>11</v>
      </c>
      <c r="B2259" s="17" t="s">
        <v>156</v>
      </c>
      <c r="C2259" s="17" t="s">
        <v>253</v>
      </c>
      <c r="D2259" s="17" t="s">
        <v>254</v>
      </c>
      <c r="E2259" s="17" t="s">
        <v>180</v>
      </c>
      <c r="F2259" s="17" t="s">
        <v>182</v>
      </c>
      <c r="G2259" s="17" t="s">
        <v>265</v>
      </c>
      <c r="H2259" s="17" t="s">
        <v>32</v>
      </c>
      <c r="I2259" s="17" t="s">
        <v>17</v>
      </c>
      <c r="J2259" s="17" t="s">
        <v>254</v>
      </c>
      <c r="K2259" s="17"/>
      <c r="L2259" s="66">
        <v>3.0004327499999999</v>
      </c>
      <c r="M2259" s="66">
        <v>0.99844500000000003</v>
      </c>
      <c r="N2259" s="66">
        <v>0</v>
      </c>
      <c r="O2259" s="66">
        <v>0</v>
      </c>
      <c r="P2259" s="66">
        <v>0</v>
      </c>
      <c r="Q2259" s="66">
        <v>0</v>
      </c>
      <c r="R2259" s="18"/>
      <c r="Z2259" s="62"/>
      <c r="AA2259" s="62"/>
      <c r="AB2259" s="62"/>
      <c r="AC2259" s="62"/>
      <c r="AD2259" s="62"/>
      <c r="AE2259" s="62"/>
    </row>
    <row r="2260" spans="1:31" x14ac:dyDescent="0.25">
      <c r="A2260" s="17" t="s">
        <v>11</v>
      </c>
      <c r="B2260" s="17" t="s">
        <v>156</v>
      </c>
      <c r="C2260" s="17" t="s">
        <v>253</v>
      </c>
      <c r="D2260" s="17" t="s">
        <v>254</v>
      </c>
      <c r="E2260" s="17" t="s">
        <v>180</v>
      </c>
      <c r="F2260" s="17" t="s">
        <v>182</v>
      </c>
      <c r="G2260" s="17" t="s">
        <v>265</v>
      </c>
      <c r="H2260" s="17" t="s">
        <v>16</v>
      </c>
      <c r="I2260" s="17" t="s">
        <v>17</v>
      </c>
      <c r="J2260" s="17" t="s">
        <v>254</v>
      </c>
      <c r="K2260" s="17"/>
      <c r="L2260" s="66">
        <v>319576.46750000003</v>
      </c>
      <c r="M2260" s="66">
        <v>106344.5</v>
      </c>
      <c r="N2260" s="66">
        <v>0</v>
      </c>
      <c r="O2260" s="66">
        <v>0</v>
      </c>
      <c r="P2260" s="66">
        <v>0</v>
      </c>
      <c r="Q2260" s="66">
        <v>0</v>
      </c>
      <c r="R2260" s="18"/>
      <c r="Z2260" s="62"/>
      <c r="AA2260" s="62"/>
      <c r="AB2260" s="62"/>
      <c r="AC2260" s="62"/>
      <c r="AD2260" s="62"/>
      <c r="AE2260" s="62"/>
    </row>
    <row r="2261" spans="1:31" x14ac:dyDescent="0.25">
      <c r="A2261" s="17" t="s">
        <v>11</v>
      </c>
      <c r="B2261" s="17" t="s">
        <v>156</v>
      </c>
      <c r="C2261" s="17" t="s">
        <v>253</v>
      </c>
      <c r="D2261" s="17" t="s">
        <v>254</v>
      </c>
      <c r="E2261" s="17" t="s">
        <v>180</v>
      </c>
      <c r="F2261" s="17" t="s">
        <v>182</v>
      </c>
      <c r="G2261" s="17" t="s">
        <v>265</v>
      </c>
      <c r="H2261" s="17" t="s">
        <v>160</v>
      </c>
      <c r="I2261" s="17" t="s">
        <v>17</v>
      </c>
      <c r="J2261" s="17" t="s">
        <v>254</v>
      </c>
      <c r="K2261" s="17"/>
      <c r="L2261" s="66">
        <v>320806.3075</v>
      </c>
      <c r="M2261" s="66">
        <v>106753.75</v>
      </c>
      <c r="N2261" s="66">
        <v>0</v>
      </c>
      <c r="O2261" s="66">
        <v>0</v>
      </c>
      <c r="P2261" s="66">
        <v>0</v>
      </c>
      <c r="Q2261" s="66">
        <v>0</v>
      </c>
      <c r="R2261" s="18"/>
      <c r="Z2261" s="62"/>
      <c r="AA2261" s="62"/>
      <c r="AB2261" s="62"/>
      <c r="AC2261" s="62"/>
      <c r="AD2261" s="62"/>
      <c r="AE2261" s="62"/>
    </row>
    <row r="2262" spans="1:31" x14ac:dyDescent="0.25">
      <c r="A2262" s="17" t="s">
        <v>11</v>
      </c>
      <c r="B2262" s="17" t="s">
        <v>156</v>
      </c>
      <c r="C2262" s="17" t="s">
        <v>253</v>
      </c>
      <c r="D2262" s="17" t="s">
        <v>254</v>
      </c>
      <c r="E2262" s="17" t="s">
        <v>180</v>
      </c>
      <c r="F2262" s="17" t="s">
        <v>182</v>
      </c>
      <c r="G2262" s="17" t="s">
        <v>265</v>
      </c>
      <c r="H2262" s="17" t="s">
        <v>161</v>
      </c>
      <c r="I2262" s="17" t="s">
        <v>17</v>
      </c>
      <c r="J2262" s="17" t="s">
        <v>254</v>
      </c>
      <c r="K2262" s="17"/>
      <c r="L2262" s="66">
        <v>321034.69500000001</v>
      </c>
      <c r="M2262" s="66">
        <v>106829.75</v>
      </c>
      <c r="N2262" s="66">
        <v>0</v>
      </c>
      <c r="O2262" s="66">
        <v>0</v>
      </c>
      <c r="P2262" s="66">
        <v>0</v>
      </c>
      <c r="Q2262" s="66">
        <v>0</v>
      </c>
      <c r="R2262" s="18"/>
      <c r="Z2262" s="62"/>
      <c r="AA2262" s="62"/>
      <c r="AB2262" s="62"/>
      <c r="AC2262" s="62"/>
      <c r="AD2262" s="62"/>
      <c r="AE2262" s="62"/>
    </row>
    <row r="2263" spans="1:31" x14ac:dyDescent="0.25">
      <c r="A2263" s="17" t="s">
        <v>11</v>
      </c>
      <c r="B2263" s="17" t="s">
        <v>156</v>
      </c>
      <c r="C2263" s="17" t="s">
        <v>253</v>
      </c>
      <c r="D2263" s="17" t="s">
        <v>254</v>
      </c>
      <c r="E2263" s="17" t="s">
        <v>180</v>
      </c>
      <c r="F2263" s="17" t="s">
        <v>182</v>
      </c>
      <c r="G2263" s="17" t="s">
        <v>265</v>
      </c>
      <c r="H2263" s="17" t="s">
        <v>75</v>
      </c>
      <c r="I2263" s="17" t="s">
        <v>17</v>
      </c>
      <c r="J2263" s="17" t="s">
        <v>254</v>
      </c>
      <c r="K2263" s="17"/>
      <c r="L2263" s="66">
        <v>4.5006492499999995</v>
      </c>
      <c r="M2263" s="66">
        <v>1.4976674999999999</v>
      </c>
      <c r="N2263" s="66">
        <v>0</v>
      </c>
      <c r="O2263" s="66">
        <v>0</v>
      </c>
      <c r="P2263" s="66">
        <v>0</v>
      </c>
      <c r="Q2263" s="66">
        <v>0</v>
      </c>
      <c r="R2263" s="18"/>
      <c r="Z2263" s="62"/>
      <c r="AA2263" s="62"/>
      <c r="AB2263" s="62"/>
      <c r="AC2263" s="62"/>
      <c r="AD2263" s="62"/>
      <c r="AE2263" s="62"/>
    </row>
    <row r="2264" spans="1:31" x14ac:dyDescent="0.25">
      <c r="A2264" s="17" t="s">
        <v>11</v>
      </c>
      <c r="B2264" s="17" t="s">
        <v>156</v>
      </c>
      <c r="C2264" s="17" t="s">
        <v>253</v>
      </c>
      <c r="D2264" s="17" t="s">
        <v>254</v>
      </c>
      <c r="E2264" s="17" t="s">
        <v>180</v>
      </c>
      <c r="F2264" s="17" t="s">
        <v>191</v>
      </c>
      <c r="G2264" s="17" t="s">
        <v>265</v>
      </c>
      <c r="H2264" s="17" t="s">
        <v>32</v>
      </c>
      <c r="I2264" s="17" t="s">
        <v>17</v>
      </c>
      <c r="J2264" s="17" t="s">
        <v>254</v>
      </c>
      <c r="K2264" s="17"/>
      <c r="L2264" s="66">
        <v>0</v>
      </c>
      <c r="M2264" s="66">
        <v>0</v>
      </c>
      <c r="N2264" s="66">
        <v>0.222972</v>
      </c>
      <c r="O2264" s="66">
        <v>7.4324000000000001E-2</v>
      </c>
      <c r="P2264" s="66">
        <v>0</v>
      </c>
      <c r="Q2264" s="66">
        <v>0</v>
      </c>
      <c r="R2264" s="18"/>
      <c r="Z2264" s="62"/>
      <c r="AA2264" s="62"/>
      <c r="AB2264" s="62"/>
      <c r="AC2264" s="62"/>
      <c r="AD2264" s="62"/>
      <c r="AE2264" s="62"/>
    </row>
    <row r="2265" spans="1:31" x14ac:dyDescent="0.25">
      <c r="A2265" s="17" t="s">
        <v>11</v>
      </c>
      <c r="B2265" s="17" t="s">
        <v>156</v>
      </c>
      <c r="C2265" s="17" t="s">
        <v>253</v>
      </c>
      <c r="D2265" s="17" t="s">
        <v>254</v>
      </c>
      <c r="E2265" s="17" t="s">
        <v>180</v>
      </c>
      <c r="F2265" s="17" t="s">
        <v>191</v>
      </c>
      <c r="G2265" s="17" t="s">
        <v>265</v>
      </c>
      <c r="H2265" s="17" t="s">
        <v>16</v>
      </c>
      <c r="I2265" s="17" t="s">
        <v>17</v>
      </c>
      <c r="J2265" s="17" t="s">
        <v>254</v>
      </c>
      <c r="K2265" s="17"/>
      <c r="L2265" s="66">
        <v>0</v>
      </c>
      <c r="M2265" s="66">
        <v>0</v>
      </c>
      <c r="N2265" s="66">
        <v>21363</v>
      </c>
      <c r="O2265" s="66">
        <v>7121</v>
      </c>
      <c r="P2265" s="66">
        <v>0</v>
      </c>
      <c r="Q2265" s="66">
        <v>0</v>
      </c>
      <c r="R2265" s="18"/>
      <c r="Z2265" s="62"/>
      <c r="AA2265" s="62"/>
      <c r="AB2265" s="62"/>
      <c r="AC2265" s="62"/>
      <c r="AD2265" s="62"/>
      <c r="AE2265" s="62"/>
    </row>
    <row r="2266" spans="1:31" x14ac:dyDescent="0.25">
      <c r="A2266" s="17" t="s">
        <v>11</v>
      </c>
      <c r="B2266" s="17" t="s">
        <v>156</v>
      </c>
      <c r="C2266" s="17" t="s">
        <v>253</v>
      </c>
      <c r="D2266" s="17" t="s">
        <v>254</v>
      </c>
      <c r="E2266" s="17" t="s">
        <v>180</v>
      </c>
      <c r="F2266" s="17" t="s">
        <v>191</v>
      </c>
      <c r="G2266" s="17" t="s">
        <v>265</v>
      </c>
      <c r="H2266" s="17" t="s">
        <v>160</v>
      </c>
      <c r="I2266" s="17" t="s">
        <v>17</v>
      </c>
      <c r="J2266" s="17" t="s">
        <v>254</v>
      </c>
      <c r="K2266" s="17"/>
      <c r="L2266" s="66">
        <v>0</v>
      </c>
      <c r="M2266" s="66">
        <v>0</v>
      </c>
      <c r="N2266" s="66">
        <v>21454.425000000003</v>
      </c>
      <c r="O2266" s="66">
        <v>7151.4750000000004</v>
      </c>
      <c r="P2266" s="66">
        <v>0</v>
      </c>
      <c r="Q2266" s="66">
        <v>0</v>
      </c>
      <c r="R2266" s="18"/>
      <c r="Z2266" s="62"/>
      <c r="AA2266" s="62"/>
      <c r="AB2266" s="62"/>
      <c r="AC2266" s="62"/>
      <c r="AD2266" s="62"/>
      <c r="AE2266" s="62"/>
    </row>
    <row r="2267" spans="1:31" x14ac:dyDescent="0.25">
      <c r="A2267" s="17" t="s">
        <v>11</v>
      </c>
      <c r="B2267" s="17" t="s">
        <v>156</v>
      </c>
      <c r="C2267" s="17" t="s">
        <v>253</v>
      </c>
      <c r="D2267" s="17" t="s">
        <v>254</v>
      </c>
      <c r="E2267" s="17" t="s">
        <v>180</v>
      </c>
      <c r="F2267" s="17" t="s">
        <v>191</v>
      </c>
      <c r="G2267" s="17" t="s">
        <v>265</v>
      </c>
      <c r="H2267" s="17" t="s">
        <v>161</v>
      </c>
      <c r="I2267" s="17" t="s">
        <v>17</v>
      </c>
      <c r="J2267" s="17" t="s">
        <v>254</v>
      </c>
      <c r="K2267" s="17"/>
      <c r="L2267" s="66">
        <v>0</v>
      </c>
      <c r="M2267" s="66">
        <v>0</v>
      </c>
      <c r="N2267" s="66">
        <v>21471.300000000003</v>
      </c>
      <c r="O2267" s="66">
        <v>7157.1</v>
      </c>
      <c r="P2267" s="66">
        <v>0</v>
      </c>
      <c r="Q2267" s="66">
        <v>0</v>
      </c>
      <c r="R2267" s="18"/>
      <c r="Z2267" s="62"/>
      <c r="AA2267" s="62"/>
      <c r="AB2267" s="62"/>
      <c r="AC2267" s="62"/>
      <c r="AD2267" s="62"/>
      <c r="AE2267" s="62"/>
    </row>
    <row r="2268" spans="1:31" x14ac:dyDescent="0.25">
      <c r="A2268" s="17" t="s">
        <v>11</v>
      </c>
      <c r="B2268" s="17" t="s">
        <v>156</v>
      </c>
      <c r="C2268" s="17" t="s">
        <v>253</v>
      </c>
      <c r="D2268" s="17" t="s">
        <v>254</v>
      </c>
      <c r="E2268" s="17" t="s">
        <v>180</v>
      </c>
      <c r="F2268" s="17" t="s">
        <v>191</v>
      </c>
      <c r="G2268" s="17" t="s">
        <v>265</v>
      </c>
      <c r="H2268" s="17" t="s">
        <v>75</v>
      </c>
      <c r="I2268" s="17" t="s">
        <v>17</v>
      </c>
      <c r="J2268" s="17" t="s">
        <v>254</v>
      </c>
      <c r="K2268" s="17"/>
      <c r="L2268" s="66">
        <v>0</v>
      </c>
      <c r="M2268" s="66">
        <v>0</v>
      </c>
      <c r="N2268" s="66">
        <v>0.33445800000000003</v>
      </c>
      <c r="O2268" s="66">
        <v>0.111486</v>
      </c>
      <c r="P2268" s="66">
        <v>0</v>
      </c>
      <c r="Q2268" s="66">
        <v>0</v>
      </c>
      <c r="R2268" s="18"/>
      <c r="Z2268" s="62"/>
      <c r="AA2268" s="62"/>
      <c r="AB2268" s="62"/>
      <c r="AC2268" s="62"/>
      <c r="AD2268" s="62"/>
      <c r="AE2268" s="62"/>
    </row>
    <row r="2269" spans="1:31" x14ac:dyDescent="0.25">
      <c r="A2269" s="17" t="s">
        <v>11</v>
      </c>
      <c r="B2269" s="17" t="s">
        <v>156</v>
      </c>
      <c r="C2269" s="17" t="s">
        <v>253</v>
      </c>
      <c r="D2269" s="17" t="s">
        <v>254</v>
      </c>
      <c r="E2269" s="17" t="s">
        <v>180</v>
      </c>
      <c r="F2269" s="17" t="s">
        <v>192</v>
      </c>
      <c r="G2269" s="17" t="s">
        <v>265</v>
      </c>
      <c r="H2269" s="17" t="s">
        <v>32</v>
      </c>
      <c r="I2269" s="17" t="s">
        <v>17</v>
      </c>
      <c r="J2269" s="17" t="s">
        <v>254</v>
      </c>
      <c r="K2269" s="17"/>
      <c r="L2269" s="66">
        <v>6.8181749999999999E-2</v>
      </c>
      <c r="M2269" s="66">
        <v>5.2633497499999997</v>
      </c>
      <c r="N2269" s="66">
        <v>2.4175200000000001</v>
      </c>
      <c r="O2269" s="66">
        <v>1.4563600000000001</v>
      </c>
      <c r="P2269" s="66">
        <v>0.41141749999999999</v>
      </c>
      <c r="Q2269" s="66">
        <v>0.31608675000000003</v>
      </c>
      <c r="R2269" s="18"/>
      <c r="Z2269" s="62"/>
      <c r="AA2269" s="62"/>
      <c r="AB2269" s="62"/>
      <c r="AC2269" s="62"/>
      <c r="AD2269" s="62"/>
      <c r="AE2269" s="62"/>
    </row>
    <row r="2270" spans="1:31" x14ac:dyDescent="0.25">
      <c r="A2270" s="17" t="s">
        <v>11</v>
      </c>
      <c r="B2270" s="17" t="s">
        <v>156</v>
      </c>
      <c r="C2270" s="17" t="s">
        <v>253</v>
      </c>
      <c r="D2270" s="17" t="s">
        <v>254</v>
      </c>
      <c r="E2270" s="17" t="s">
        <v>180</v>
      </c>
      <c r="F2270" s="17" t="s">
        <v>192</v>
      </c>
      <c r="G2270" s="17" t="s">
        <v>265</v>
      </c>
      <c r="H2270" s="17" t="s">
        <v>16</v>
      </c>
      <c r="I2270" s="17" t="s">
        <v>17</v>
      </c>
      <c r="J2270" s="17" t="s">
        <v>254</v>
      </c>
      <c r="K2270" s="17"/>
      <c r="L2270" s="66">
        <v>7262.02</v>
      </c>
      <c r="M2270" s="66">
        <v>560599.24</v>
      </c>
      <c r="N2270" s="66">
        <v>257489.95</v>
      </c>
      <c r="O2270" s="66">
        <v>155116.65</v>
      </c>
      <c r="P2270" s="66">
        <v>43820</v>
      </c>
      <c r="Q2270" s="66">
        <v>33666.375</v>
      </c>
      <c r="R2270" s="18"/>
      <c r="Z2270" s="62"/>
      <c r="AA2270" s="62"/>
      <c r="AB2270" s="62"/>
      <c r="AC2270" s="62"/>
      <c r="AD2270" s="62"/>
      <c r="AE2270" s="62"/>
    </row>
    <row r="2271" spans="1:31" x14ac:dyDescent="0.25">
      <c r="A2271" s="17" t="s">
        <v>11</v>
      </c>
      <c r="B2271" s="17" t="s">
        <v>156</v>
      </c>
      <c r="C2271" s="17" t="s">
        <v>253</v>
      </c>
      <c r="D2271" s="17" t="s">
        <v>254</v>
      </c>
      <c r="E2271" s="17" t="s">
        <v>180</v>
      </c>
      <c r="F2271" s="17" t="s">
        <v>192</v>
      </c>
      <c r="G2271" s="17" t="s">
        <v>265</v>
      </c>
      <c r="H2271" s="17" t="s">
        <v>160</v>
      </c>
      <c r="I2271" s="17" t="s">
        <v>17</v>
      </c>
      <c r="J2271" s="17" t="s">
        <v>254</v>
      </c>
      <c r="K2271" s="17"/>
      <c r="L2271" s="66">
        <v>7289.97</v>
      </c>
      <c r="M2271" s="66">
        <v>562757.24</v>
      </c>
      <c r="N2271" s="66">
        <v>258481.17499999999</v>
      </c>
      <c r="O2271" s="66">
        <v>155713.97500000001</v>
      </c>
      <c r="P2271" s="66">
        <v>43988.75</v>
      </c>
      <c r="Q2271" s="66">
        <v>33795.975000000006</v>
      </c>
      <c r="R2271" s="18"/>
      <c r="Z2271" s="62"/>
      <c r="AA2271" s="62"/>
      <c r="AB2271" s="62"/>
      <c r="AC2271" s="62"/>
      <c r="AD2271" s="62"/>
      <c r="AE2271" s="62"/>
    </row>
    <row r="2272" spans="1:31" x14ac:dyDescent="0.25">
      <c r="A2272" s="17" t="s">
        <v>11</v>
      </c>
      <c r="B2272" s="17" t="s">
        <v>156</v>
      </c>
      <c r="C2272" s="17" t="s">
        <v>253</v>
      </c>
      <c r="D2272" s="17" t="s">
        <v>254</v>
      </c>
      <c r="E2272" s="17" t="s">
        <v>180</v>
      </c>
      <c r="F2272" s="17" t="s">
        <v>192</v>
      </c>
      <c r="G2272" s="17" t="s">
        <v>265</v>
      </c>
      <c r="H2272" s="17" t="s">
        <v>161</v>
      </c>
      <c r="I2272" s="17" t="s">
        <v>17</v>
      </c>
      <c r="J2272" s="17" t="s">
        <v>254</v>
      </c>
      <c r="K2272" s="17"/>
      <c r="L2272" s="66">
        <v>7295.1475</v>
      </c>
      <c r="M2272" s="66">
        <v>563157.73250000004</v>
      </c>
      <c r="N2272" s="66">
        <v>258665.05</v>
      </c>
      <c r="O2272" s="66">
        <v>155824.6</v>
      </c>
      <c r="P2272" s="66">
        <v>44020</v>
      </c>
      <c r="Q2272" s="66">
        <v>33820.050000000003</v>
      </c>
      <c r="R2272" s="18"/>
      <c r="Z2272" s="62"/>
      <c r="AA2272" s="62"/>
      <c r="AB2272" s="62"/>
      <c r="AC2272" s="62"/>
      <c r="AD2272" s="62"/>
      <c r="AE2272" s="62"/>
    </row>
    <row r="2273" spans="1:31" x14ac:dyDescent="0.25">
      <c r="A2273" s="17" t="s">
        <v>11</v>
      </c>
      <c r="B2273" s="17" t="s">
        <v>156</v>
      </c>
      <c r="C2273" s="17" t="s">
        <v>253</v>
      </c>
      <c r="D2273" s="17" t="s">
        <v>254</v>
      </c>
      <c r="E2273" s="17" t="s">
        <v>180</v>
      </c>
      <c r="F2273" s="17" t="s">
        <v>192</v>
      </c>
      <c r="G2273" s="17" t="s">
        <v>265</v>
      </c>
      <c r="H2273" s="17" t="s">
        <v>75</v>
      </c>
      <c r="I2273" s="17" t="s">
        <v>17</v>
      </c>
      <c r="J2273" s="17" t="s">
        <v>254</v>
      </c>
      <c r="K2273" s="17"/>
      <c r="L2273" s="66">
        <v>0.102272</v>
      </c>
      <c r="M2273" s="66">
        <v>7.8950282499999993</v>
      </c>
      <c r="N2273" s="66">
        <v>3.6262782499999999</v>
      </c>
      <c r="O2273" s="66">
        <v>2.1845352500000002</v>
      </c>
      <c r="P2273" s="66">
        <v>0.61712500000000003</v>
      </c>
      <c r="Q2273" s="66">
        <v>0.47412975000000002</v>
      </c>
      <c r="R2273" s="18"/>
      <c r="Z2273" s="62"/>
      <c r="AA2273" s="62"/>
      <c r="AB2273" s="62"/>
      <c r="AC2273" s="62"/>
      <c r="AD2273" s="62"/>
      <c r="AE2273" s="62"/>
    </row>
    <row r="2274" spans="1:31" x14ac:dyDescent="0.25">
      <c r="A2274" s="17" t="s">
        <v>11</v>
      </c>
      <c r="B2274" s="17" t="s">
        <v>156</v>
      </c>
      <c r="C2274" s="17" t="s">
        <v>253</v>
      </c>
      <c r="D2274" s="17" t="s">
        <v>254</v>
      </c>
      <c r="E2274" s="17" t="s">
        <v>180</v>
      </c>
      <c r="F2274" s="17" t="s">
        <v>193</v>
      </c>
      <c r="G2274" s="17" t="s">
        <v>265</v>
      </c>
      <c r="H2274" s="17" t="s">
        <v>32</v>
      </c>
      <c r="I2274" s="17" t="s">
        <v>17</v>
      </c>
      <c r="J2274" s="17" t="s">
        <v>254</v>
      </c>
      <c r="K2274" s="17"/>
      <c r="L2274" s="66">
        <v>1.9278825000000002</v>
      </c>
      <c r="M2274" s="66">
        <v>1.4716</v>
      </c>
      <c r="N2274" s="66">
        <v>3.7347375000000005</v>
      </c>
      <c r="O2274" s="66">
        <v>2.0207975</v>
      </c>
      <c r="P2274" s="66">
        <v>1.0805899999999999</v>
      </c>
      <c r="Q2274" s="66">
        <v>0.91032874999999991</v>
      </c>
      <c r="R2274" s="18"/>
      <c r="Z2274" s="62"/>
      <c r="AA2274" s="62"/>
      <c r="AB2274" s="62"/>
      <c r="AC2274" s="62"/>
      <c r="AD2274" s="62"/>
      <c r="AE2274" s="62"/>
    </row>
    <row r="2275" spans="1:31" x14ac:dyDescent="0.25">
      <c r="A2275" s="17" t="s">
        <v>11</v>
      </c>
      <c r="B2275" s="17" t="s">
        <v>156</v>
      </c>
      <c r="C2275" s="17" t="s">
        <v>253</v>
      </c>
      <c r="D2275" s="17" t="s">
        <v>254</v>
      </c>
      <c r="E2275" s="17" t="s">
        <v>180</v>
      </c>
      <c r="F2275" s="17" t="s">
        <v>193</v>
      </c>
      <c r="G2275" s="17" t="s">
        <v>265</v>
      </c>
      <c r="H2275" s="17" t="s">
        <v>16</v>
      </c>
      <c r="I2275" s="17" t="s">
        <v>17</v>
      </c>
      <c r="J2275" s="17" t="s">
        <v>254</v>
      </c>
      <c r="K2275" s="17"/>
      <c r="L2275" s="66">
        <v>86176.274999999994</v>
      </c>
      <c r="M2275" s="66">
        <v>65780.400000000009</v>
      </c>
      <c r="N2275" s="66">
        <v>166942.82500000001</v>
      </c>
      <c r="O2275" s="66">
        <v>90329.574999999997</v>
      </c>
      <c r="P2275" s="66">
        <v>48302.474999999999</v>
      </c>
      <c r="Q2275" s="66">
        <v>40691.75</v>
      </c>
      <c r="R2275" s="18"/>
      <c r="Z2275" s="62"/>
      <c r="AA2275" s="62"/>
      <c r="AB2275" s="62"/>
      <c r="AC2275" s="62"/>
      <c r="AD2275" s="62"/>
      <c r="AE2275" s="62"/>
    </row>
    <row r="2276" spans="1:31" x14ac:dyDescent="0.25">
      <c r="A2276" s="17" t="s">
        <v>11</v>
      </c>
      <c r="B2276" s="17" t="s">
        <v>156</v>
      </c>
      <c r="C2276" s="17" t="s">
        <v>253</v>
      </c>
      <c r="D2276" s="17" t="s">
        <v>254</v>
      </c>
      <c r="E2276" s="17" t="s">
        <v>180</v>
      </c>
      <c r="F2276" s="17" t="s">
        <v>193</v>
      </c>
      <c r="G2276" s="17" t="s">
        <v>265</v>
      </c>
      <c r="H2276" s="17" t="s">
        <v>160</v>
      </c>
      <c r="I2276" s="17" t="s">
        <v>17</v>
      </c>
      <c r="J2276" s="17" t="s">
        <v>254</v>
      </c>
      <c r="K2276" s="17"/>
      <c r="L2276" s="66">
        <v>86238.024999999994</v>
      </c>
      <c r="M2276" s="66">
        <v>65827.5</v>
      </c>
      <c r="N2276" s="66">
        <v>167062.27499999999</v>
      </c>
      <c r="O2276" s="66">
        <v>90394.225000000006</v>
      </c>
      <c r="P2276" s="66">
        <v>48337.074999999997</v>
      </c>
      <c r="Q2276" s="66">
        <v>40720.875</v>
      </c>
      <c r="R2276" s="18"/>
      <c r="Z2276" s="62"/>
      <c r="AA2276" s="62"/>
      <c r="AB2276" s="62"/>
      <c r="AC2276" s="62"/>
      <c r="AD2276" s="62"/>
      <c r="AE2276" s="62"/>
    </row>
    <row r="2277" spans="1:31" x14ac:dyDescent="0.25">
      <c r="A2277" s="17" t="s">
        <v>11</v>
      </c>
      <c r="B2277" s="17" t="s">
        <v>156</v>
      </c>
      <c r="C2277" s="17" t="s">
        <v>253</v>
      </c>
      <c r="D2277" s="17" t="s">
        <v>254</v>
      </c>
      <c r="E2277" s="17" t="s">
        <v>180</v>
      </c>
      <c r="F2277" s="17" t="s">
        <v>193</v>
      </c>
      <c r="G2277" s="17" t="s">
        <v>265</v>
      </c>
      <c r="H2277" s="17" t="s">
        <v>161</v>
      </c>
      <c r="I2277" s="17" t="s">
        <v>17</v>
      </c>
      <c r="J2277" s="17" t="s">
        <v>254</v>
      </c>
      <c r="K2277" s="17"/>
      <c r="L2277" s="66">
        <v>86276.450000000012</v>
      </c>
      <c r="M2277" s="66">
        <v>65856.924999999988</v>
      </c>
      <c r="N2277" s="66">
        <v>167136.92499999999</v>
      </c>
      <c r="O2277" s="66">
        <v>90434.65</v>
      </c>
      <c r="P2277" s="66">
        <v>48358.650000000009</v>
      </c>
      <c r="Q2277" s="66">
        <v>40739.050000000003</v>
      </c>
      <c r="R2277" s="18"/>
      <c r="Z2277" s="62"/>
      <c r="AA2277" s="62"/>
      <c r="AB2277" s="62"/>
      <c r="AC2277" s="62"/>
      <c r="AD2277" s="62"/>
      <c r="AE2277" s="62"/>
    </row>
    <row r="2278" spans="1:31" x14ac:dyDescent="0.25">
      <c r="A2278" s="17" t="s">
        <v>11</v>
      </c>
      <c r="B2278" s="17" t="s">
        <v>156</v>
      </c>
      <c r="C2278" s="17" t="s">
        <v>253</v>
      </c>
      <c r="D2278" s="17" t="s">
        <v>254</v>
      </c>
      <c r="E2278" s="17" t="s">
        <v>180</v>
      </c>
      <c r="F2278" s="17" t="s">
        <v>193</v>
      </c>
      <c r="G2278" s="17" t="s">
        <v>265</v>
      </c>
      <c r="H2278" s="17" t="s">
        <v>75</v>
      </c>
      <c r="I2278" s="17" t="s">
        <v>17</v>
      </c>
      <c r="J2278" s="17" t="s">
        <v>254</v>
      </c>
      <c r="K2278" s="17"/>
      <c r="L2278" s="66">
        <v>0.19278824999999999</v>
      </c>
      <c r="M2278" s="66">
        <v>0.14715999999999999</v>
      </c>
      <c r="N2278" s="66">
        <v>0.37347374999999999</v>
      </c>
      <c r="O2278" s="66">
        <v>0.20207975</v>
      </c>
      <c r="P2278" s="66">
        <v>0.108059</v>
      </c>
      <c r="Q2278" s="66">
        <v>9.1033249999999996E-2</v>
      </c>
      <c r="R2278" s="18"/>
      <c r="Z2278" s="62"/>
      <c r="AA2278" s="62"/>
      <c r="AB2278" s="62"/>
      <c r="AC2278" s="62"/>
      <c r="AD2278" s="62"/>
      <c r="AE2278" s="62"/>
    </row>
    <row r="2279" spans="1:31" x14ac:dyDescent="0.25">
      <c r="A2279" s="17" t="s">
        <v>11</v>
      </c>
      <c r="B2279" s="17" t="s">
        <v>156</v>
      </c>
      <c r="C2279" s="17" t="s">
        <v>253</v>
      </c>
      <c r="D2279" s="17" t="s">
        <v>254</v>
      </c>
      <c r="E2279" s="17" t="s">
        <v>180</v>
      </c>
      <c r="F2279" s="17" t="s">
        <v>194</v>
      </c>
      <c r="G2279" s="17" t="s">
        <v>265</v>
      </c>
      <c r="H2279" s="17" t="s">
        <v>32</v>
      </c>
      <c r="I2279" s="17" t="s">
        <v>17</v>
      </c>
      <c r="J2279" s="17" t="s">
        <v>254</v>
      </c>
      <c r="K2279" s="17"/>
      <c r="L2279" s="66">
        <v>3.5537549999999998</v>
      </c>
      <c r="M2279" s="66">
        <v>1.34459</v>
      </c>
      <c r="N2279" s="66">
        <v>5.3335E-2</v>
      </c>
      <c r="O2279" s="66">
        <v>0</v>
      </c>
      <c r="P2279" s="66">
        <v>0</v>
      </c>
      <c r="Q2279" s="66">
        <v>0</v>
      </c>
      <c r="R2279" s="18"/>
      <c r="Z2279" s="62"/>
      <c r="AA2279" s="62"/>
      <c r="AB2279" s="62"/>
      <c r="AC2279" s="62"/>
      <c r="AD2279" s="62"/>
      <c r="AE2279" s="62"/>
    </row>
    <row r="2280" spans="1:31" x14ac:dyDescent="0.25">
      <c r="A2280" s="17" t="s">
        <v>11</v>
      </c>
      <c r="B2280" s="17" t="s">
        <v>156</v>
      </c>
      <c r="C2280" s="17" t="s">
        <v>253</v>
      </c>
      <c r="D2280" s="17" t="s">
        <v>254</v>
      </c>
      <c r="E2280" s="17" t="s">
        <v>180</v>
      </c>
      <c r="F2280" s="17" t="s">
        <v>194</v>
      </c>
      <c r="G2280" s="17" t="s">
        <v>265</v>
      </c>
      <c r="H2280" s="17" t="s">
        <v>16</v>
      </c>
      <c r="I2280" s="17" t="s">
        <v>17</v>
      </c>
      <c r="J2280" s="17" t="s">
        <v>254</v>
      </c>
      <c r="K2280" s="17"/>
      <c r="L2280" s="66">
        <v>380465.25</v>
      </c>
      <c r="M2280" s="66">
        <v>143951.9</v>
      </c>
      <c r="N2280" s="66">
        <v>5710.05</v>
      </c>
      <c r="O2280" s="66">
        <v>0</v>
      </c>
      <c r="P2280" s="66">
        <v>0</v>
      </c>
      <c r="Q2280" s="66">
        <v>0</v>
      </c>
      <c r="R2280" s="18"/>
      <c r="Z2280" s="62"/>
      <c r="AA2280" s="62"/>
      <c r="AB2280" s="62"/>
      <c r="AC2280" s="62"/>
      <c r="AD2280" s="62"/>
      <c r="AE2280" s="62"/>
    </row>
    <row r="2281" spans="1:31" x14ac:dyDescent="0.25">
      <c r="A2281" s="17" t="s">
        <v>11</v>
      </c>
      <c r="B2281" s="17" t="s">
        <v>156</v>
      </c>
      <c r="C2281" s="17" t="s">
        <v>253</v>
      </c>
      <c r="D2281" s="17" t="s">
        <v>254</v>
      </c>
      <c r="E2281" s="17" t="s">
        <v>180</v>
      </c>
      <c r="F2281" s="17" t="s">
        <v>194</v>
      </c>
      <c r="G2281" s="17" t="s">
        <v>265</v>
      </c>
      <c r="H2281" s="17" t="s">
        <v>160</v>
      </c>
      <c r="I2281" s="17" t="s">
        <v>17</v>
      </c>
      <c r="J2281" s="17" t="s">
        <v>254</v>
      </c>
      <c r="K2281" s="17"/>
      <c r="L2281" s="66">
        <v>381922.5</v>
      </c>
      <c r="M2281" s="66">
        <v>144503.27499999999</v>
      </c>
      <c r="N2281" s="66">
        <v>5731.9250000000002</v>
      </c>
      <c r="O2281" s="66">
        <v>0</v>
      </c>
      <c r="P2281" s="66">
        <v>0</v>
      </c>
      <c r="Q2281" s="66">
        <v>0</v>
      </c>
      <c r="R2281" s="18"/>
      <c r="Z2281" s="62"/>
      <c r="AA2281" s="62"/>
      <c r="AB2281" s="62"/>
      <c r="AC2281" s="62"/>
      <c r="AD2281" s="62"/>
      <c r="AE2281" s="62"/>
    </row>
    <row r="2282" spans="1:31" x14ac:dyDescent="0.25">
      <c r="A2282" s="17" t="s">
        <v>11</v>
      </c>
      <c r="B2282" s="17" t="s">
        <v>156</v>
      </c>
      <c r="C2282" s="17" t="s">
        <v>253</v>
      </c>
      <c r="D2282" s="17" t="s">
        <v>254</v>
      </c>
      <c r="E2282" s="17" t="s">
        <v>180</v>
      </c>
      <c r="F2282" s="17" t="s">
        <v>194</v>
      </c>
      <c r="G2282" s="17" t="s">
        <v>265</v>
      </c>
      <c r="H2282" s="17" t="s">
        <v>161</v>
      </c>
      <c r="I2282" s="17" t="s">
        <v>17</v>
      </c>
      <c r="J2282" s="17" t="s">
        <v>254</v>
      </c>
      <c r="K2282" s="17"/>
      <c r="L2282" s="66">
        <v>382192.5</v>
      </c>
      <c r="M2282" s="66">
        <v>144605.42499999999</v>
      </c>
      <c r="N2282" s="66">
        <v>5735.9750000000004</v>
      </c>
      <c r="O2282" s="66">
        <v>0</v>
      </c>
      <c r="P2282" s="66">
        <v>0</v>
      </c>
      <c r="Q2282" s="66">
        <v>0</v>
      </c>
      <c r="R2282" s="18"/>
      <c r="Z2282" s="62"/>
      <c r="AA2282" s="62"/>
      <c r="AB2282" s="62"/>
      <c r="AC2282" s="62"/>
      <c r="AD2282" s="62"/>
      <c r="AE2282" s="62"/>
    </row>
    <row r="2283" spans="1:31" x14ac:dyDescent="0.25">
      <c r="A2283" s="17" t="s">
        <v>11</v>
      </c>
      <c r="B2283" s="17" t="s">
        <v>156</v>
      </c>
      <c r="C2283" s="17" t="s">
        <v>253</v>
      </c>
      <c r="D2283" s="17" t="s">
        <v>254</v>
      </c>
      <c r="E2283" s="17" t="s">
        <v>180</v>
      </c>
      <c r="F2283" s="17" t="s">
        <v>194</v>
      </c>
      <c r="G2283" s="17" t="s">
        <v>265</v>
      </c>
      <c r="H2283" s="17" t="s">
        <v>75</v>
      </c>
      <c r="I2283" s="17" t="s">
        <v>17</v>
      </c>
      <c r="J2283" s="17" t="s">
        <v>254</v>
      </c>
      <c r="K2283" s="17"/>
      <c r="L2283" s="66">
        <v>5.3306325000000001</v>
      </c>
      <c r="M2283" s="66">
        <v>2.0168850000000003</v>
      </c>
      <c r="N2283" s="66">
        <v>8.0002500000000004E-2</v>
      </c>
      <c r="O2283" s="66">
        <v>0</v>
      </c>
      <c r="P2283" s="66">
        <v>0</v>
      </c>
      <c r="Q2283" s="66">
        <v>0</v>
      </c>
      <c r="R2283" s="18"/>
      <c r="Z2283" s="62"/>
      <c r="AA2283" s="62"/>
      <c r="AB2283" s="62"/>
      <c r="AC2283" s="62"/>
      <c r="AD2283" s="62"/>
      <c r="AE2283" s="62"/>
    </row>
    <row r="2284" spans="1:31" x14ac:dyDescent="0.25">
      <c r="A2284" s="17" t="s">
        <v>11</v>
      </c>
      <c r="B2284" s="17" t="s">
        <v>156</v>
      </c>
      <c r="C2284" s="17" t="s">
        <v>253</v>
      </c>
      <c r="D2284" s="17" t="s">
        <v>254</v>
      </c>
      <c r="E2284" s="17" t="s">
        <v>180</v>
      </c>
      <c r="F2284" s="17" t="s">
        <v>195</v>
      </c>
      <c r="G2284" s="17" t="s">
        <v>265</v>
      </c>
      <c r="H2284" s="17" t="s">
        <v>32</v>
      </c>
      <c r="I2284" s="17" t="s">
        <v>17</v>
      </c>
      <c r="J2284" s="17" t="s">
        <v>254</v>
      </c>
      <c r="K2284" s="17"/>
      <c r="L2284" s="66">
        <v>0.10051925</v>
      </c>
      <c r="M2284" s="66">
        <v>9.7506499999999996E-2</v>
      </c>
      <c r="N2284" s="66">
        <v>5.0258505000000007</v>
      </c>
      <c r="O2284" s="66">
        <v>1.76455125</v>
      </c>
      <c r="P2284" s="66">
        <v>3.6331750000000003E-2</v>
      </c>
      <c r="Q2284" s="66">
        <v>0.39625300000000002</v>
      </c>
      <c r="R2284" s="18"/>
      <c r="Z2284" s="62"/>
      <c r="AA2284" s="62"/>
      <c r="AB2284" s="62"/>
      <c r="AC2284" s="62"/>
      <c r="AD2284" s="62"/>
      <c r="AE2284" s="62"/>
    </row>
    <row r="2285" spans="1:31" x14ac:dyDescent="0.25">
      <c r="A2285" s="17" t="s">
        <v>11</v>
      </c>
      <c r="B2285" s="17" t="s">
        <v>156</v>
      </c>
      <c r="C2285" s="17" t="s">
        <v>253</v>
      </c>
      <c r="D2285" s="17" t="s">
        <v>254</v>
      </c>
      <c r="E2285" s="17" t="s">
        <v>180</v>
      </c>
      <c r="F2285" s="17" t="s">
        <v>195</v>
      </c>
      <c r="G2285" s="17" t="s">
        <v>265</v>
      </c>
      <c r="H2285" s="17" t="s">
        <v>16</v>
      </c>
      <c r="I2285" s="17" t="s">
        <v>17</v>
      </c>
      <c r="J2285" s="17" t="s">
        <v>254</v>
      </c>
      <c r="K2285" s="17"/>
      <c r="L2285" s="66">
        <v>10706.302499999998</v>
      </c>
      <c r="M2285" s="66">
        <v>10385.443499999999</v>
      </c>
      <c r="N2285" s="66">
        <v>535302.96699999995</v>
      </c>
      <c r="O2285" s="66">
        <v>187942.17499999999</v>
      </c>
      <c r="P2285" s="66">
        <v>3869.6492499999999</v>
      </c>
      <c r="Q2285" s="66">
        <v>42204.949749999992</v>
      </c>
      <c r="R2285" s="18"/>
      <c r="Z2285" s="62"/>
      <c r="AA2285" s="62"/>
      <c r="AB2285" s="62"/>
      <c r="AC2285" s="62"/>
      <c r="AD2285" s="62"/>
      <c r="AE2285" s="62"/>
    </row>
    <row r="2286" spans="1:31" x14ac:dyDescent="0.25">
      <c r="A2286" s="17" t="s">
        <v>11</v>
      </c>
      <c r="B2286" s="17" t="s">
        <v>156</v>
      </c>
      <c r="C2286" s="17" t="s">
        <v>253</v>
      </c>
      <c r="D2286" s="17" t="s">
        <v>254</v>
      </c>
      <c r="E2286" s="17" t="s">
        <v>180</v>
      </c>
      <c r="F2286" s="17" t="s">
        <v>195</v>
      </c>
      <c r="G2286" s="17" t="s">
        <v>265</v>
      </c>
      <c r="H2286" s="17" t="s">
        <v>160</v>
      </c>
      <c r="I2286" s="17" t="s">
        <v>17</v>
      </c>
      <c r="J2286" s="17" t="s">
        <v>254</v>
      </c>
      <c r="K2286" s="17"/>
      <c r="L2286" s="66">
        <v>10747.5075</v>
      </c>
      <c r="M2286" s="66">
        <v>10425.3645</v>
      </c>
      <c r="N2286" s="66">
        <v>537363.9040000001</v>
      </c>
      <c r="O2286" s="66">
        <v>188665.77499999999</v>
      </c>
      <c r="P2286" s="66">
        <v>3884.5502499999998</v>
      </c>
      <c r="Q2286" s="66">
        <v>42367.391749999995</v>
      </c>
      <c r="R2286" s="18"/>
      <c r="Z2286" s="62"/>
      <c r="AA2286" s="62"/>
      <c r="AB2286" s="62"/>
      <c r="AC2286" s="62"/>
      <c r="AD2286" s="62"/>
      <c r="AE2286" s="62"/>
    </row>
    <row r="2287" spans="1:31" x14ac:dyDescent="0.25">
      <c r="A2287" s="17" t="s">
        <v>11</v>
      </c>
      <c r="B2287" s="17" t="s">
        <v>156</v>
      </c>
      <c r="C2287" s="17" t="s">
        <v>253</v>
      </c>
      <c r="D2287" s="17" t="s">
        <v>254</v>
      </c>
      <c r="E2287" s="17" t="s">
        <v>180</v>
      </c>
      <c r="F2287" s="17" t="s">
        <v>195</v>
      </c>
      <c r="G2287" s="17" t="s">
        <v>265</v>
      </c>
      <c r="H2287" s="17" t="s">
        <v>161</v>
      </c>
      <c r="I2287" s="17" t="s">
        <v>17</v>
      </c>
      <c r="J2287" s="17" t="s">
        <v>254</v>
      </c>
      <c r="K2287" s="17"/>
      <c r="L2287" s="66">
        <v>10755.147499999999</v>
      </c>
      <c r="M2287" s="66">
        <v>10432.824000000001</v>
      </c>
      <c r="N2287" s="66">
        <v>537745.85549999995</v>
      </c>
      <c r="O2287" s="66">
        <v>188799.875</v>
      </c>
      <c r="P2287" s="66">
        <v>3887.3125</v>
      </c>
      <c r="Q2287" s="66">
        <v>42397.487499999996</v>
      </c>
      <c r="R2287" s="18"/>
      <c r="Z2287" s="62"/>
      <c r="AA2287" s="62"/>
      <c r="AB2287" s="62"/>
      <c r="AC2287" s="62"/>
      <c r="AD2287" s="62"/>
      <c r="AE2287" s="62"/>
    </row>
    <row r="2288" spans="1:31" x14ac:dyDescent="0.25">
      <c r="A2288" s="17" t="s">
        <v>11</v>
      </c>
      <c r="B2288" s="17" t="s">
        <v>156</v>
      </c>
      <c r="C2288" s="17" t="s">
        <v>253</v>
      </c>
      <c r="D2288" s="17" t="s">
        <v>254</v>
      </c>
      <c r="E2288" s="17" t="s">
        <v>180</v>
      </c>
      <c r="F2288" s="17" t="s">
        <v>195</v>
      </c>
      <c r="G2288" s="17" t="s">
        <v>265</v>
      </c>
      <c r="H2288" s="17" t="s">
        <v>75</v>
      </c>
      <c r="I2288" s="17" t="s">
        <v>17</v>
      </c>
      <c r="J2288" s="17" t="s">
        <v>254</v>
      </c>
      <c r="K2288" s="17"/>
      <c r="L2288" s="66">
        <v>0.15077874999999999</v>
      </c>
      <c r="M2288" s="66">
        <v>0.14625975000000002</v>
      </c>
      <c r="N2288" s="66">
        <v>7.5387749999999993</v>
      </c>
      <c r="O2288" s="66">
        <v>2.6468262500000002</v>
      </c>
      <c r="P2288" s="66">
        <v>5.4497499999999997E-2</v>
      </c>
      <c r="Q2288" s="66">
        <v>0.59438025000000005</v>
      </c>
      <c r="R2288" s="18"/>
      <c r="Z2288" s="62"/>
      <c r="AA2288" s="62"/>
      <c r="AB2288" s="62"/>
      <c r="AC2288" s="62"/>
      <c r="AD2288" s="62"/>
      <c r="AE2288" s="62"/>
    </row>
    <row r="2289" spans="1:31" x14ac:dyDescent="0.25">
      <c r="A2289" s="17" t="s">
        <v>11</v>
      </c>
      <c r="B2289" s="17" t="s">
        <v>156</v>
      </c>
      <c r="C2289" s="17" t="s">
        <v>253</v>
      </c>
      <c r="D2289" s="17" t="s">
        <v>254</v>
      </c>
      <c r="E2289" s="17" t="s">
        <v>180</v>
      </c>
      <c r="F2289" s="17" t="s">
        <v>196</v>
      </c>
      <c r="G2289" s="17" t="s">
        <v>265</v>
      </c>
      <c r="H2289" s="17" t="s">
        <v>32</v>
      </c>
      <c r="I2289" s="17" t="s">
        <v>17</v>
      </c>
      <c r="J2289" s="17" t="s">
        <v>254</v>
      </c>
      <c r="K2289" s="17"/>
      <c r="L2289" s="66">
        <v>3.6853384999999999</v>
      </c>
      <c r="M2289" s="66">
        <v>0.69937525</v>
      </c>
      <c r="N2289" s="66">
        <v>0.71250075000000002</v>
      </c>
      <c r="O2289" s="66">
        <v>0.23750025</v>
      </c>
      <c r="P2289" s="66">
        <v>0</v>
      </c>
      <c r="Q2289" s="66">
        <v>1.558725E-2</v>
      </c>
      <c r="R2289" s="18"/>
      <c r="Z2289" s="62"/>
      <c r="AA2289" s="62"/>
      <c r="AB2289" s="62"/>
      <c r="AC2289" s="62"/>
      <c r="AD2289" s="62"/>
      <c r="AE2289" s="62"/>
    </row>
    <row r="2290" spans="1:31" x14ac:dyDescent="0.25">
      <c r="A2290" s="17" t="s">
        <v>11</v>
      </c>
      <c r="B2290" s="17" t="s">
        <v>156</v>
      </c>
      <c r="C2290" s="17" t="s">
        <v>253</v>
      </c>
      <c r="D2290" s="17" t="s">
        <v>254</v>
      </c>
      <c r="E2290" s="17" t="s">
        <v>180</v>
      </c>
      <c r="F2290" s="17" t="s">
        <v>196</v>
      </c>
      <c r="G2290" s="17" t="s">
        <v>265</v>
      </c>
      <c r="H2290" s="17" t="s">
        <v>16</v>
      </c>
      <c r="I2290" s="17" t="s">
        <v>17</v>
      </c>
      <c r="J2290" s="17" t="s">
        <v>254</v>
      </c>
      <c r="K2290" s="17"/>
      <c r="L2290" s="66">
        <v>392524.72499999998</v>
      </c>
      <c r="M2290" s="66">
        <v>74490.274999999994</v>
      </c>
      <c r="N2290" s="66">
        <v>75888.75</v>
      </c>
      <c r="O2290" s="66">
        <v>25296.25</v>
      </c>
      <c r="P2290" s="66">
        <v>0</v>
      </c>
      <c r="Q2290" s="66">
        <v>1660.23</v>
      </c>
      <c r="R2290" s="18"/>
      <c r="Z2290" s="62"/>
      <c r="AA2290" s="62"/>
      <c r="AB2290" s="62"/>
      <c r="AC2290" s="62"/>
      <c r="AD2290" s="62"/>
      <c r="AE2290" s="62"/>
    </row>
    <row r="2291" spans="1:31" x14ac:dyDescent="0.25">
      <c r="A2291" s="17" t="s">
        <v>11</v>
      </c>
      <c r="B2291" s="17" t="s">
        <v>156</v>
      </c>
      <c r="C2291" s="17" t="s">
        <v>253</v>
      </c>
      <c r="D2291" s="17" t="s">
        <v>254</v>
      </c>
      <c r="E2291" s="17" t="s">
        <v>180</v>
      </c>
      <c r="F2291" s="17" t="s">
        <v>196</v>
      </c>
      <c r="G2291" s="17" t="s">
        <v>265</v>
      </c>
      <c r="H2291" s="17" t="s">
        <v>160</v>
      </c>
      <c r="I2291" s="17" t="s">
        <v>17</v>
      </c>
      <c r="J2291" s="17" t="s">
        <v>254</v>
      </c>
      <c r="K2291" s="17"/>
      <c r="L2291" s="66">
        <v>394036.2</v>
      </c>
      <c r="M2291" s="66">
        <v>74777.175000000003</v>
      </c>
      <c r="N2291" s="66">
        <v>76180.5</v>
      </c>
      <c r="O2291" s="66">
        <v>25393.5</v>
      </c>
      <c r="P2291" s="66">
        <v>0</v>
      </c>
      <c r="Q2291" s="66">
        <v>1666.62</v>
      </c>
      <c r="R2291" s="18"/>
      <c r="Z2291" s="62"/>
      <c r="AA2291" s="62"/>
      <c r="AB2291" s="62"/>
      <c r="AC2291" s="62"/>
      <c r="AD2291" s="62"/>
      <c r="AE2291" s="62"/>
    </row>
    <row r="2292" spans="1:31" x14ac:dyDescent="0.25">
      <c r="A2292" s="17" t="s">
        <v>11</v>
      </c>
      <c r="B2292" s="17" t="s">
        <v>156</v>
      </c>
      <c r="C2292" s="17" t="s">
        <v>253</v>
      </c>
      <c r="D2292" s="17" t="s">
        <v>254</v>
      </c>
      <c r="E2292" s="17" t="s">
        <v>180</v>
      </c>
      <c r="F2292" s="17" t="s">
        <v>196</v>
      </c>
      <c r="G2292" s="17" t="s">
        <v>265</v>
      </c>
      <c r="H2292" s="17" t="s">
        <v>161</v>
      </c>
      <c r="I2292" s="17" t="s">
        <v>17</v>
      </c>
      <c r="J2292" s="17" t="s">
        <v>254</v>
      </c>
      <c r="K2292" s="17"/>
      <c r="L2292" s="66">
        <v>394316.05</v>
      </c>
      <c r="M2292" s="66">
        <v>74830.25</v>
      </c>
      <c r="N2292" s="66">
        <v>76234.5</v>
      </c>
      <c r="O2292" s="66">
        <v>25411.5</v>
      </c>
      <c r="P2292" s="66">
        <v>0</v>
      </c>
      <c r="Q2292" s="66">
        <v>1667.8049999999998</v>
      </c>
      <c r="R2292" s="18"/>
      <c r="Z2292" s="62"/>
      <c r="AA2292" s="62"/>
      <c r="AB2292" s="62"/>
      <c r="AC2292" s="62"/>
      <c r="AD2292" s="62"/>
      <c r="AE2292" s="62"/>
    </row>
    <row r="2293" spans="1:31" x14ac:dyDescent="0.25">
      <c r="A2293" s="17" t="s">
        <v>11</v>
      </c>
      <c r="B2293" s="17" t="s">
        <v>156</v>
      </c>
      <c r="C2293" s="17" t="s">
        <v>253</v>
      </c>
      <c r="D2293" s="17" t="s">
        <v>254</v>
      </c>
      <c r="E2293" s="17" t="s">
        <v>180</v>
      </c>
      <c r="F2293" s="17" t="s">
        <v>196</v>
      </c>
      <c r="G2293" s="17" t="s">
        <v>265</v>
      </c>
      <c r="H2293" s="17" t="s">
        <v>75</v>
      </c>
      <c r="I2293" s="17" t="s">
        <v>17</v>
      </c>
      <c r="J2293" s="17" t="s">
        <v>254</v>
      </c>
      <c r="K2293" s="17"/>
      <c r="L2293" s="66">
        <v>5.5280044999999998</v>
      </c>
      <c r="M2293" s="66">
        <v>1.0490617499999999</v>
      </c>
      <c r="N2293" s="66">
        <v>1.0687500000000001</v>
      </c>
      <c r="O2293" s="66">
        <v>0.35625000000000001</v>
      </c>
      <c r="P2293" s="66">
        <v>0</v>
      </c>
      <c r="Q2293" s="66">
        <v>2.3381249999999999E-2</v>
      </c>
      <c r="R2293" s="18"/>
      <c r="Z2293" s="62"/>
      <c r="AA2293" s="62"/>
      <c r="AB2293" s="62"/>
      <c r="AC2293" s="62"/>
      <c r="AD2293" s="62"/>
      <c r="AE2293" s="62"/>
    </row>
    <row r="2294" spans="1:31" x14ac:dyDescent="0.25">
      <c r="A2294" s="17" t="s">
        <v>11</v>
      </c>
      <c r="B2294" s="17" t="s">
        <v>156</v>
      </c>
      <c r="C2294" s="17" t="s">
        <v>253</v>
      </c>
      <c r="D2294" s="17" t="s">
        <v>254</v>
      </c>
      <c r="E2294" s="17" t="s">
        <v>180</v>
      </c>
      <c r="F2294" s="17" t="s">
        <v>197</v>
      </c>
      <c r="G2294" s="17" t="s">
        <v>265</v>
      </c>
      <c r="H2294" s="17" t="s">
        <v>32</v>
      </c>
      <c r="I2294" s="17" t="s">
        <v>17</v>
      </c>
      <c r="J2294" s="17" t="s">
        <v>254</v>
      </c>
      <c r="K2294" s="17"/>
      <c r="L2294" s="66">
        <v>0</v>
      </c>
      <c r="M2294" s="66">
        <v>1.4524500000000001E-2</v>
      </c>
      <c r="N2294" s="66">
        <v>4.8415000000000003E-3</v>
      </c>
      <c r="O2294" s="66">
        <v>0.11958750000000001</v>
      </c>
      <c r="P2294" s="66">
        <v>3.9862500000000002E-2</v>
      </c>
      <c r="Q2294" s="66">
        <v>7.6965000000000006E-2</v>
      </c>
      <c r="R2294" s="18"/>
      <c r="Z2294" s="62"/>
      <c r="AA2294" s="62"/>
      <c r="AB2294" s="62"/>
      <c r="AC2294" s="62"/>
      <c r="AD2294" s="62"/>
      <c r="AE2294" s="62"/>
    </row>
    <row r="2295" spans="1:31" x14ac:dyDescent="0.25">
      <c r="A2295" s="17" t="s">
        <v>11</v>
      </c>
      <c r="B2295" s="17" t="s">
        <v>156</v>
      </c>
      <c r="C2295" s="17" t="s">
        <v>253</v>
      </c>
      <c r="D2295" s="17" t="s">
        <v>254</v>
      </c>
      <c r="E2295" s="17" t="s">
        <v>180</v>
      </c>
      <c r="F2295" s="17" t="s">
        <v>197</v>
      </c>
      <c r="G2295" s="17" t="s">
        <v>265</v>
      </c>
      <c r="H2295" s="17" t="s">
        <v>16</v>
      </c>
      <c r="I2295" s="17" t="s">
        <v>17</v>
      </c>
      <c r="J2295" s="17" t="s">
        <v>254</v>
      </c>
      <c r="K2295" s="17"/>
      <c r="L2295" s="66">
        <v>0</v>
      </c>
      <c r="M2295" s="66">
        <v>1547.0325</v>
      </c>
      <c r="N2295" s="66">
        <v>515.67750000000001</v>
      </c>
      <c r="O2295" s="66">
        <v>12737.25</v>
      </c>
      <c r="P2295" s="66">
        <v>4245.75</v>
      </c>
      <c r="Q2295" s="66">
        <v>8197.5</v>
      </c>
      <c r="R2295" s="18"/>
      <c r="Z2295" s="62"/>
      <c r="AA2295" s="62"/>
      <c r="AB2295" s="62"/>
      <c r="AC2295" s="62"/>
      <c r="AD2295" s="62"/>
      <c r="AE2295" s="62"/>
    </row>
    <row r="2296" spans="1:31" x14ac:dyDescent="0.25">
      <c r="A2296" s="17" t="s">
        <v>11</v>
      </c>
      <c r="B2296" s="17" t="s">
        <v>156</v>
      </c>
      <c r="C2296" s="17" t="s">
        <v>253</v>
      </c>
      <c r="D2296" s="17" t="s">
        <v>254</v>
      </c>
      <c r="E2296" s="17" t="s">
        <v>180</v>
      </c>
      <c r="F2296" s="17" t="s">
        <v>197</v>
      </c>
      <c r="G2296" s="17" t="s">
        <v>265</v>
      </c>
      <c r="H2296" s="17" t="s">
        <v>160</v>
      </c>
      <c r="I2296" s="17" t="s">
        <v>17</v>
      </c>
      <c r="J2296" s="17" t="s">
        <v>254</v>
      </c>
      <c r="K2296" s="17"/>
      <c r="L2296" s="66">
        <v>0</v>
      </c>
      <c r="M2296" s="66">
        <v>1552.9875000000002</v>
      </c>
      <c r="N2296" s="66">
        <v>517.66250000000002</v>
      </c>
      <c r="O2296" s="66">
        <v>12786.300000000001</v>
      </c>
      <c r="P2296" s="66">
        <v>4262.1000000000004</v>
      </c>
      <c r="Q2296" s="66">
        <v>8229.0750000000007</v>
      </c>
      <c r="R2296" s="18"/>
      <c r="Z2296" s="62"/>
      <c r="AA2296" s="62"/>
      <c r="AB2296" s="62"/>
      <c r="AC2296" s="62"/>
      <c r="AD2296" s="62"/>
      <c r="AE2296" s="62"/>
    </row>
    <row r="2297" spans="1:31" x14ac:dyDescent="0.25">
      <c r="A2297" s="17" t="s">
        <v>11</v>
      </c>
      <c r="B2297" s="17" t="s">
        <v>156</v>
      </c>
      <c r="C2297" s="17" t="s">
        <v>253</v>
      </c>
      <c r="D2297" s="17" t="s">
        <v>254</v>
      </c>
      <c r="E2297" s="17" t="s">
        <v>180</v>
      </c>
      <c r="F2297" s="17" t="s">
        <v>197</v>
      </c>
      <c r="G2297" s="17" t="s">
        <v>265</v>
      </c>
      <c r="H2297" s="17" t="s">
        <v>161</v>
      </c>
      <c r="I2297" s="17" t="s">
        <v>17</v>
      </c>
      <c r="J2297" s="17" t="s">
        <v>254</v>
      </c>
      <c r="K2297" s="17"/>
      <c r="L2297" s="66">
        <v>0</v>
      </c>
      <c r="M2297" s="66">
        <v>1554.09</v>
      </c>
      <c r="N2297" s="66">
        <v>518.03</v>
      </c>
      <c r="O2297" s="66">
        <v>12795.375</v>
      </c>
      <c r="P2297" s="66">
        <v>4265.125</v>
      </c>
      <c r="Q2297" s="66">
        <v>8234.9249999999993</v>
      </c>
      <c r="R2297" s="18"/>
      <c r="Z2297" s="62"/>
      <c r="AA2297" s="62"/>
      <c r="AB2297" s="62"/>
      <c r="AC2297" s="62"/>
      <c r="AD2297" s="62"/>
      <c r="AE2297" s="62"/>
    </row>
    <row r="2298" spans="1:31" x14ac:dyDescent="0.25">
      <c r="A2298" s="17" t="s">
        <v>11</v>
      </c>
      <c r="B2298" s="17" t="s">
        <v>156</v>
      </c>
      <c r="C2298" s="17" t="s">
        <v>253</v>
      </c>
      <c r="D2298" s="17" t="s">
        <v>254</v>
      </c>
      <c r="E2298" s="17" t="s">
        <v>180</v>
      </c>
      <c r="F2298" s="17" t="s">
        <v>197</v>
      </c>
      <c r="G2298" s="17" t="s">
        <v>265</v>
      </c>
      <c r="H2298" s="17" t="s">
        <v>75</v>
      </c>
      <c r="I2298" s="17" t="s">
        <v>17</v>
      </c>
      <c r="J2298" s="17" t="s">
        <v>254</v>
      </c>
      <c r="K2298" s="17"/>
      <c r="L2298" s="66">
        <v>0</v>
      </c>
      <c r="M2298" s="66">
        <v>2.1787500000000001E-2</v>
      </c>
      <c r="N2298" s="66">
        <v>7.2624999999999999E-3</v>
      </c>
      <c r="O2298" s="66">
        <v>0.17938124999999999</v>
      </c>
      <c r="P2298" s="66">
        <v>5.979375E-2</v>
      </c>
      <c r="Q2298" s="66">
        <v>0.11544750000000001</v>
      </c>
      <c r="R2298" s="18"/>
      <c r="Z2298" s="62"/>
      <c r="AA2298" s="62"/>
      <c r="AB2298" s="62"/>
      <c r="AC2298" s="62"/>
      <c r="AD2298" s="62"/>
      <c r="AE2298" s="62"/>
    </row>
    <row r="2299" spans="1:31" x14ac:dyDescent="0.25">
      <c r="A2299" s="17" t="s">
        <v>11</v>
      </c>
      <c r="B2299" s="17" t="s">
        <v>156</v>
      </c>
      <c r="C2299" s="17" t="s">
        <v>253</v>
      </c>
      <c r="D2299" s="17" t="s">
        <v>254</v>
      </c>
      <c r="E2299" s="17" t="s">
        <v>180</v>
      </c>
      <c r="F2299" s="17" t="s">
        <v>198</v>
      </c>
      <c r="G2299" s="17" t="s">
        <v>265</v>
      </c>
      <c r="H2299" s="17" t="s">
        <v>32</v>
      </c>
      <c r="I2299" s="17" t="s">
        <v>17</v>
      </c>
      <c r="J2299" s="17" t="s">
        <v>254</v>
      </c>
      <c r="K2299" s="17"/>
      <c r="L2299" s="66">
        <v>0</v>
      </c>
      <c r="M2299" s="66">
        <v>0</v>
      </c>
      <c r="N2299" s="66">
        <v>0</v>
      </c>
      <c r="O2299" s="66">
        <v>0.39248849999999996</v>
      </c>
      <c r="P2299" s="66">
        <v>0.37203849999999999</v>
      </c>
      <c r="Q2299" s="66">
        <v>0.91525350000000005</v>
      </c>
      <c r="R2299" s="18"/>
      <c r="Z2299" s="62"/>
      <c r="AA2299" s="62"/>
      <c r="AB2299" s="62"/>
      <c r="AC2299" s="62"/>
      <c r="AD2299" s="62"/>
      <c r="AE2299" s="62"/>
    </row>
    <row r="2300" spans="1:31" x14ac:dyDescent="0.25">
      <c r="A2300" s="17" t="s">
        <v>11</v>
      </c>
      <c r="B2300" s="17" t="s">
        <v>156</v>
      </c>
      <c r="C2300" s="17" t="s">
        <v>253</v>
      </c>
      <c r="D2300" s="17" t="s">
        <v>254</v>
      </c>
      <c r="E2300" s="17" t="s">
        <v>180</v>
      </c>
      <c r="F2300" s="17" t="s">
        <v>198</v>
      </c>
      <c r="G2300" s="17" t="s">
        <v>265</v>
      </c>
      <c r="H2300" s="17" t="s">
        <v>16</v>
      </c>
      <c r="I2300" s="17" t="s">
        <v>17</v>
      </c>
      <c r="J2300" s="17" t="s">
        <v>254</v>
      </c>
      <c r="K2300" s="17"/>
      <c r="L2300" s="66">
        <v>0</v>
      </c>
      <c r="M2300" s="66">
        <v>0</v>
      </c>
      <c r="N2300" s="66">
        <v>0</v>
      </c>
      <c r="O2300" s="66">
        <v>41803.949999999997</v>
      </c>
      <c r="P2300" s="66">
        <v>39625.758249999999</v>
      </c>
      <c r="Q2300" s="66">
        <v>97483.627749999985</v>
      </c>
      <c r="R2300" s="18"/>
      <c r="Z2300" s="62"/>
      <c r="AA2300" s="62"/>
      <c r="AB2300" s="62"/>
      <c r="AC2300" s="62"/>
      <c r="AD2300" s="62"/>
      <c r="AE2300" s="62"/>
    </row>
    <row r="2301" spans="1:31" x14ac:dyDescent="0.25">
      <c r="A2301" s="17" t="s">
        <v>11</v>
      </c>
      <c r="B2301" s="17" t="s">
        <v>156</v>
      </c>
      <c r="C2301" s="17" t="s">
        <v>253</v>
      </c>
      <c r="D2301" s="17" t="s">
        <v>254</v>
      </c>
      <c r="E2301" s="17" t="s">
        <v>180</v>
      </c>
      <c r="F2301" s="17" t="s">
        <v>198</v>
      </c>
      <c r="G2301" s="17" t="s">
        <v>265</v>
      </c>
      <c r="H2301" s="17" t="s">
        <v>160</v>
      </c>
      <c r="I2301" s="17" t="s">
        <v>17</v>
      </c>
      <c r="J2301" s="17" t="s">
        <v>254</v>
      </c>
      <c r="K2301" s="17"/>
      <c r="L2301" s="66">
        <v>0</v>
      </c>
      <c r="M2301" s="66">
        <v>0</v>
      </c>
      <c r="N2301" s="66">
        <v>0</v>
      </c>
      <c r="O2301" s="66">
        <v>41964.899999999994</v>
      </c>
      <c r="P2301" s="66">
        <v>39778.319749999995</v>
      </c>
      <c r="Q2301" s="66">
        <v>97858.898249999998</v>
      </c>
      <c r="R2301" s="18"/>
      <c r="Z2301" s="62"/>
      <c r="AA2301" s="62"/>
      <c r="AB2301" s="62"/>
      <c r="AC2301" s="62"/>
      <c r="AD2301" s="62"/>
      <c r="AE2301" s="62"/>
    </row>
    <row r="2302" spans="1:31" x14ac:dyDescent="0.25">
      <c r="A2302" s="17" t="s">
        <v>11</v>
      </c>
      <c r="B2302" s="17" t="s">
        <v>156</v>
      </c>
      <c r="C2302" s="17" t="s">
        <v>253</v>
      </c>
      <c r="D2302" s="17" t="s">
        <v>254</v>
      </c>
      <c r="E2302" s="17" t="s">
        <v>180</v>
      </c>
      <c r="F2302" s="17" t="s">
        <v>198</v>
      </c>
      <c r="G2302" s="17" t="s">
        <v>265</v>
      </c>
      <c r="H2302" s="17" t="s">
        <v>161</v>
      </c>
      <c r="I2302" s="17" t="s">
        <v>17</v>
      </c>
      <c r="J2302" s="17" t="s">
        <v>254</v>
      </c>
      <c r="K2302" s="17"/>
      <c r="L2302" s="66">
        <v>0</v>
      </c>
      <c r="M2302" s="66">
        <v>0</v>
      </c>
      <c r="N2302" s="66">
        <v>0</v>
      </c>
      <c r="O2302" s="66">
        <v>41994.675000000003</v>
      </c>
      <c r="P2302" s="66">
        <v>39806.534249999997</v>
      </c>
      <c r="Q2302" s="66">
        <v>97928.444749999995</v>
      </c>
      <c r="R2302" s="18"/>
      <c r="Z2302" s="62"/>
      <c r="AA2302" s="62"/>
      <c r="AB2302" s="62"/>
      <c r="AC2302" s="62"/>
      <c r="AD2302" s="62"/>
      <c r="AE2302" s="62"/>
    </row>
    <row r="2303" spans="1:31" x14ac:dyDescent="0.25">
      <c r="A2303" s="17" t="s">
        <v>11</v>
      </c>
      <c r="B2303" s="17" t="s">
        <v>156</v>
      </c>
      <c r="C2303" s="17" t="s">
        <v>253</v>
      </c>
      <c r="D2303" s="17" t="s">
        <v>254</v>
      </c>
      <c r="E2303" s="17" t="s">
        <v>180</v>
      </c>
      <c r="F2303" s="17" t="s">
        <v>198</v>
      </c>
      <c r="G2303" s="17" t="s">
        <v>265</v>
      </c>
      <c r="H2303" s="17" t="s">
        <v>75</v>
      </c>
      <c r="I2303" s="17" t="s">
        <v>17</v>
      </c>
      <c r="J2303" s="17" t="s">
        <v>254</v>
      </c>
      <c r="K2303" s="17"/>
      <c r="L2303" s="66">
        <v>0</v>
      </c>
      <c r="M2303" s="66">
        <v>0</v>
      </c>
      <c r="N2303" s="66">
        <v>0</v>
      </c>
      <c r="O2303" s="66">
        <v>0.58873275000000003</v>
      </c>
      <c r="P2303" s="66">
        <v>0.55805625000000003</v>
      </c>
      <c r="Q2303" s="66">
        <v>1.3728782500000001</v>
      </c>
      <c r="R2303" s="18"/>
      <c r="Z2303" s="62"/>
      <c r="AA2303" s="62"/>
      <c r="AB2303" s="62"/>
      <c r="AC2303" s="62"/>
      <c r="AD2303" s="62"/>
      <c r="AE2303" s="62"/>
    </row>
    <row r="2304" spans="1:31" x14ac:dyDescent="0.25">
      <c r="A2304" s="17" t="s">
        <v>11</v>
      </c>
      <c r="B2304" s="17" t="s">
        <v>156</v>
      </c>
      <c r="C2304" s="17" t="s">
        <v>253</v>
      </c>
      <c r="D2304" s="17" t="s">
        <v>254</v>
      </c>
      <c r="E2304" s="17" t="s">
        <v>180</v>
      </c>
      <c r="F2304" s="17" t="s">
        <v>199</v>
      </c>
      <c r="G2304" s="17" t="s">
        <v>265</v>
      </c>
      <c r="H2304" s="17" t="s">
        <v>32</v>
      </c>
      <c r="I2304" s="17" t="s">
        <v>17</v>
      </c>
      <c r="J2304" s="17" t="s">
        <v>254</v>
      </c>
      <c r="K2304" s="17"/>
      <c r="L2304" s="66">
        <v>0</v>
      </c>
      <c r="M2304" s="66">
        <v>0</v>
      </c>
      <c r="N2304" s="66">
        <v>0.36235724999999996</v>
      </c>
      <c r="O2304" s="66">
        <v>0.12078575</v>
      </c>
      <c r="P2304" s="66">
        <v>0</v>
      </c>
      <c r="Q2304" s="66">
        <v>5.4975E-4</v>
      </c>
      <c r="R2304" s="18"/>
      <c r="Z2304" s="62"/>
      <c r="AA2304" s="62"/>
      <c r="AB2304" s="62"/>
      <c r="AC2304" s="62"/>
      <c r="AD2304" s="62"/>
      <c r="AE2304" s="62"/>
    </row>
    <row r="2305" spans="1:31" x14ac:dyDescent="0.25">
      <c r="A2305" s="17" t="s">
        <v>11</v>
      </c>
      <c r="B2305" s="17" t="s">
        <v>156</v>
      </c>
      <c r="C2305" s="17" t="s">
        <v>253</v>
      </c>
      <c r="D2305" s="17" t="s">
        <v>254</v>
      </c>
      <c r="E2305" s="17" t="s">
        <v>180</v>
      </c>
      <c r="F2305" s="17" t="s">
        <v>199</v>
      </c>
      <c r="G2305" s="17" t="s">
        <v>265</v>
      </c>
      <c r="H2305" s="17" t="s">
        <v>16</v>
      </c>
      <c r="I2305" s="17" t="s">
        <v>17</v>
      </c>
      <c r="J2305" s="17" t="s">
        <v>254</v>
      </c>
      <c r="K2305" s="17"/>
      <c r="L2305" s="66">
        <v>0</v>
      </c>
      <c r="M2305" s="66">
        <v>0</v>
      </c>
      <c r="N2305" s="66">
        <v>38594.625</v>
      </c>
      <c r="O2305" s="66">
        <v>12864.875</v>
      </c>
      <c r="P2305" s="66">
        <v>0</v>
      </c>
      <c r="Q2305" s="66">
        <v>58.569825000000009</v>
      </c>
      <c r="R2305" s="18"/>
      <c r="Z2305" s="62"/>
      <c r="AA2305" s="62"/>
      <c r="AB2305" s="62"/>
      <c r="AC2305" s="62"/>
      <c r="AD2305" s="62"/>
      <c r="AE2305" s="62"/>
    </row>
    <row r="2306" spans="1:31" x14ac:dyDescent="0.25">
      <c r="A2306" s="17" t="s">
        <v>11</v>
      </c>
      <c r="B2306" s="17" t="s">
        <v>156</v>
      </c>
      <c r="C2306" s="17" t="s">
        <v>253</v>
      </c>
      <c r="D2306" s="17" t="s">
        <v>254</v>
      </c>
      <c r="E2306" s="17" t="s">
        <v>180</v>
      </c>
      <c r="F2306" s="17" t="s">
        <v>199</v>
      </c>
      <c r="G2306" s="17" t="s">
        <v>265</v>
      </c>
      <c r="H2306" s="17" t="s">
        <v>160</v>
      </c>
      <c r="I2306" s="17" t="s">
        <v>17</v>
      </c>
      <c r="J2306" s="17" t="s">
        <v>254</v>
      </c>
      <c r="K2306" s="17"/>
      <c r="L2306" s="66">
        <v>0</v>
      </c>
      <c r="M2306" s="66">
        <v>0</v>
      </c>
      <c r="N2306" s="66">
        <v>38743.199999999997</v>
      </c>
      <c r="O2306" s="66">
        <v>12914.4</v>
      </c>
      <c r="P2306" s="66">
        <v>0</v>
      </c>
      <c r="Q2306" s="66">
        <v>58.795274999999997</v>
      </c>
      <c r="R2306" s="18"/>
      <c r="Z2306" s="62"/>
      <c r="AA2306" s="62"/>
      <c r="AB2306" s="62"/>
      <c r="AC2306" s="62"/>
      <c r="AD2306" s="62"/>
      <c r="AE2306" s="62"/>
    </row>
    <row r="2307" spans="1:31" x14ac:dyDescent="0.25">
      <c r="A2307" s="17" t="s">
        <v>11</v>
      </c>
      <c r="B2307" s="17" t="s">
        <v>156</v>
      </c>
      <c r="C2307" s="17" t="s">
        <v>253</v>
      </c>
      <c r="D2307" s="17" t="s">
        <v>254</v>
      </c>
      <c r="E2307" s="17" t="s">
        <v>180</v>
      </c>
      <c r="F2307" s="17" t="s">
        <v>199</v>
      </c>
      <c r="G2307" s="17" t="s">
        <v>265</v>
      </c>
      <c r="H2307" s="17" t="s">
        <v>161</v>
      </c>
      <c r="I2307" s="17" t="s">
        <v>17</v>
      </c>
      <c r="J2307" s="17" t="s">
        <v>254</v>
      </c>
      <c r="K2307" s="17"/>
      <c r="L2307" s="66">
        <v>0</v>
      </c>
      <c r="M2307" s="66">
        <v>0</v>
      </c>
      <c r="N2307" s="66">
        <v>38770.725000000006</v>
      </c>
      <c r="O2307" s="66">
        <v>12923.575000000001</v>
      </c>
      <c r="P2307" s="66">
        <v>0</v>
      </c>
      <c r="Q2307" s="66">
        <v>58.837125</v>
      </c>
      <c r="R2307" s="18"/>
      <c r="Z2307" s="62"/>
      <c r="AA2307" s="62"/>
      <c r="AB2307" s="62"/>
      <c r="AC2307" s="62"/>
      <c r="AD2307" s="62"/>
      <c r="AE2307" s="62"/>
    </row>
    <row r="2308" spans="1:31" x14ac:dyDescent="0.25">
      <c r="A2308" s="17" t="s">
        <v>11</v>
      </c>
      <c r="B2308" s="17" t="s">
        <v>156</v>
      </c>
      <c r="C2308" s="17" t="s">
        <v>253</v>
      </c>
      <c r="D2308" s="17" t="s">
        <v>254</v>
      </c>
      <c r="E2308" s="17" t="s">
        <v>180</v>
      </c>
      <c r="F2308" s="17" t="s">
        <v>199</v>
      </c>
      <c r="G2308" s="17" t="s">
        <v>265</v>
      </c>
      <c r="H2308" s="17" t="s">
        <v>75</v>
      </c>
      <c r="I2308" s="17" t="s">
        <v>17</v>
      </c>
      <c r="J2308" s="17" t="s">
        <v>254</v>
      </c>
      <c r="K2308" s="17"/>
      <c r="L2308" s="66">
        <v>0</v>
      </c>
      <c r="M2308" s="66">
        <v>0</v>
      </c>
      <c r="N2308" s="66">
        <v>0.54353475000000007</v>
      </c>
      <c r="O2308" s="66">
        <v>0.18117825000000001</v>
      </c>
      <c r="P2308" s="66">
        <v>0</v>
      </c>
      <c r="Q2308" s="66">
        <v>8.25E-4</v>
      </c>
      <c r="R2308" s="18"/>
      <c r="Z2308" s="62"/>
      <c r="AA2308" s="62"/>
      <c r="AB2308" s="62"/>
      <c r="AC2308" s="62"/>
      <c r="AD2308" s="62"/>
      <c r="AE2308" s="62"/>
    </row>
    <row r="2309" spans="1:31" x14ac:dyDescent="0.25">
      <c r="A2309" s="17" t="s">
        <v>11</v>
      </c>
      <c r="B2309" s="17" t="s">
        <v>156</v>
      </c>
      <c r="C2309" s="17" t="s">
        <v>253</v>
      </c>
      <c r="D2309" s="17" t="s">
        <v>254</v>
      </c>
      <c r="E2309" s="17" t="s">
        <v>180</v>
      </c>
      <c r="F2309" s="17" t="s">
        <v>200</v>
      </c>
      <c r="G2309" s="17" t="s">
        <v>265</v>
      </c>
      <c r="H2309" s="17" t="s">
        <v>32</v>
      </c>
      <c r="I2309" s="17" t="s">
        <v>17</v>
      </c>
      <c r="J2309" s="17" t="s">
        <v>254</v>
      </c>
      <c r="K2309" s="17"/>
      <c r="L2309" s="66">
        <v>0</v>
      </c>
      <c r="M2309" s="66">
        <v>0</v>
      </c>
      <c r="N2309" s="66">
        <v>0</v>
      </c>
      <c r="O2309" s="66">
        <v>0.40022849999999999</v>
      </c>
      <c r="P2309" s="66">
        <v>0.37583124999999995</v>
      </c>
      <c r="Q2309" s="66">
        <v>0.10331475</v>
      </c>
      <c r="R2309" s="18"/>
      <c r="Z2309" s="62"/>
      <c r="AA2309" s="62"/>
      <c r="AB2309" s="62"/>
      <c r="AC2309" s="62"/>
      <c r="AD2309" s="62"/>
      <c r="AE2309" s="62"/>
    </row>
    <row r="2310" spans="1:31" x14ac:dyDescent="0.25">
      <c r="A2310" s="17" t="s">
        <v>11</v>
      </c>
      <c r="B2310" s="17" t="s">
        <v>156</v>
      </c>
      <c r="C2310" s="17" t="s">
        <v>253</v>
      </c>
      <c r="D2310" s="17" t="s">
        <v>254</v>
      </c>
      <c r="E2310" s="17" t="s">
        <v>180</v>
      </c>
      <c r="F2310" s="17" t="s">
        <v>200</v>
      </c>
      <c r="G2310" s="17" t="s">
        <v>265</v>
      </c>
      <c r="H2310" s="17" t="s">
        <v>16</v>
      </c>
      <c r="I2310" s="17" t="s">
        <v>17</v>
      </c>
      <c r="J2310" s="17" t="s">
        <v>254</v>
      </c>
      <c r="K2310" s="17"/>
      <c r="L2310" s="66">
        <v>0</v>
      </c>
      <c r="M2310" s="66">
        <v>0</v>
      </c>
      <c r="N2310" s="66">
        <v>0</v>
      </c>
      <c r="O2310" s="66">
        <v>42628.350000000006</v>
      </c>
      <c r="P2310" s="66">
        <v>40029.85</v>
      </c>
      <c r="Q2310" s="66">
        <v>11004.07</v>
      </c>
      <c r="R2310" s="18"/>
      <c r="Z2310" s="62"/>
      <c r="AA2310" s="62"/>
      <c r="AB2310" s="62"/>
      <c r="AC2310" s="62"/>
      <c r="AD2310" s="62"/>
      <c r="AE2310" s="62"/>
    </row>
    <row r="2311" spans="1:31" x14ac:dyDescent="0.25">
      <c r="A2311" s="17" t="s">
        <v>11</v>
      </c>
      <c r="B2311" s="17" t="s">
        <v>156</v>
      </c>
      <c r="C2311" s="17" t="s">
        <v>253</v>
      </c>
      <c r="D2311" s="17" t="s">
        <v>254</v>
      </c>
      <c r="E2311" s="17" t="s">
        <v>180</v>
      </c>
      <c r="F2311" s="17" t="s">
        <v>200</v>
      </c>
      <c r="G2311" s="17" t="s">
        <v>265</v>
      </c>
      <c r="H2311" s="17" t="s">
        <v>160</v>
      </c>
      <c r="I2311" s="17" t="s">
        <v>17</v>
      </c>
      <c r="J2311" s="17" t="s">
        <v>254</v>
      </c>
      <c r="K2311" s="17"/>
      <c r="L2311" s="66">
        <v>0</v>
      </c>
      <c r="M2311" s="66">
        <v>0</v>
      </c>
      <c r="N2311" s="66">
        <v>0</v>
      </c>
      <c r="O2311" s="66">
        <v>42792.45</v>
      </c>
      <c r="P2311" s="66">
        <v>40183.924999999996</v>
      </c>
      <c r="Q2311" s="66">
        <v>11046.419999999998</v>
      </c>
      <c r="R2311" s="18"/>
      <c r="Z2311" s="62"/>
      <c r="AA2311" s="62"/>
      <c r="AB2311" s="62"/>
      <c r="AC2311" s="62"/>
      <c r="AD2311" s="62"/>
      <c r="AE2311" s="62"/>
    </row>
    <row r="2312" spans="1:31" x14ac:dyDescent="0.25">
      <c r="A2312" s="17" t="s">
        <v>11</v>
      </c>
      <c r="B2312" s="17" t="s">
        <v>156</v>
      </c>
      <c r="C2312" s="17" t="s">
        <v>253</v>
      </c>
      <c r="D2312" s="17" t="s">
        <v>254</v>
      </c>
      <c r="E2312" s="17" t="s">
        <v>180</v>
      </c>
      <c r="F2312" s="17" t="s">
        <v>200</v>
      </c>
      <c r="G2312" s="17" t="s">
        <v>265</v>
      </c>
      <c r="H2312" s="17" t="s">
        <v>161</v>
      </c>
      <c r="I2312" s="17" t="s">
        <v>17</v>
      </c>
      <c r="J2312" s="17" t="s">
        <v>254</v>
      </c>
      <c r="K2312" s="17"/>
      <c r="L2312" s="66">
        <v>0</v>
      </c>
      <c r="M2312" s="66">
        <v>0</v>
      </c>
      <c r="N2312" s="66">
        <v>0</v>
      </c>
      <c r="O2312" s="66">
        <v>42822.824999999997</v>
      </c>
      <c r="P2312" s="66">
        <v>40212.5</v>
      </c>
      <c r="Q2312" s="66">
        <v>11054.28</v>
      </c>
      <c r="R2312" s="18"/>
      <c r="Z2312" s="62"/>
      <c r="AA2312" s="62"/>
      <c r="AB2312" s="62"/>
      <c r="AC2312" s="62"/>
      <c r="AD2312" s="62"/>
      <c r="AE2312" s="62"/>
    </row>
    <row r="2313" spans="1:31" x14ac:dyDescent="0.25">
      <c r="A2313" s="17" t="s">
        <v>11</v>
      </c>
      <c r="B2313" s="17" t="s">
        <v>156</v>
      </c>
      <c r="C2313" s="17" t="s">
        <v>253</v>
      </c>
      <c r="D2313" s="17" t="s">
        <v>254</v>
      </c>
      <c r="E2313" s="17" t="s">
        <v>180</v>
      </c>
      <c r="F2313" s="17" t="s">
        <v>200</v>
      </c>
      <c r="G2313" s="17" t="s">
        <v>265</v>
      </c>
      <c r="H2313" s="17" t="s">
        <v>75</v>
      </c>
      <c r="I2313" s="17" t="s">
        <v>17</v>
      </c>
      <c r="J2313" s="17" t="s">
        <v>254</v>
      </c>
      <c r="K2313" s="17"/>
      <c r="L2313" s="66">
        <v>0</v>
      </c>
      <c r="M2313" s="66">
        <v>0</v>
      </c>
      <c r="N2313" s="66">
        <v>0</v>
      </c>
      <c r="O2313" s="66">
        <v>0.60034275000000004</v>
      </c>
      <c r="P2313" s="66">
        <v>0.56374725000000003</v>
      </c>
      <c r="Q2313" s="66">
        <v>0.15497225000000001</v>
      </c>
      <c r="R2313" s="18"/>
      <c r="Z2313" s="62"/>
      <c r="AA2313" s="62"/>
      <c r="AB2313" s="62"/>
      <c r="AC2313" s="62"/>
      <c r="AD2313" s="62"/>
      <c r="AE2313" s="62"/>
    </row>
    <row r="2314" spans="1:31" x14ac:dyDescent="0.25">
      <c r="A2314" s="17" t="s">
        <v>11</v>
      </c>
      <c r="B2314" s="17" t="s">
        <v>156</v>
      </c>
      <c r="C2314" s="17" t="s">
        <v>253</v>
      </c>
      <c r="D2314" s="17" t="s">
        <v>254</v>
      </c>
      <c r="E2314" s="17" t="s">
        <v>180</v>
      </c>
      <c r="F2314" s="17" t="s">
        <v>204</v>
      </c>
      <c r="G2314" s="17" t="s">
        <v>265</v>
      </c>
      <c r="H2314" s="17" t="s">
        <v>32</v>
      </c>
      <c r="I2314" s="17" t="s">
        <v>17</v>
      </c>
      <c r="J2314" s="17" t="s">
        <v>254</v>
      </c>
      <c r="K2314" s="17"/>
      <c r="L2314" s="66">
        <v>0</v>
      </c>
      <c r="M2314" s="66">
        <v>0</v>
      </c>
      <c r="N2314" s="66">
        <v>0.79639499999999996</v>
      </c>
      <c r="O2314" s="66">
        <v>0.26546500000000001</v>
      </c>
      <c r="P2314" s="66">
        <v>0</v>
      </c>
      <c r="Q2314" s="66">
        <v>0</v>
      </c>
      <c r="R2314" s="18"/>
      <c r="Z2314" s="62"/>
      <c r="AA2314" s="62"/>
      <c r="AB2314" s="62"/>
      <c r="AC2314" s="62"/>
      <c r="AD2314" s="62"/>
      <c r="AE2314" s="62"/>
    </row>
    <row r="2315" spans="1:31" x14ac:dyDescent="0.25">
      <c r="A2315" s="17" t="s">
        <v>11</v>
      </c>
      <c r="B2315" s="17" t="s">
        <v>156</v>
      </c>
      <c r="C2315" s="17" t="s">
        <v>253</v>
      </c>
      <c r="D2315" s="17" t="s">
        <v>254</v>
      </c>
      <c r="E2315" s="17" t="s">
        <v>180</v>
      </c>
      <c r="F2315" s="17" t="s">
        <v>204</v>
      </c>
      <c r="G2315" s="17" t="s">
        <v>265</v>
      </c>
      <c r="H2315" s="17" t="s">
        <v>16</v>
      </c>
      <c r="I2315" s="17" t="s">
        <v>17</v>
      </c>
      <c r="J2315" s="17" t="s">
        <v>254</v>
      </c>
      <c r="K2315" s="17"/>
      <c r="L2315" s="66">
        <v>0</v>
      </c>
      <c r="M2315" s="66">
        <v>0</v>
      </c>
      <c r="N2315" s="66">
        <v>64268.924999999996</v>
      </c>
      <c r="O2315" s="66">
        <v>21422.974999999999</v>
      </c>
      <c r="P2315" s="66">
        <v>0</v>
      </c>
      <c r="Q2315" s="66">
        <v>0</v>
      </c>
      <c r="R2315" s="18"/>
      <c r="Z2315" s="62"/>
      <c r="AA2315" s="62"/>
      <c r="AB2315" s="62"/>
      <c r="AC2315" s="62"/>
      <c r="AD2315" s="62"/>
      <c r="AE2315" s="62"/>
    </row>
    <row r="2316" spans="1:31" x14ac:dyDescent="0.25">
      <c r="A2316" s="17" t="s">
        <v>11</v>
      </c>
      <c r="B2316" s="17" t="s">
        <v>156</v>
      </c>
      <c r="C2316" s="17" t="s">
        <v>253</v>
      </c>
      <c r="D2316" s="17" t="s">
        <v>254</v>
      </c>
      <c r="E2316" s="17" t="s">
        <v>180</v>
      </c>
      <c r="F2316" s="17" t="s">
        <v>204</v>
      </c>
      <c r="G2316" s="17" t="s">
        <v>265</v>
      </c>
      <c r="H2316" s="17" t="s">
        <v>160</v>
      </c>
      <c r="I2316" s="17" t="s">
        <v>17</v>
      </c>
      <c r="J2316" s="17" t="s">
        <v>254</v>
      </c>
      <c r="K2316" s="17"/>
      <c r="L2316" s="66">
        <v>0</v>
      </c>
      <c r="M2316" s="66">
        <v>0</v>
      </c>
      <c r="N2316" s="66">
        <v>64595.475000000006</v>
      </c>
      <c r="O2316" s="66">
        <v>21531.825000000001</v>
      </c>
      <c r="P2316" s="66">
        <v>0</v>
      </c>
      <c r="Q2316" s="66">
        <v>0</v>
      </c>
      <c r="R2316" s="18"/>
      <c r="Z2316" s="62"/>
      <c r="AA2316" s="62"/>
      <c r="AB2316" s="62"/>
      <c r="AC2316" s="62"/>
      <c r="AD2316" s="62"/>
      <c r="AE2316" s="62"/>
    </row>
    <row r="2317" spans="1:31" x14ac:dyDescent="0.25">
      <c r="A2317" s="17" t="s">
        <v>11</v>
      </c>
      <c r="B2317" s="17" t="s">
        <v>156</v>
      </c>
      <c r="C2317" s="17" t="s">
        <v>253</v>
      </c>
      <c r="D2317" s="17" t="s">
        <v>254</v>
      </c>
      <c r="E2317" s="17" t="s">
        <v>180</v>
      </c>
      <c r="F2317" s="17" t="s">
        <v>204</v>
      </c>
      <c r="G2317" s="17" t="s">
        <v>265</v>
      </c>
      <c r="H2317" s="17" t="s">
        <v>161</v>
      </c>
      <c r="I2317" s="17" t="s">
        <v>17</v>
      </c>
      <c r="J2317" s="17" t="s">
        <v>254</v>
      </c>
      <c r="K2317" s="17"/>
      <c r="L2317" s="66">
        <v>0</v>
      </c>
      <c r="M2317" s="66">
        <v>0</v>
      </c>
      <c r="N2317" s="66">
        <v>64656</v>
      </c>
      <c r="O2317" s="66">
        <v>21552</v>
      </c>
      <c r="P2317" s="66">
        <v>0</v>
      </c>
      <c r="Q2317" s="66">
        <v>0</v>
      </c>
      <c r="R2317" s="18"/>
      <c r="Z2317" s="62"/>
      <c r="AA2317" s="62"/>
      <c r="AB2317" s="62"/>
      <c r="AC2317" s="62"/>
      <c r="AD2317" s="62"/>
      <c r="AE2317" s="62"/>
    </row>
    <row r="2318" spans="1:31" x14ac:dyDescent="0.25">
      <c r="A2318" s="17" t="s">
        <v>11</v>
      </c>
      <c r="B2318" s="17" t="s">
        <v>156</v>
      </c>
      <c r="C2318" s="17" t="s">
        <v>253</v>
      </c>
      <c r="D2318" s="17" t="s">
        <v>254</v>
      </c>
      <c r="E2318" s="17" t="s">
        <v>180</v>
      </c>
      <c r="F2318" s="17" t="s">
        <v>204</v>
      </c>
      <c r="G2318" s="17" t="s">
        <v>265</v>
      </c>
      <c r="H2318" s="17" t="s">
        <v>75</v>
      </c>
      <c r="I2318" s="17" t="s">
        <v>17</v>
      </c>
      <c r="J2318" s="17" t="s">
        <v>254</v>
      </c>
      <c r="K2318" s="17"/>
      <c r="L2318" s="66">
        <v>0</v>
      </c>
      <c r="M2318" s="66">
        <v>0</v>
      </c>
      <c r="N2318" s="66">
        <v>1.1945924999999999</v>
      </c>
      <c r="O2318" s="66">
        <v>0.39819749999999998</v>
      </c>
      <c r="P2318" s="66">
        <v>0</v>
      </c>
      <c r="Q2318" s="66">
        <v>0</v>
      </c>
      <c r="R2318" s="18"/>
      <c r="Z2318" s="62"/>
      <c r="AA2318" s="62"/>
      <c r="AB2318" s="62"/>
      <c r="AC2318" s="62"/>
      <c r="AD2318" s="62"/>
      <c r="AE2318" s="62"/>
    </row>
    <row r="2319" spans="1:31" x14ac:dyDescent="0.25">
      <c r="A2319" s="17" t="s">
        <v>11</v>
      </c>
      <c r="B2319" s="17" t="s">
        <v>156</v>
      </c>
      <c r="C2319" s="17" t="s">
        <v>253</v>
      </c>
      <c r="D2319" s="17" t="s">
        <v>254</v>
      </c>
      <c r="E2319" s="17" t="s">
        <v>206</v>
      </c>
      <c r="F2319" s="17" t="s">
        <v>207</v>
      </c>
      <c r="G2319" s="17" t="s">
        <v>265</v>
      </c>
      <c r="H2319" s="17" t="s">
        <v>32</v>
      </c>
      <c r="I2319" s="17" t="s">
        <v>17</v>
      </c>
      <c r="J2319" s="17" t="s">
        <v>254</v>
      </c>
      <c r="K2319" s="17"/>
      <c r="L2319" s="66">
        <v>584.84325000000001</v>
      </c>
      <c r="M2319" s="66">
        <v>709.24374999999998</v>
      </c>
      <c r="N2319" s="66">
        <v>711.17750000000001</v>
      </c>
      <c r="O2319" s="66">
        <v>595.14824999999996</v>
      </c>
      <c r="P2319" s="66">
        <v>558.83850000000007</v>
      </c>
      <c r="Q2319" s="66">
        <v>586.78475000000003</v>
      </c>
      <c r="R2319" s="18"/>
      <c r="Z2319" s="62"/>
      <c r="AA2319" s="62"/>
      <c r="AB2319" s="62"/>
      <c r="AC2319" s="62"/>
      <c r="AD2319" s="62"/>
      <c r="AE2319" s="62"/>
    </row>
    <row r="2320" spans="1:31" x14ac:dyDescent="0.25">
      <c r="A2320" s="17" t="s">
        <v>11</v>
      </c>
      <c r="B2320" s="17" t="s">
        <v>156</v>
      </c>
      <c r="C2320" s="17" t="s">
        <v>253</v>
      </c>
      <c r="D2320" s="17" t="s">
        <v>254</v>
      </c>
      <c r="E2320" s="17" t="s">
        <v>206</v>
      </c>
      <c r="F2320" s="17" t="s">
        <v>207</v>
      </c>
      <c r="G2320" s="17" t="s">
        <v>265</v>
      </c>
      <c r="H2320" s="17" t="s">
        <v>16</v>
      </c>
      <c r="I2320" s="17" t="s">
        <v>17</v>
      </c>
      <c r="J2320" s="17" t="s">
        <v>254</v>
      </c>
      <c r="K2320" s="17"/>
      <c r="L2320" s="66">
        <v>56000000</v>
      </c>
      <c r="M2320" s="66">
        <v>67750000</v>
      </c>
      <c r="N2320" s="66">
        <v>68000000</v>
      </c>
      <c r="O2320" s="66">
        <v>57250000</v>
      </c>
      <c r="P2320" s="66">
        <v>54000000</v>
      </c>
      <c r="Q2320" s="66">
        <v>56250000</v>
      </c>
      <c r="R2320" s="18"/>
      <c r="Z2320" s="62"/>
      <c r="AA2320" s="62"/>
      <c r="AB2320" s="62"/>
      <c r="AC2320" s="62"/>
      <c r="AD2320" s="62"/>
      <c r="AE2320" s="62"/>
    </row>
    <row r="2321" spans="1:31" x14ac:dyDescent="0.25">
      <c r="A2321" s="17" t="s">
        <v>11</v>
      </c>
      <c r="B2321" s="17" t="s">
        <v>156</v>
      </c>
      <c r="C2321" s="17" t="s">
        <v>253</v>
      </c>
      <c r="D2321" s="17" t="s">
        <v>254</v>
      </c>
      <c r="E2321" s="17" t="s">
        <v>206</v>
      </c>
      <c r="F2321" s="17" t="s">
        <v>207</v>
      </c>
      <c r="G2321" s="17" t="s">
        <v>265</v>
      </c>
      <c r="H2321" s="17" t="s">
        <v>160</v>
      </c>
      <c r="I2321" s="17" t="s">
        <v>17</v>
      </c>
      <c r="J2321" s="17" t="s">
        <v>254</v>
      </c>
      <c r="K2321" s="17"/>
      <c r="L2321" s="66">
        <v>56000000</v>
      </c>
      <c r="M2321" s="66">
        <v>68500000</v>
      </c>
      <c r="N2321" s="66">
        <v>68250000</v>
      </c>
      <c r="O2321" s="66">
        <v>57250000</v>
      </c>
      <c r="P2321" s="66">
        <v>54000000</v>
      </c>
      <c r="Q2321" s="66">
        <v>56250000</v>
      </c>
      <c r="R2321" s="18"/>
      <c r="Z2321" s="62"/>
      <c r="AA2321" s="62"/>
      <c r="AB2321" s="62"/>
      <c r="AC2321" s="62"/>
      <c r="AD2321" s="62"/>
      <c r="AE2321" s="62"/>
    </row>
    <row r="2322" spans="1:31" x14ac:dyDescent="0.25">
      <c r="A2322" s="17" t="s">
        <v>11</v>
      </c>
      <c r="B2322" s="17" t="s">
        <v>156</v>
      </c>
      <c r="C2322" s="17" t="s">
        <v>253</v>
      </c>
      <c r="D2322" s="17" t="s">
        <v>254</v>
      </c>
      <c r="E2322" s="17" t="s">
        <v>206</v>
      </c>
      <c r="F2322" s="17" t="s">
        <v>207</v>
      </c>
      <c r="G2322" s="17" t="s">
        <v>265</v>
      </c>
      <c r="H2322" s="17" t="s">
        <v>161</v>
      </c>
      <c r="I2322" s="17" t="s">
        <v>17</v>
      </c>
      <c r="J2322" s="17" t="s">
        <v>254</v>
      </c>
      <c r="K2322" s="17"/>
      <c r="L2322" s="66">
        <v>56000000</v>
      </c>
      <c r="M2322" s="66">
        <v>68500000</v>
      </c>
      <c r="N2322" s="66">
        <v>68250000</v>
      </c>
      <c r="O2322" s="66">
        <v>57250000</v>
      </c>
      <c r="P2322" s="66">
        <v>54000000</v>
      </c>
      <c r="Q2322" s="66">
        <v>56250000</v>
      </c>
      <c r="R2322" s="18"/>
      <c r="Z2322" s="62"/>
      <c r="AA2322" s="62"/>
      <c r="AB2322" s="62"/>
      <c r="AC2322" s="62"/>
      <c r="AD2322" s="62"/>
      <c r="AE2322" s="62"/>
    </row>
    <row r="2323" spans="1:31" x14ac:dyDescent="0.25">
      <c r="A2323" s="17" t="s">
        <v>11</v>
      </c>
      <c r="B2323" s="17" t="s">
        <v>156</v>
      </c>
      <c r="C2323" s="17" t="s">
        <v>253</v>
      </c>
      <c r="D2323" s="17" t="s">
        <v>254</v>
      </c>
      <c r="E2323" s="17" t="s">
        <v>206</v>
      </c>
      <c r="F2323" s="17" t="s">
        <v>207</v>
      </c>
      <c r="G2323" s="17" t="s">
        <v>265</v>
      </c>
      <c r="H2323" s="17" t="s">
        <v>75</v>
      </c>
      <c r="I2323" s="17" t="s">
        <v>17</v>
      </c>
      <c r="J2323" s="17" t="s">
        <v>254</v>
      </c>
      <c r="K2323" s="17"/>
      <c r="L2323" s="66">
        <v>877.26550000000009</v>
      </c>
      <c r="M2323" s="66">
        <v>1063.8677499999999</v>
      </c>
      <c r="N2323" s="66">
        <v>1066.7650000000001</v>
      </c>
      <c r="O2323" s="66">
        <v>892.72174999999993</v>
      </c>
      <c r="P2323" s="66">
        <v>838.25700000000006</v>
      </c>
      <c r="Q2323" s="66">
        <v>880.17650000000003</v>
      </c>
      <c r="R2323" s="18"/>
      <c r="Z2323" s="62"/>
      <c r="AA2323" s="62"/>
      <c r="AB2323" s="62"/>
      <c r="AC2323" s="62"/>
      <c r="AD2323" s="62"/>
      <c r="AE2323" s="62"/>
    </row>
    <row r="2324" spans="1:31" x14ac:dyDescent="0.25">
      <c r="A2324" s="17" t="s">
        <v>11</v>
      </c>
      <c r="B2324" s="17" t="s">
        <v>156</v>
      </c>
      <c r="C2324" s="17" t="s">
        <v>253</v>
      </c>
      <c r="D2324" s="17" t="s">
        <v>254</v>
      </c>
      <c r="E2324" s="17" t="s">
        <v>41</v>
      </c>
      <c r="F2324" s="17" t="s">
        <v>214</v>
      </c>
      <c r="G2324" s="17" t="s">
        <v>265</v>
      </c>
      <c r="H2324" s="17" t="s">
        <v>32</v>
      </c>
      <c r="I2324" s="17" t="s">
        <v>17</v>
      </c>
      <c r="J2324" s="17" t="s">
        <v>254</v>
      </c>
      <c r="K2324" s="17"/>
      <c r="L2324" s="66">
        <v>0</v>
      </c>
      <c r="M2324" s="66">
        <v>6.7466249999999992E-2</v>
      </c>
      <c r="N2324" s="66">
        <v>6.5687250000000003E-2</v>
      </c>
      <c r="O2324" s="66">
        <v>1.4399500000000001E-2</v>
      </c>
      <c r="P2324" s="66">
        <v>0</v>
      </c>
      <c r="Q2324" s="66">
        <v>0</v>
      </c>
      <c r="R2324" s="18"/>
      <c r="Z2324" s="62"/>
      <c r="AA2324" s="62"/>
      <c r="AB2324" s="62"/>
      <c r="AC2324" s="62"/>
      <c r="AD2324" s="62"/>
      <c r="AE2324" s="62"/>
    </row>
    <row r="2325" spans="1:31" x14ac:dyDescent="0.25">
      <c r="A2325" s="17" t="s">
        <v>11</v>
      </c>
      <c r="B2325" s="17" t="s">
        <v>156</v>
      </c>
      <c r="C2325" s="17" t="s">
        <v>253</v>
      </c>
      <c r="D2325" s="17" t="s">
        <v>254</v>
      </c>
      <c r="E2325" s="17" t="s">
        <v>41</v>
      </c>
      <c r="F2325" s="17" t="s">
        <v>214</v>
      </c>
      <c r="G2325" s="17" t="s">
        <v>265</v>
      </c>
      <c r="H2325" s="17" t="s">
        <v>16</v>
      </c>
      <c r="I2325" s="17" t="s">
        <v>17</v>
      </c>
      <c r="J2325" s="17" t="s">
        <v>254</v>
      </c>
      <c r="K2325" s="17"/>
      <c r="L2325" s="66">
        <v>0</v>
      </c>
      <c r="M2325" s="66">
        <v>3784.8450000000003</v>
      </c>
      <c r="N2325" s="66">
        <v>3685.0675000000001</v>
      </c>
      <c r="O2325" s="66">
        <v>807.8175</v>
      </c>
      <c r="P2325" s="66">
        <v>0</v>
      </c>
      <c r="Q2325" s="66">
        <v>0</v>
      </c>
      <c r="R2325" s="18"/>
      <c r="Z2325" s="62"/>
      <c r="AA2325" s="62"/>
      <c r="AB2325" s="62"/>
      <c r="AC2325" s="62"/>
      <c r="AD2325" s="62"/>
      <c r="AE2325" s="62"/>
    </row>
    <row r="2326" spans="1:31" x14ac:dyDescent="0.25">
      <c r="A2326" s="17" t="s">
        <v>11</v>
      </c>
      <c r="B2326" s="17" t="s">
        <v>156</v>
      </c>
      <c r="C2326" s="17" t="s">
        <v>253</v>
      </c>
      <c r="D2326" s="17" t="s">
        <v>254</v>
      </c>
      <c r="E2326" s="17" t="s">
        <v>41</v>
      </c>
      <c r="F2326" s="17" t="s">
        <v>214</v>
      </c>
      <c r="G2326" s="17" t="s">
        <v>265</v>
      </c>
      <c r="H2326" s="17" t="s">
        <v>160</v>
      </c>
      <c r="I2326" s="17" t="s">
        <v>17</v>
      </c>
      <c r="J2326" s="17" t="s">
        <v>254</v>
      </c>
      <c r="K2326" s="17"/>
      <c r="L2326" s="66">
        <v>0</v>
      </c>
      <c r="M2326" s="66">
        <v>3787.0050000000001</v>
      </c>
      <c r="N2326" s="66">
        <v>3687.1675</v>
      </c>
      <c r="O2326" s="66">
        <v>808.27750000000003</v>
      </c>
      <c r="P2326" s="66">
        <v>0</v>
      </c>
      <c r="Q2326" s="66">
        <v>0</v>
      </c>
      <c r="R2326" s="18"/>
      <c r="Z2326" s="62"/>
      <c r="AA2326" s="62"/>
      <c r="AB2326" s="62"/>
      <c r="AC2326" s="62"/>
      <c r="AD2326" s="62"/>
      <c r="AE2326" s="62"/>
    </row>
    <row r="2327" spans="1:31" x14ac:dyDescent="0.25">
      <c r="A2327" s="17" t="s">
        <v>11</v>
      </c>
      <c r="B2327" s="17" t="s">
        <v>156</v>
      </c>
      <c r="C2327" s="17" t="s">
        <v>253</v>
      </c>
      <c r="D2327" s="17" t="s">
        <v>254</v>
      </c>
      <c r="E2327" s="17" t="s">
        <v>41</v>
      </c>
      <c r="F2327" s="17" t="s">
        <v>214</v>
      </c>
      <c r="G2327" s="17" t="s">
        <v>265</v>
      </c>
      <c r="H2327" s="17" t="s">
        <v>161</v>
      </c>
      <c r="I2327" s="17" t="s">
        <v>17</v>
      </c>
      <c r="J2327" s="17" t="s">
        <v>254</v>
      </c>
      <c r="K2327" s="17"/>
      <c r="L2327" s="66">
        <v>0</v>
      </c>
      <c r="M2327" s="66">
        <v>3788.3550000000005</v>
      </c>
      <c r="N2327" s="66">
        <v>3688.4875000000002</v>
      </c>
      <c r="O2327" s="66">
        <v>808.5675</v>
      </c>
      <c r="P2327" s="66">
        <v>0</v>
      </c>
      <c r="Q2327" s="66">
        <v>0</v>
      </c>
      <c r="R2327" s="18"/>
      <c r="Z2327" s="62"/>
      <c r="AA2327" s="62"/>
      <c r="AB2327" s="62"/>
      <c r="AC2327" s="62"/>
      <c r="AD2327" s="62"/>
      <c r="AE2327" s="62"/>
    </row>
    <row r="2328" spans="1:31" x14ac:dyDescent="0.25">
      <c r="A2328" s="17" t="s">
        <v>11</v>
      </c>
      <c r="B2328" s="17" t="s">
        <v>156</v>
      </c>
      <c r="C2328" s="17" t="s">
        <v>253</v>
      </c>
      <c r="D2328" s="17" t="s">
        <v>254</v>
      </c>
      <c r="E2328" s="17" t="s">
        <v>41</v>
      </c>
      <c r="F2328" s="17" t="s">
        <v>214</v>
      </c>
      <c r="G2328" s="17" t="s">
        <v>265</v>
      </c>
      <c r="H2328" s="17" t="s">
        <v>75</v>
      </c>
      <c r="I2328" s="17" t="s">
        <v>17</v>
      </c>
      <c r="J2328" s="17" t="s">
        <v>254</v>
      </c>
      <c r="K2328" s="17"/>
      <c r="L2328" s="66">
        <v>0</v>
      </c>
      <c r="M2328" s="66">
        <v>6.7470000000000004E-3</v>
      </c>
      <c r="N2328" s="66">
        <v>6.5690000000000002E-3</v>
      </c>
      <c r="O2328" s="66">
        <v>1.4400000000000001E-3</v>
      </c>
      <c r="P2328" s="66">
        <v>0</v>
      </c>
      <c r="Q2328" s="66">
        <v>0</v>
      </c>
      <c r="R2328" s="18"/>
      <c r="Z2328" s="62"/>
      <c r="AA2328" s="62"/>
      <c r="AB2328" s="62"/>
      <c r="AC2328" s="62"/>
      <c r="AD2328" s="62"/>
      <c r="AE2328" s="62"/>
    </row>
    <row r="2329" spans="1:31" x14ac:dyDescent="0.25">
      <c r="A2329" s="17" t="s">
        <v>11</v>
      </c>
      <c r="B2329" s="17" t="s">
        <v>156</v>
      </c>
      <c r="C2329" s="17" t="s">
        <v>253</v>
      </c>
      <c r="D2329" s="17" t="s">
        <v>254</v>
      </c>
      <c r="E2329" s="17" t="s">
        <v>215</v>
      </c>
      <c r="F2329" s="17" t="s">
        <v>218</v>
      </c>
      <c r="G2329" s="17" t="s">
        <v>265</v>
      </c>
      <c r="H2329" s="17" t="s">
        <v>32</v>
      </c>
      <c r="I2329" s="17" t="s">
        <v>17</v>
      </c>
      <c r="J2329" s="17" t="s">
        <v>254</v>
      </c>
      <c r="K2329" s="17"/>
      <c r="L2329" s="66">
        <v>50.267749999999999</v>
      </c>
      <c r="M2329" s="66">
        <v>55.017275000000005</v>
      </c>
      <c r="N2329" s="66">
        <v>59.820450000000001</v>
      </c>
      <c r="O2329" s="66">
        <v>15.273368250000001</v>
      </c>
      <c r="P2329" s="66">
        <v>6.0845250000000003E-2</v>
      </c>
      <c r="Q2329" s="66">
        <v>4.7694E-2</v>
      </c>
      <c r="R2329" s="18"/>
      <c r="Z2329" s="62"/>
      <c r="AA2329" s="62"/>
      <c r="AB2329" s="62"/>
      <c r="AC2329" s="62"/>
      <c r="AD2329" s="62"/>
      <c r="AE2329" s="62"/>
    </row>
    <row r="2330" spans="1:31" x14ac:dyDescent="0.25">
      <c r="A2330" s="17" t="s">
        <v>11</v>
      </c>
      <c r="B2330" s="17" t="s">
        <v>156</v>
      </c>
      <c r="C2330" s="17" t="s">
        <v>253</v>
      </c>
      <c r="D2330" s="17" t="s">
        <v>254</v>
      </c>
      <c r="E2330" s="17" t="s">
        <v>215</v>
      </c>
      <c r="F2330" s="17" t="s">
        <v>218</v>
      </c>
      <c r="G2330" s="17" t="s">
        <v>265</v>
      </c>
      <c r="H2330" s="17" t="s">
        <v>16</v>
      </c>
      <c r="I2330" s="17" t="s">
        <v>17</v>
      </c>
      <c r="J2330" s="17" t="s">
        <v>254</v>
      </c>
      <c r="K2330" s="17"/>
      <c r="L2330" s="66">
        <v>1275000</v>
      </c>
      <c r="M2330" s="66">
        <v>1450000</v>
      </c>
      <c r="N2330" s="66">
        <v>1575000</v>
      </c>
      <c r="O2330" s="66">
        <v>400615.14925000002</v>
      </c>
      <c r="P2330" s="66">
        <v>1569.8172499999998</v>
      </c>
      <c r="Q2330" s="66">
        <v>1230.4974999999999</v>
      </c>
      <c r="R2330" s="18"/>
      <c r="Z2330" s="62"/>
      <c r="AA2330" s="62"/>
      <c r="AB2330" s="62"/>
      <c r="AC2330" s="62"/>
      <c r="AD2330" s="62"/>
      <c r="AE2330" s="62"/>
    </row>
    <row r="2331" spans="1:31" x14ac:dyDescent="0.25">
      <c r="A2331" s="17" t="s">
        <v>11</v>
      </c>
      <c r="B2331" s="17" t="s">
        <v>156</v>
      </c>
      <c r="C2331" s="17" t="s">
        <v>253</v>
      </c>
      <c r="D2331" s="17" t="s">
        <v>254</v>
      </c>
      <c r="E2331" s="17" t="s">
        <v>215</v>
      </c>
      <c r="F2331" s="17" t="s">
        <v>218</v>
      </c>
      <c r="G2331" s="17" t="s">
        <v>265</v>
      </c>
      <c r="H2331" s="17" t="s">
        <v>160</v>
      </c>
      <c r="I2331" s="17" t="s">
        <v>17</v>
      </c>
      <c r="J2331" s="17" t="s">
        <v>254</v>
      </c>
      <c r="K2331" s="17"/>
      <c r="L2331" s="66">
        <v>1275000</v>
      </c>
      <c r="M2331" s="66">
        <v>1450000</v>
      </c>
      <c r="N2331" s="66">
        <v>1575000</v>
      </c>
      <c r="O2331" s="66">
        <v>400616.55550000002</v>
      </c>
      <c r="P2331" s="66">
        <v>1573.4059999999997</v>
      </c>
      <c r="Q2331" s="66">
        <v>1233.3150000000001</v>
      </c>
      <c r="R2331" s="18"/>
      <c r="Z2331" s="62"/>
      <c r="AA2331" s="62"/>
      <c r="AB2331" s="62"/>
      <c r="AC2331" s="62"/>
      <c r="AD2331" s="62"/>
      <c r="AE2331" s="62"/>
    </row>
    <row r="2332" spans="1:31" x14ac:dyDescent="0.25">
      <c r="A2332" s="17" t="s">
        <v>11</v>
      </c>
      <c r="B2332" s="17" t="s">
        <v>156</v>
      </c>
      <c r="C2332" s="17" t="s">
        <v>253</v>
      </c>
      <c r="D2332" s="17" t="s">
        <v>254</v>
      </c>
      <c r="E2332" s="17" t="s">
        <v>215</v>
      </c>
      <c r="F2332" s="17" t="s">
        <v>218</v>
      </c>
      <c r="G2332" s="17" t="s">
        <v>265</v>
      </c>
      <c r="H2332" s="17" t="s">
        <v>161</v>
      </c>
      <c r="I2332" s="17" t="s">
        <v>17</v>
      </c>
      <c r="J2332" s="17" t="s">
        <v>254</v>
      </c>
      <c r="K2332" s="17"/>
      <c r="L2332" s="66">
        <v>1275000</v>
      </c>
      <c r="M2332" s="66">
        <v>1450000</v>
      </c>
      <c r="N2332" s="66">
        <v>1575000</v>
      </c>
      <c r="O2332" s="66">
        <v>400617.12774999999</v>
      </c>
      <c r="P2332" s="66">
        <v>1574.8642500000001</v>
      </c>
      <c r="Q2332" s="66">
        <v>1234.4575</v>
      </c>
      <c r="R2332" s="18"/>
      <c r="Z2332" s="62"/>
      <c r="AA2332" s="62"/>
      <c r="AB2332" s="62"/>
      <c r="AC2332" s="62"/>
      <c r="AD2332" s="62"/>
      <c r="AE2332" s="62"/>
    </row>
    <row r="2333" spans="1:31" x14ac:dyDescent="0.25">
      <c r="A2333" s="17" t="s">
        <v>11</v>
      </c>
      <c r="B2333" s="17" t="s">
        <v>156</v>
      </c>
      <c r="C2333" s="17" t="s">
        <v>253</v>
      </c>
      <c r="D2333" s="17" t="s">
        <v>254</v>
      </c>
      <c r="E2333" s="17" t="s">
        <v>215</v>
      </c>
      <c r="F2333" s="17" t="s">
        <v>218</v>
      </c>
      <c r="G2333" s="17" t="s">
        <v>265</v>
      </c>
      <c r="H2333" s="17" t="s">
        <v>75</v>
      </c>
      <c r="I2333" s="17" t="s">
        <v>17</v>
      </c>
      <c r="J2333" s="17" t="s">
        <v>254</v>
      </c>
      <c r="K2333" s="17"/>
      <c r="L2333" s="66">
        <v>10.053537500000001</v>
      </c>
      <c r="M2333" s="66">
        <v>11.003450000000001</v>
      </c>
      <c r="N2333" s="66">
        <v>11.964074999999999</v>
      </c>
      <c r="O2333" s="66">
        <v>3.0546685</v>
      </c>
      <c r="P2333" s="66">
        <v>1.2169000000000001E-2</v>
      </c>
      <c r="Q2333" s="66">
        <v>9.5385000000000001E-3</v>
      </c>
      <c r="R2333" s="18"/>
      <c r="Z2333" s="62"/>
      <c r="AA2333" s="62"/>
      <c r="AB2333" s="62"/>
      <c r="AC2333" s="62"/>
      <c r="AD2333" s="62"/>
      <c r="AE2333" s="62"/>
    </row>
    <row r="2334" spans="1:31" x14ac:dyDescent="0.25">
      <c r="A2334" s="17" t="s">
        <v>11</v>
      </c>
      <c r="B2334" s="17" t="s">
        <v>156</v>
      </c>
      <c r="C2334" s="17" t="s">
        <v>253</v>
      </c>
      <c r="D2334" s="17" t="s">
        <v>254</v>
      </c>
      <c r="E2334" s="17" t="s">
        <v>219</v>
      </c>
      <c r="F2334" s="17" t="s">
        <v>220</v>
      </c>
      <c r="G2334" s="17" t="s">
        <v>265</v>
      </c>
      <c r="H2334" s="17" t="s">
        <v>32</v>
      </c>
      <c r="I2334" s="17" t="s">
        <v>17</v>
      </c>
      <c r="J2334" s="17" t="s">
        <v>254</v>
      </c>
      <c r="K2334" s="17"/>
      <c r="L2334" s="66">
        <v>0</v>
      </c>
      <c r="M2334" s="66">
        <v>0</v>
      </c>
      <c r="N2334" s="66">
        <v>0</v>
      </c>
      <c r="O2334" s="66">
        <v>97.113</v>
      </c>
      <c r="P2334" s="66">
        <v>119.20000000000002</v>
      </c>
      <c r="Q2334" s="66">
        <v>28.943000000000001</v>
      </c>
      <c r="R2334" s="18"/>
      <c r="Z2334" s="62"/>
      <c r="AA2334" s="62"/>
      <c r="AB2334" s="62"/>
      <c r="AC2334" s="62"/>
      <c r="AD2334" s="62"/>
      <c r="AE2334" s="62"/>
    </row>
    <row r="2335" spans="1:31" x14ac:dyDescent="0.25">
      <c r="A2335" s="17" t="s">
        <v>11</v>
      </c>
      <c r="B2335" s="17" t="s">
        <v>156</v>
      </c>
      <c r="C2335" s="17" t="s">
        <v>253</v>
      </c>
      <c r="D2335" s="17" t="s">
        <v>254</v>
      </c>
      <c r="E2335" s="17" t="s">
        <v>219</v>
      </c>
      <c r="F2335" s="17" t="s">
        <v>220</v>
      </c>
      <c r="G2335" s="17" t="s">
        <v>265</v>
      </c>
      <c r="H2335" s="17" t="s">
        <v>16</v>
      </c>
      <c r="I2335" s="17" t="s">
        <v>17</v>
      </c>
      <c r="J2335" s="17" t="s">
        <v>254</v>
      </c>
      <c r="K2335" s="17"/>
      <c r="L2335" s="66">
        <v>0</v>
      </c>
      <c r="M2335" s="66">
        <v>0</v>
      </c>
      <c r="N2335" s="66">
        <v>0</v>
      </c>
      <c r="O2335" s="66">
        <v>2400000</v>
      </c>
      <c r="P2335" s="66">
        <v>2900000</v>
      </c>
      <c r="Q2335" s="66">
        <v>700000</v>
      </c>
      <c r="R2335" s="18"/>
      <c r="Z2335" s="62"/>
      <c r="AA2335" s="62"/>
      <c r="AB2335" s="62"/>
      <c r="AC2335" s="62"/>
      <c r="AD2335" s="62"/>
      <c r="AE2335" s="62"/>
    </row>
    <row r="2336" spans="1:31" x14ac:dyDescent="0.25">
      <c r="A2336" s="17" t="s">
        <v>11</v>
      </c>
      <c r="B2336" s="17" t="s">
        <v>156</v>
      </c>
      <c r="C2336" s="17" t="s">
        <v>253</v>
      </c>
      <c r="D2336" s="17" t="s">
        <v>254</v>
      </c>
      <c r="E2336" s="17" t="s">
        <v>219</v>
      </c>
      <c r="F2336" s="17" t="s">
        <v>220</v>
      </c>
      <c r="G2336" s="17" t="s">
        <v>265</v>
      </c>
      <c r="H2336" s="17" t="s">
        <v>160</v>
      </c>
      <c r="I2336" s="17" t="s">
        <v>17</v>
      </c>
      <c r="J2336" s="17" t="s">
        <v>254</v>
      </c>
      <c r="K2336" s="17"/>
      <c r="L2336" s="66">
        <v>0</v>
      </c>
      <c r="M2336" s="66">
        <v>0</v>
      </c>
      <c r="N2336" s="66">
        <v>0</v>
      </c>
      <c r="O2336" s="66">
        <v>2400000</v>
      </c>
      <c r="P2336" s="66">
        <v>2900000</v>
      </c>
      <c r="Q2336" s="66">
        <v>700000</v>
      </c>
      <c r="R2336" s="18"/>
      <c r="Z2336" s="62"/>
      <c r="AA2336" s="62"/>
      <c r="AB2336" s="62"/>
      <c r="AC2336" s="62"/>
      <c r="AD2336" s="62"/>
      <c r="AE2336" s="62"/>
    </row>
    <row r="2337" spans="1:31" x14ac:dyDescent="0.25">
      <c r="A2337" s="17" t="s">
        <v>11</v>
      </c>
      <c r="B2337" s="17" t="s">
        <v>156</v>
      </c>
      <c r="C2337" s="17" t="s">
        <v>253</v>
      </c>
      <c r="D2337" s="17" t="s">
        <v>254</v>
      </c>
      <c r="E2337" s="17" t="s">
        <v>219</v>
      </c>
      <c r="F2337" s="17" t="s">
        <v>220</v>
      </c>
      <c r="G2337" s="17" t="s">
        <v>265</v>
      </c>
      <c r="H2337" s="17" t="s">
        <v>161</v>
      </c>
      <c r="I2337" s="17" t="s">
        <v>17</v>
      </c>
      <c r="J2337" s="17" t="s">
        <v>254</v>
      </c>
      <c r="K2337" s="17"/>
      <c r="L2337" s="66">
        <v>0</v>
      </c>
      <c r="M2337" s="66">
        <v>0</v>
      </c>
      <c r="N2337" s="66">
        <v>0</v>
      </c>
      <c r="O2337" s="66">
        <v>2400000</v>
      </c>
      <c r="P2337" s="66">
        <v>2900000</v>
      </c>
      <c r="Q2337" s="66">
        <v>700000</v>
      </c>
      <c r="R2337" s="18"/>
      <c r="Z2337" s="62"/>
      <c r="AA2337" s="62"/>
      <c r="AB2337" s="62"/>
      <c r="AC2337" s="62"/>
      <c r="AD2337" s="62"/>
      <c r="AE2337" s="62"/>
    </row>
    <row r="2338" spans="1:31" x14ac:dyDescent="0.25">
      <c r="A2338" s="17" t="s">
        <v>11</v>
      </c>
      <c r="B2338" s="17" t="s">
        <v>156</v>
      </c>
      <c r="C2338" s="17" t="s">
        <v>253</v>
      </c>
      <c r="D2338" s="17" t="s">
        <v>254</v>
      </c>
      <c r="E2338" s="17" t="s">
        <v>219</v>
      </c>
      <c r="F2338" s="17" t="s">
        <v>220</v>
      </c>
      <c r="G2338" s="17" t="s">
        <v>265</v>
      </c>
      <c r="H2338" s="17" t="s">
        <v>75</v>
      </c>
      <c r="I2338" s="17" t="s">
        <v>17</v>
      </c>
      <c r="J2338" s="17" t="s">
        <v>254</v>
      </c>
      <c r="K2338" s="17"/>
      <c r="L2338" s="66">
        <v>0</v>
      </c>
      <c r="M2338" s="66">
        <v>0</v>
      </c>
      <c r="N2338" s="66">
        <v>0</v>
      </c>
      <c r="O2338" s="66">
        <v>19.422599999999999</v>
      </c>
      <c r="P2338" s="66">
        <v>23.84</v>
      </c>
      <c r="Q2338" s="66">
        <v>5.7885999999999997</v>
      </c>
      <c r="R2338" s="18"/>
      <c r="Z2338" s="62"/>
      <c r="AA2338" s="62"/>
      <c r="AB2338" s="62"/>
      <c r="AC2338" s="62"/>
      <c r="AD2338" s="62"/>
      <c r="AE2338" s="62"/>
    </row>
    <row r="2339" spans="1:31" x14ac:dyDescent="0.25">
      <c r="A2339" s="17" t="s">
        <v>11</v>
      </c>
      <c r="B2339" s="17" t="s">
        <v>156</v>
      </c>
      <c r="C2339" s="17" t="s">
        <v>253</v>
      </c>
      <c r="D2339" s="17" t="s">
        <v>254</v>
      </c>
      <c r="E2339" s="17" t="s">
        <v>221</v>
      </c>
      <c r="F2339" s="17" t="s">
        <v>222</v>
      </c>
      <c r="G2339" s="17" t="s">
        <v>265</v>
      </c>
      <c r="H2339" s="17" t="s">
        <v>32</v>
      </c>
      <c r="I2339" s="17" t="s">
        <v>17</v>
      </c>
      <c r="J2339" s="17" t="s">
        <v>254</v>
      </c>
      <c r="K2339" s="17"/>
      <c r="L2339" s="66">
        <v>0</v>
      </c>
      <c r="M2339" s="66">
        <v>0</v>
      </c>
      <c r="N2339" s="66">
        <v>0</v>
      </c>
      <c r="O2339" s="66">
        <v>4.7099999999999996E-4</v>
      </c>
      <c r="P2339" s="66">
        <v>1.5699999999999999E-4</v>
      </c>
      <c r="Q2339" s="66">
        <v>0.12737999999999999</v>
      </c>
      <c r="R2339" s="18"/>
      <c r="Z2339" s="62"/>
      <c r="AA2339" s="62"/>
      <c r="AB2339" s="62"/>
      <c r="AC2339" s="62"/>
      <c r="AD2339" s="62"/>
      <c r="AE2339" s="62"/>
    </row>
    <row r="2340" spans="1:31" x14ac:dyDescent="0.25">
      <c r="A2340" s="17" t="s">
        <v>11</v>
      </c>
      <c r="B2340" s="17" t="s">
        <v>156</v>
      </c>
      <c r="C2340" s="17" t="s">
        <v>253</v>
      </c>
      <c r="D2340" s="17" t="s">
        <v>254</v>
      </c>
      <c r="E2340" s="17" t="s">
        <v>221</v>
      </c>
      <c r="F2340" s="17" t="s">
        <v>222</v>
      </c>
      <c r="G2340" s="17" t="s">
        <v>265</v>
      </c>
      <c r="H2340" s="17" t="s">
        <v>16</v>
      </c>
      <c r="I2340" s="17" t="s">
        <v>17</v>
      </c>
      <c r="J2340" s="17" t="s">
        <v>254</v>
      </c>
      <c r="K2340" s="17"/>
      <c r="L2340" s="66">
        <v>0</v>
      </c>
      <c r="M2340" s="66">
        <v>0</v>
      </c>
      <c r="N2340" s="66">
        <v>0</v>
      </c>
      <c r="O2340" s="66">
        <v>12.146100000000001</v>
      </c>
      <c r="P2340" s="66">
        <v>4.0487000000000002</v>
      </c>
      <c r="Q2340" s="66">
        <v>3286.4025000000001</v>
      </c>
      <c r="R2340" s="18"/>
      <c r="Z2340" s="62"/>
      <c r="AA2340" s="62"/>
      <c r="AB2340" s="62"/>
      <c r="AC2340" s="62"/>
      <c r="AD2340" s="62"/>
      <c r="AE2340" s="62"/>
    </row>
    <row r="2341" spans="1:31" x14ac:dyDescent="0.25">
      <c r="A2341" s="17" t="s">
        <v>11</v>
      </c>
      <c r="B2341" s="17" t="s">
        <v>156</v>
      </c>
      <c r="C2341" s="17" t="s">
        <v>253</v>
      </c>
      <c r="D2341" s="17" t="s">
        <v>254</v>
      </c>
      <c r="E2341" s="17" t="s">
        <v>221</v>
      </c>
      <c r="F2341" s="17" t="s">
        <v>222</v>
      </c>
      <c r="G2341" s="17" t="s">
        <v>265</v>
      </c>
      <c r="H2341" s="17" t="s">
        <v>160</v>
      </c>
      <c r="I2341" s="17" t="s">
        <v>17</v>
      </c>
      <c r="J2341" s="17" t="s">
        <v>254</v>
      </c>
      <c r="K2341" s="17"/>
      <c r="L2341" s="66">
        <v>0</v>
      </c>
      <c r="M2341" s="66">
        <v>0</v>
      </c>
      <c r="N2341" s="66">
        <v>0</v>
      </c>
      <c r="O2341" s="66">
        <v>12.17385</v>
      </c>
      <c r="P2341" s="66">
        <v>4.0579499999999999</v>
      </c>
      <c r="Q2341" s="66">
        <v>3293.9175000000005</v>
      </c>
      <c r="R2341" s="18"/>
      <c r="Z2341" s="62"/>
      <c r="AA2341" s="62"/>
      <c r="AB2341" s="62"/>
      <c r="AC2341" s="62"/>
      <c r="AD2341" s="62"/>
      <c r="AE2341" s="62"/>
    </row>
    <row r="2342" spans="1:31" x14ac:dyDescent="0.25">
      <c r="A2342" s="17" t="s">
        <v>11</v>
      </c>
      <c r="B2342" s="17" t="s">
        <v>156</v>
      </c>
      <c r="C2342" s="17" t="s">
        <v>253</v>
      </c>
      <c r="D2342" s="17" t="s">
        <v>254</v>
      </c>
      <c r="E2342" s="17" t="s">
        <v>221</v>
      </c>
      <c r="F2342" s="17" t="s">
        <v>222</v>
      </c>
      <c r="G2342" s="17" t="s">
        <v>265</v>
      </c>
      <c r="H2342" s="17" t="s">
        <v>161</v>
      </c>
      <c r="I2342" s="17" t="s">
        <v>17</v>
      </c>
      <c r="J2342" s="17" t="s">
        <v>254</v>
      </c>
      <c r="K2342" s="17"/>
      <c r="L2342" s="66">
        <v>0</v>
      </c>
      <c r="M2342" s="66">
        <v>0</v>
      </c>
      <c r="N2342" s="66">
        <v>0</v>
      </c>
      <c r="O2342" s="66">
        <v>12.185175000000001</v>
      </c>
      <c r="P2342" s="66">
        <v>4.061725</v>
      </c>
      <c r="Q2342" s="66">
        <v>3296.9700000000003</v>
      </c>
      <c r="R2342" s="18"/>
      <c r="Z2342" s="62"/>
      <c r="AA2342" s="62"/>
      <c r="AB2342" s="62"/>
      <c r="AC2342" s="62"/>
      <c r="AD2342" s="62"/>
      <c r="AE2342" s="62"/>
    </row>
    <row r="2343" spans="1:31" x14ac:dyDescent="0.25">
      <c r="A2343" s="17" t="s">
        <v>11</v>
      </c>
      <c r="B2343" s="17" t="s">
        <v>156</v>
      </c>
      <c r="C2343" s="17" t="s">
        <v>253</v>
      </c>
      <c r="D2343" s="17" t="s">
        <v>254</v>
      </c>
      <c r="E2343" s="17" t="s">
        <v>221</v>
      </c>
      <c r="F2343" s="17" t="s">
        <v>222</v>
      </c>
      <c r="G2343" s="17" t="s">
        <v>265</v>
      </c>
      <c r="H2343" s="17" t="s">
        <v>75</v>
      </c>
      <c r="I2343" s="17" t="s">
        <v>17</v>
      </c>
      <c r="J2343" s="17" t="s">
        <v>254</v>
      </c>
      <c r="K2343" s="17"/>
      <c r="L2343" s="66">
        <v>0</v>
      </c>
      <c r="M2343" s="66">
        <v>0</v>
      </c>
      <c r="N2343" s="66">
        <v>0</v>
      </c>
      <c r="O2343" s="66">
        <v>9.3750000000000002E-5</v>
      </c>
      <c r="P2343" s="66">
        <v>3.1250000000000001E-5</v>
      </c>
      <c r="Q2343" s="66">
        <v>2.5475999999999999E-2</v>
      </c>
      <c r="R2343" s="18"/>
      <c r="Z2343" s="62"/>
      <c r="AA2343" s="62"/>
      <c r="AB2343" s="62"/>
      <c r="AC2343" s="62"/>
      <c r="AD2343" s="62"/>
      <c r="AE2343" s="62"/>
    </row>
    <row r="2344" spans="1:31" x14ac:dyDescent="0.25">
      <c r="A2344" s="17" t="s">
        <v>11</v>
      </c>
      <c r="B2344" s="17" t="s">
        <v>156</v>
      </c>
      <c r="C2344" s="17" t="s">
        <v>253</v>
      </c>
      <c r="D2344" s="17" t="s">
        <v>254</v>
      </c>
      <c r="E2344" s="17" t="s">
        <v>221</v>
      </c>
      <c r="F2344" s="17" t="s">
        <v>231</v>
      </c>
      <c r="G2344" s="17" t="s">
        <v>265</v>
      </c>
      <c r="H2344" s="17" t="s">
        <v>32</v>
      </c>
      <c r="I2344" s="17" t="s">
        <v>17</v>
      </c>
      <c r="J2344" s="17" t="s">
        <v>254</v>
      </c>
      <c r="K2344" s="17"/>
      <c r="L2344" s="66">
        <v>0.87143250000000005</v>
      </c>
      <c r="M2344" s="66">
        <v>5.2910575</v>
      </c>
      <c r="N2344" s="66">
        <v>3.5560447499999999</v>
      </c>
      <c r="O2344" s="66">
        <v>5.5662807499999998</v>
      </c>
      <c r="P2344" s="66">
        <v>3.02565325</v>
      </c>
      <c r="Q2344" s="66">
        <v>3.5927952499999996</v>
      </c>
      <c r="R2344" s="18"/>
      <c r="Z2344" s="62"/>
      <c r="AA2344" s="62"/>
      <c r="AB2344" s="62"/>
      <c r="AC2344" s="62"/>
      <c r="AD2344" s="62"/>
      <c r="AE2344" s="62"/>
    </row>
    <row r="2345" spans="1:31" x14ac:dyDescent="0.25">
      <c r="A2345" s="17" t="s">
        <v>11</v>
      </c>
      <c r="B2345" s="17" t="s">
        <v>156</v>
      </c>
      <c r="C2345" s="17" t="s">
        <v>253</v>
      </c>
      <c r="D2345" s="17" t="s">
        <v>254</v>
      </c>
      <c r="E2345" s="17" t="s">
        <v>221</v>
      </c>
      <c r="F2345" s="17" t="s">
        <v>231</v>
      </c>
      <c r="G2345" s="17" t="s">
        <v>265</v>
      </c>
      <c r="H2345" s="17" t="s">
        <v>16</v>
      </c>
      <c r="I2345" s="17" t="s">
        <v>17</v>
      </c>
      <c r="J2345" s="17" t="s">
        <v>254</v>
      </c>
      <c r="K2345" s="17"/>
      <c r="L2345" s="66">
        <v>28321.5</v>
      </c>
      <c r="M2345" s="66">
        <v>171959.5</v>
      </c>
      <c r="N2345" s="66">
        <v>115571.39825</v>
      </c>
      <c r="O2345" s="66">
        <v>180903.95775</v>
      </c>
      <c r="P2345" s="66">
        <v>98333.535000000003</v>
      </c>
      <c r="Q2345" s="66">
        <v>116765.42</v>
      </c>
      <c r="R2345" s="18"/>
      <c r="Z2345" s="62"/>
      <c r="AA2345" s="62"/>
      <c r="AB2345" s="62"/>
      <c r="AC2345" s="62"/>
      <c r="AD2345" s="62"/>
      <c r="AE2345" s="62"/>
    </row>
    <row r="2346" spans="1:31" x14ac:dyDescent="0.25">
      <c r="A2346" s="17" t="s">
        <v>11</v>
      </c>
      <c r="B2346" s="17" t="s">
        <v>156</v>
      </c>
      <c r="C2346" s="17" t="s">
        <v>253</v>
      </c>
      <c r="D2346" s="17" t="s">
        <v>254</v>
      </c>
      <c r="E2346" s="17" t="s">
        <v>221</v>
      </c>
      <c r="F2346" s="17" t="s">
        <v>231</v>
      </c>
      <c r="G2346" s="17" t="s">
        <v>265</v>
      </c>
      <c r="H2346" s="17" t="s">
        <v>160</v>
      </c>
      <c r="I2346" s="17" t="s">
        <v>17</v>
      </c>
      <c r="J2346" s="17" t="s">
        <v>254</v>
      </c>
      <c r="K2346" s="17"/>
      <c r="L2346" s="66">
        <v>28372.875</v>
      </c>
      <c r="M2346" s="66">
        <v>172271.375</v>
      </c>
      <c r="N2346" s="66">
        <v>115781.1335</v>
      </c>
      <c r="O2346" s="66">
        <v>181232.41949999999</v>
      </c>
      <c r="P2346" s="66">
        <v>98512.07</v>
      </c>
      <c r="Q2346" s="66">
        <v>116977.815</v>
      </c>
      <c r="R2346" s="18"/>
      <c r="Z2346" s="62"/>
      <c r="AA2346" s="62"/>
      <c r="AB2346" s="62"/>
      <c r="AC2346" s="62"/>
      <c r="AD2346" s="62"/>
      <c r="AE2346" s="62"/>
    </row>
    <row r="2347" spans="1:31" x14ac:dyDescent="0.25">
      <c r="A2347" s="17" t="s">
        <v>11</v>
      </c>
      <c r="B2347" s="17" t="s">
        <v>156</v>
      </c>
      <c r="C2347" s="17" t="s">
        <v>253</v>
      </c>
      <c r="D2347" s="17" t="s">
        <v>254</v>
      </c>
      <c r="E2347" s="17" t="s">
        <v>221</v>
      </c>
      <c r="F2347" s="17" t="s">
        <v>231</v>
      </c>
      <c r="G2347" s="17" t="s">
        <v>265</v>
      </c>
      <c r="H2347" s="17" t="s">
        <v>161</v>
      </c>
      <c r="I2347" s="17" t="s">
        <v>17</v>
      </c>
      <c r="J2347" s="17" t="s">
        <v>254</v>
      </c>
      <c r="K2347" s="17"/>
      <c r="L2347" s="66">
        <v>28393.800000000003</v>
      </c>
      <c r="M2347" s="66">
        <v>172398.35</v>
      </c>
      <c r="N2347" s="66">
        <v>115866.45000000001</v>
      </c>
      <c r="O2347" s="66">
        <v>181365.87499999997</v>
      </c>
      <c r="P2347" s="66">
        <v>98584.639999999999</v>
      </c>
      <c r="Q2347" s="66">
        <v>117063.855</v>
      </c>
      <c r="R2347" s="18"/>
      <c r="Z2347" s="62"/>
      <c r="AA2347" s="62"/>
      <c r="AB2347" s="62"/>
      <c r="AC2347" s="62"/>
      <c r="AD2347" s="62"/>
      <c r="AE2347" s="62"/>
    </row>
    <row r="2348" spans="1:31" x14ac:dyDescent="0.25">
      <c r="A2348" s="17" t="s">
        <v>11</v>
      </c>
      <c r="B2348" s="17" t="s">
        <v>156</v>
      </c>
      <c r="C2348" s="17" t="s">
        <v>253</v>
      </c>
      <c r="D2348" s="17" t="s">
        <v>254</v>
      </c>
      <c r="E2348" s="17" t="s">
        <v>221</v>
      </c>
      <c r="F2348" s="17" t="s">
        <v>231</v>
      </c>
      <c r="G2348" s="17" t="s">
        <v>265</v>
      </c>
      <c r="H2348" s="17" t="s">
        <v>75</v>
      </c>
      <c r="I2348" s="17" t="s">
        <v>17</v>
      </c>
      <c r="J2348" s="17" t="s">
        <v>254</v>
      </c>
      <c r="K2348" s="17"/>
      <c r="L2348" s="66">
        <v>0.17428575000000002</v>
      </c>
      <c r="M2348" s="66">
        <v>1.05821275</v>
      </c>
      <c r="N2348" s="66">
        <v>0.71120899999999998</v>
      </c>
      <c r="O2348" s="66">
        <v>1.113256</v>
      </c>
      <c r="P2348" s="66">
        <v>0.60512975000000002</v>
      </c>
      <c r="Q2348" s="66">
        <v>0.71855875000000002</v>
      </c>
      <c r="R2348" s="18"/>
      <c r="Z2348" s="62"/>
      <c r="AA2348" s="62"/>
      <c r="AB2348" s="62"/>
      <c r="AC2348" s="62"/>
      <c r="AD2348" s="62"/>
      <c r="AE2348" s="62"/>
    </row>
    <row r="2349" spans="1:31" x14ac:dyDescent="0.25">
      <c r="A2349" s="17" t="s">
        <v>11</v>
      </c>
      <c r="B2349" s="17" t="s">
        <v>156</v>
      </c>
      <c r="C2349" s="17" t="s">
        <v>253</v>
      </c>
      <c r="D2349" s="17" t="s">
        <v>254</v>
      </c>
      <c r="E2349" s="17" t="s">
        <v>221</v>
      </c>
      <c r="F2349" s="17" t="s">
        <v>232</v>
      </c>
      <c r="G2349" s="17" t="s">
        <v>265</v>
      </c>
      <c r="H2349" s="17" t="s">
        <v>32</v>
      </c>
      <c r="I2349" s="17" t="s">
        <v>17</v>
      </c>
      <c r="J2349" s="17" t="s">
        <v>254</v>
      </c>
      <c r="K2349" s="17"/>
      <c r="L2349" s="66">
        <v>2.9762250000000004E-2</v>
      </c>
      <c r="M2349" s="66">
        <v>0.66751400000000005</v>
      </c>
      <c r="N2349" s="66">
        <v>0.21919775</v>
      </c>
      <c r="O2349" s="66">
        <v>0</v>
      </c>
      <c r="P2349" s="66">
        <v>0</v>
      </c>
      <c r="Q2349" s="66">
        <v>7.9267500000000005E-2</v>
      </c>
      <c r="R2349" s="18"/>
      <c r="Z2349" s="62"/>
      <c r="AA2349" s="62"/>
      <c r="AB2349" s="62"/>
      <c r="AC2349" s="62"/>
      <c r="AD2349" s="62"/>
      <c r="AE2349" s="62"/>
    </row>
    <row r="2350" spans="1:31" x14ac:dyDescent="0.25">
      <c r="A2350" s="17" t="s">
        <v>11</v>
      </c>
      <c r="B2350" s="17" t="s">
        <v>156</v>
      </c>
      <c r="C2350" s="17" t="s">
        <v>253</v>
      </c>
      <c r="D2350" s="17" t="s">
        <v>254</v>
      </c>
      <c r="E2350" s="17" t="s">
        <v>221</v>
      </c>
      <c r="F2350" s="17" t="s">
        <v>232</v>
      </c>
      <c r="G2350" s="17" t="s">
        <v>265</v>
      </c>
      <c r="H2350" s="17" t="s">
        <v>16</v>
      </c>
      <c r="I2350" s="17" t="s">
        <v>17</v>
      </c>
      <c r="J2350" s="17" t="s">
        <v>254</v>
      </c>
      <c r="K2350" s="17"/>
      <c r="L2350" s="66">
        <v>967.26</v>
      </c>
      <c r="M2350" s="66">
        <v>21694.195</v>
      </c>
      <c r="N2350" s="66">
        <v>7123.9250000000002</v>
      </c>
      <c r="O2350" s="66">
        <v>0</v>
      </c>
      <c r="P2350" s="66">
        <v>0</v>
      </c>
      <c r="Q2350" s="66">
        <v>2576.1974999999998</v>
      </c>
      <c r="R2350" s="18"/>
      <c r="Z2350" s="62"/>
      <c r="AA2350" s="62"/>
      <c r="AB2350" s="62"/>
      <c r="AC2350" s="62"/>
      <c r="AD2350" s="62"/>
      <c r="AE2350" s="62"/>
    </row>
    <row r="2351" spans="1:31" x14ac:dyDescent="0.25">
      <c r="A2351" s="17" t="s">
        <v>11</v>
      </c>
      <c r="B2351" s="17" t="s">
        <v>156</v>
      </c>
      <c r="C2351" s="17" t="s">
        <v>253</v>
      </c>
      <c r="D2351" s="17" t="s">
        <v>254</v>
      </c>
      <c r="E2351" s="17" t="s">
        <v>221</v>
      </c>
      <c r="F2351" s="17" t="s">
        <v>232</v>
      </c>
      <c r="G2351" s="17" t="s">
        <v>265</v>
      </c>
      <c r="H2351" s="17" t="s">
        <v>160</v>
      </c>
      <c r="I2351" s="17" t="s">
        <v>17</v>
      </c>
      <c r="J2351" s="17" t="s">
        <v>254</v>
      </c>
      <c r="K2351" s="17"/>
      <c r="L2351" s="66">
        <v>969.01499999999999</v>
      </c>
      <c r="M2351" s="66">
        <v>21733.555000000004</v>
      </c>
      <c r="N2351" s="66">
        <v>7136.85</v>
      </c>
      <c r="O2351" s="66">
        <v>0</v>
      </c>
      <c r="P2351" s="66">
        <v>0</v>
      </c>
      <c r="Q2351" s="66">
        <v>2580.87</v>
      </c>
      <c r="R2351" s="18"/>
      <c r="Z2351" s="62"/>
      <c r="AA2351" s="62"/>
      <c r="AB2351" s="62"/>
      <c r="AC2351" s="62"/>
      <c r="AD2351" s="62"/>
      <c r="AE2351" s="62"/>
    </row>
    <row r="2352" spans="1:31" x14ac:dyDescent="0.25">
      <c r="A2352" s="17" t="s">
        <v>11</v>
      </c>
      <c r="B2352" s="17" t="s">
        <v>156</v>
      </c>
      <c r="C2352" s="17" t="s">
        <v>253</v>
      </c>
      <c r="D2352" s="17" t="s">
        <v>254</v>
      </c>
      <c r="E2352" s="17" t="s">
        <v>221</v>
      </c>
      <c r="F2352" s="17" t="s">
        <v>232</v>
      </c>
      <c r="G2352" s="17" t="s">
        <v>265</v>
      </c>
      <c r="H2352" s="17" t="s">
        <v>161</v>
      </c>
      <c r="I2352" s="17" t="s">
        <v>17</v>
      </c>
      <c r="J2352" s="17" t="s">
        <v>254</v>
      </c>
      <c r="K2352" s="17"/>
      <c r="L2352" s="66">
        <v>969.72749999999996</v>
      </c>
      <c r="M2352" s="66">
        <v>21749.6175</v>
      </c>
      <c r="N2352" s="66">
        <v>7142.125</v>
      </c>
      <c r="O2352" s="66">
        <v>0</v>
      </c>
      <c r="P2352" s="66">
        <v>0</v>
      </c>
      <c r="Q2352" s="66">
        <v>2582.7749999999996</v>
      </c>
      <c r="R2352" s="18"/>
      <c r="Z2352" s="62"/>
      <c r="AA2352" s="62"/>
      <c r="AB2352" s="62"/>
      <c r="AC2352" s="62"/>
      <c r="AD2352" s="62"/>
      <c r="AE2352" s="62"/>
    </row>
    <row r="2353" spans="1:31" x14ac:dyDescent="0.25">
      <c r="A2353" s="17" t="s">
        <v>11</v>
      </c>
      <c r="B2353" s="17" t="s">
        <v>156</v>
      </c>
      <c r="C2353" s="17" t="s">
        <v>253</v>
      </c>
      <c r="D2353" s="17" t="s">
        <v>254</v>
      </c>
      <c r="E2353" s="17" t="s">
        <v>221</v>
      </c>
      <c r="F2353" s="17" t="s">
        <v>232</v>
      </c>
      <c r="G2353" s="17" t="s">
        <v>265</v>
      </c>
      <c r="H2353" s="17" t="s">
        <v>75</v>
      </c>
      <c r="I2353" s="17" t="s">
        <v>17</v>
      </c>
      <c r="J2353" s="17" t="s">
        <v>254</v>
      </c>
      <c r="K2353" s="17"/>
      <c r="L2353" s="66">
        <v>5.9527499999999997E-3</v>
      </c>
      <c r="M2353" s="66">
        <v>0.13350275</v>
      </c>
      <c r="N2353" s="66">
        <v>4.3839500000000003E-2</v>
      </c>
      <c r="O2353" s="66">
        <v>0</v>
      </c>
      <c r="P2353" s="66">
        <v>0</v>
      </c>
      <c r="Q2353" s="66">
        <v>1.58535E-2</v>
      </c>
      <c r="R2353" s="18"/>
      <c r="Z2353" s="62"/>
      <c r="AA2353" s="62"/>
      <c r="AB2353" s="62"/>
      <c r="AC2353" s="62"/>
      <c r="AD2353" s="62"/>
      <c r="AE2353" s="62"/>
    </row>
    <row r="2354" spans="1:31" x14ac:dyDescent="0.25">
      <c r="A2354" s="17" t="s">
        <v>11</v>
      </c>
      <c r="B2354" s="17" t="s">
        <v>156</v>
      </c>
      <c r="C2354" s="17" t="s">
        <v>253</v>
      </c>
      <c r="D2354" s="17" t="s">
        <v>255</v>
      </c>
      <c r="E2354" s="17" t="s">
        <v>158</v>
      </c>
      <c r="F2354" s="17" t="s">
        <v>72</v>
      </c>
      <c r="G2354" s="17" t="s">
        <v>265</v>
      </c>
      <c r="H2354" s="17" t="s">
        <v>32</v>
      </c>
      <c r="I2354" s="17" t="s">
        <v>17</v>
      </c>
      <c r="J2354" s="17"/>
      <c r="K2354" s="17"/>
      <c r="L2354" s="66">
        <v>0</v>
      </c>
      <c r="M2354" s="66">
        <v>0</v>
      </c>
      <c r="N2354" s="66">
        <v>0</v>
      </c>
      <c r="O2354" s="66">
        <v>56.395575000000008</v>
      </c>
      <c r="P2354" s="66">
        <v>83.808674999999994</v>
      </c>
      <c r="Q2354" s="66">
        <v>83.747174999999999</v>
      </c>
      <c r="R2354" s="18"/>
      <c r="Z2354" s="62"/>
      <c r="AA2354" s="62"/>
      <c r="AB2354" s="62"/>
      <c r="AC2354" s="62"/>
      <c r="AD2354" s="62"/>
      <c r="AE2354" s="62"/>
    </row>
    <row r="2355" spans="1:31" x14ac:dyDescent="0.25">
      <c r="A2355" s="17" t="s">
        <v>11</v>
      </c>
      <c r="B2355" s="17" t="s">
        <v>156</v>
      </c>
      <c r="C2355" s="17" t="s">
        <v>253</v>
      </c>
      <c r="D2355" s="17" t="s">
        <v>255</v>
      </c>
      <c r="E2355" s="17" t="s">
        <v>158</v>
      </c>
      <c r="F2355" s="17" t="s">
        <v>72</v>
      </c>
      <c r="G2355" s="17" t="s">
        <v>265</v>
      </c>
      <c r="H2355" s="17" t="s">
        <v>16</v>
      </c>
      <c r="I2355" s="17" t="s">
        <v>17</v>
      </c>
      <c r="J2355" s="17"/>
      <c r="K2355" s="17"/>
      <c r="L2355" s="66">
        <v>0</v>
      </c>
      <c r="M2355" s="66">
        <v>0</v>
      </c>
      <c r="N2355" s="66">
        <v>0</v>
      </c>
      <c r="O2355" s="66">
        <v>3150000</v>
      </c>
      <c r="P2355" s="66">
        <v>4725000</v>
      </c>
      <c r="Q2355" s="66">
        <v>4675000</v>
      </c>
      <c r="R2355" s="18"/>
      <c r="Z2355" s="62"/>
      <c r="AA2355" s="62"/>
      <c r="AB2355" s="62"/>
      <c r="AC2355" s="62"/>
      <c r="AD2355" s="62"/>
      <c r="AE2355" s="62"/>
    </row>
    <row r="2356" spans="1:31" x14ac:dyDescent="0.25">
      <c r="A2356" s="17" t="s">
        <v>11</v>
      </c>
      <c r="B2356" s="17" t="s">
        <v>156</v>
      </c>
      <c r="C2356" s="17" t="s">
        <v>253</v>
      </c>
      <c r="D2356" s="17" t="s">
        <v>255</v>
      </c>
      <c r="E2356" s="17" t="s">
        <v>158</v>
      </c>
      <c r="F2356" s="17" t="s">
        <v>72</v>
      </c>
      <c r="G2356" s="17" t="s">
        <v>265</v>
      </c>
      <c r="H2356" s="17" t="s">
        <v>160</v>
      </c>
      <c r="I2356" s="17" t="s">
        <v>17</v>
      </c>
      <c r="J2356" s="17"/>
      <c r="K2356" s="17"/>
      <c r="L2356" s="66">
        <v>0</v>
      </c>
      <c r="M2356" s="66">
        <v>0</v>
      </c>
      <c r="N2356" s="66">
        <v>0</v>
      </c>
      <c r="O2356" s="66">
        <v>3150000</v>
      </c>
      <c r="P2356" s="66">
        <v>4725000</v>
      </c>
      <c r="Q2356" s="66">
        <v>4675000</v>
      </c>
      <c r="R2356" s="18"/>
      <c r="Z2356" s="62"/>
      <c r="AA2356" s="62"/>
      <c r="AB2356" s="62"/>
      <c r="AC2356" s="62"/>
      <c r="AD2356" s="62"/>
      <c r="AE2356" s="62"/>
    </row>
    <row r="2357" spans="1:31" x14ac:dyDescent="0.25">
      <c r="A2357" s="17" t="s">
        <v>11</v>
      </c>
      <c r="B2357" s="17" t="s">
        <v>156</v>
      </c>
      <c r="C2357" s="17" t="s">
        <v>253</v>
      </c>
      <c r="D2357" s="17" t="s">
        <v>255</v>
      </c>
      <c r="E2357" s="17" t="s">
        <v>158</v>
      </c>
      <c r="F2357" s="17" t="s">
        <v>72</v>
      </c>
      <c r="G2357" s="17" t="s">
        <v>265</v>
      </c>
      <c r="H2357" s="17" t="s">
        <v>161</v>
      </c>
      <c r="I2357" s="17" t="s">
        <v>17</v>
      </c>
      <c r="J2357" s="17"/>
      <c r="K2357" s="17"/>
      <c r="L2357" s="66">
        <v>0</v>
      </c>
      <c r="M2357" s="66">
        <v>0</v>
      </c>
      <c r="N2357" s="66">
        <v>0</v>
      </c>
      <c r="O2357" s="66">
        <v>3150000</v>
      </c>
      <c r="P2357" s="66">
        <v>4725000</v>
      </c>
      <c r="Q2357" s="66">
        <v>4675000</v>
      </c>
      <c r="R2357" s="18"/>
      <c r="Z2357" s="62"/>
      <c r="AA2357" s="62"/>
      <c r="AB2357" s="62"/>
      <c r="AC2357" s="62"/>
      <c r="AD2357" s="62"/>
      <c r="AE2357" s="62"/>
    </row>
    <row r="2358" spans="1:31" x14ac:dyDescent="0.25">
      <c r="A2358" s="17" t="s">
        <v>11</v>
      </c>
      <c r="B2358" s="17" t="s">
        <v>156</v>
      </c>
      <c r="C2358" s="17" t="s">
        <v>253</v>
      </c>
      <c r="D2358" s="17" t="s">
        <v>255</v>
      </c>
      <c r="E2358" s="17" t="s">
        <v>158</v>
      </c>
      <c r="F2358" s="17" t="s">
        <v>72</v>
      </c>
      <c r="G2358" s="17" t="s">
        <v>265</v>
      </c>
      <c r="H2358" s="17" t="s">
        <v>75</v>
      </c>
      <c r="I2358" s="17" t="s">
        <v>17</v>
      </c>
      <c r="J2358" s="17"/>
      <c r="K2358" s="17"/>
      <c r="L2358" s="66">
        <v>0</v>
      </c>
      <c r="M2358" s="66">
        <v>0</v>
      </c>
      <c r="N2358" s="66">
        <v>0</v>
      </c>
      <c r="O2358" s="66">
        <v>5.6395574999999996</v>
      </c>
      <c r="P2358" s="66">
        <v>8.3808675000000008</v>
      </c>
      <c r="Q2358" s="66">
        <v>8.3747174999999991</v>
      </c>
      <c r="R2358" s="18"/>
      <c r="Z2358" s="62"/>
      <c r="AA2358" s="62"/>
      <c r="AB2358" s="62"/>
      <c r="AC2358" s="62"/>
      <c r="AD2358" s="62"/>
      <c r="AE2358" s="62"/>
    </row>
    <row r="2359" spans="1:31" x14ac:dyDescent="0.25">
      <c r="A2359" s="17" t="s">
        <v>11</v>
      </c>
      <c r="B2359" s="17" t="s">
        <v>156</v>
      </c>
      <c r="C2359" s="17" t="s">
        <v>253</v>
      </c>
      <c r="D2359" s="17" t="s">
        <v>255</v>
      </c>
      <c r="E2359" s="17" t="s">
        <v>162</v>
      </c>
      <c r="F2359" s="17" t="s">
        <v>164</v>
      </c>
      <c r="G2359" s="17" t="s">
        <v>265</v>
      </c>
      <c r="H2359" s="17" t="s">
        <v>32</v>
      </c>
      <c r="I2359" s="17" t="s">
        <v>17</v>
      </c>
      <c r="J2359" s="17"/>
      <c r="K2359" s="17"/>
      <c r="L2359" s="66">
        <v>0</v>
      </c>
      <c r="M2359" s="66">
        <v>0</v>
      </c>
      <c r="N2359" s="66">
        <v>0</v>
      </c>
      <c r="O2359" s="66">
        <v>0</v>
      </c>
      <c r="P2359" s="66">
        <v>0</v>
      </c>
      <c r="Q2359" s="66">
        <v>8.2499999999999994E-9</v>
      </c>
      <c r="R2359" s="18"/>
      <c r="Z2359" s="62"/>
      <c r="AA2359" s="62"/>
      <c r="AB2359" s="62"/>
      <c r="AC2359" s="62"/>
      <c r="AD2359" s="62"/>
      <c r="AE2359" s="62"/>
    </row>
    <row r="2360" spans="1:31" x14ac:dyDescent="0.25">
      <c r="A2360" s="17" t="s">
        <v>11</v>
      </c>
      <c r="B2360" s="17" t="s">
        <v>156</v>
      </c>
      <c r="C2360" s="17" t="s">
        <v>253</v>
      </c>
      <c r="D2360" s="17" t="s">
        <v>255</v>
      </c>
      <c r="E2360" s="17" t="s">
        <v>162</v>
      </c>
      <c r="F2360" s="17" t="s">
        <v>164</v>
      </c>
      <c r="G2360" s="17" t="s">
        <v>265</v>
      </c>
      <c r="H2360" s="17" t="s">
        <v>16</v>
      </c>
      <c r="I2360" s="17" t="s">
        <v>17</v>
      </c>
      <c r="J2360" s="17"/>
      <c r="K2360" s="17"/>
      <c r="L2360" s="66">
        <v>0</v>
      </c>
      <c r="M2360" s="66">
        <v>0</v>
      </c>
      <c r="N2360" s="66">
        <v>0</v>
      </c>
      <c r="O2360" s="66">
        <v>0</v>
      </c>
      <c r="P2360" s="66">
        <v>0</v>
      </c>
      <c r="Q2360" s="66">
        <v>4.6799999999999999E-4</v>
      </c>
      <c r="R2360" s="18"/>
      <c r="Z2360" s="62"/>
      <c r="AA2360" s="62"/>
      <c r="AB2360" s="62"/>
      <c r="AC2360" s="62"/>
      <c r="AD2360" s="62"/>
      <c r="AE2360" s="62"/>
    </row>
    <row r="2361" spans="1:31" x14ac:dyDescent="0.25">
      <c r="A2361" s="17" t="s">
        <v>11</v>
      </c>
      <c r="B2361" s="17" t="s">
        <v>156</v>
      </c>
      <c r="C2361" s="17" t="s">
        <v>253</v>
      </c>
      <c r="D2361" s="17" t="s">
        <v>255</v>
      </c>
      <c r="E2361" s="17" t="s">
        <v>162</v>
      </c>
      <c r="F2361" s="17" t="s">
        <v>164</v>
      </c>
      <c r="G2361" s="17" t="s">
        <v>265</v>
      </c>
      <c r="H2361" s="17" t="s">
        <v>160</v>
      </c>
      <c r="I2361" s="17" t="s">
        <v>17</v>
      </c>
      <c r="J2361" s="17"/>
      <c r="K2361" s="17"/>
      <c r="L2361" s="66">
        <v>0</v>
      </c>
      <c r="M2361" s="66">
        <v>0</v>
      </c>
      <c r="N2361" s="66">
        <v>0</v>
      </c>
      <c r="O2361" s="66">
        <v>0</v>
      </c>
      <c r="P2361" s="66">
        <v>0</v>
      </c>
      <c r="Q2361" s="66">
        <v>4.6799999999999999E-4</v>
      </c>
      <c r="R2361" s="18"/>
      <c r="Z2361" s="62"/>
      <c r="AA2361" s="62"/>
      <c r="AB2361" s="62"/>
      <c r="AC2361" s="62"/>
      <c r="AD2361" s="62"/>
      <c r="AE2361" s="62"/>
    </row>
    <row r="2362" spans="1:31" x14ac:dyDescent="0.25">
      <c r="A2362" s="17" t="s">
        <v>11</v>
      </c>
      <c r="B2362" s="17" t="s">
        <v>156</v>
      </c>
      <c r="C2362" s="17" t="s">
        <v>253</v>
      </c>
      <c r="D2362" s="17" t="s">
        <v>255</v>
      </c>
      <c r="E2362" s="17" t="s">
        <v>162</v>
      </c>
      <c r="F2362" s="17" t="s">
        <v>164</v>
      </c>
      <c r="G2362" s="17" t="s">
        <v>265</v>
      </c>
      <c r="H2362" s="17" t="s">
        <v>161</v>
      </c>
      <c r="I2362" s="17" t="s">
        <v>17</v>
      </c>
      <c r="J2362" s="17"/>
      <c r="K2362" s="17"/>
      <c r="L2362" s="66">
        <v>0</v>
      </c>
      <c r="M2362" s="66">
        <v>0</v>
      </c>
      <c r="N2362" s="66">
        <v>0</v>
      </c>
      <c r="O2362" s="66">
        <v>0</v>
      </c>
      <c r="P2362" s="66">
        <v>0</v>
      </c>
      <c r="Q2362" s="66">
        <v>4.6799999999999999E-4</v>
      </c>
      <c r="R2362" s="18"/>
      <c r="Z2362" s="62"/>
      <c r="AA2362" s="62"/>
      <c r="AB2362" s="62"/>
      <c r="AC2362" s="62"/>
      <c r="AD2362" s="62"/>
      <c r="AE2362" s="62"/>
    </row>
    <row r="2363" spans="1:31" x14ac:dyDescent="0.25">
      <c r="A2363" s="17" t="s">
        <v>11</v>
      </c>
      <c r="B2363" s="17" t="s">
        <v>156</v>
      </c>
      <c r="C2363" s="17" t="s">
        <v>253</v>
      </c>
      <c r="D2363" s="17" t="s">
        <v>255</v>
      </c>
      <c r="E2363" s="17" t="s">
        <v>162</v>
      </c>
      <c r="F2363" s="17" t="s">
        <v>164</v>
      </c>
      <c r="G2363" s="17" t="s">
        <v>265</v>
      </c>
      <c r="H2363" s="17" t="s">
        <v>75</v>
      </c>
      <c r="I2363" s="17" t="s">
        <v>17</v>
      </c>
      <c r="J2363" s="17"/>
      <c r="K2363" s="17"/>
      <c r="L2363" s="66">
        <v>0</v>
      </c>
      <c r="M2363" s="66">
        <v>0</v>
      </c>
      <c r="N2363" s="66">
        <v>0</v>
      </c>
      <c r="O2363" s="66">
        <v>0</v>
      </c>
      <c r="P2363" s="66">
        <v>0</v>
      </c>
      <c r="Q2363" s="66">
        <v>8.2499999999999994E-10</v>
      </c>
      <c r="R2363" s="18"/>
      <c r="Z2363" s="62"/>
      <c r="AA2363" s="62"/>
      <c r="AB2363" s="62"/>
      <c r="AC2363" s="62"/>
      <c r="AD2363" s="62"/>
      <c r="AE2363" s="62"/>
    </row>
    <row r="2364" spans="1:31" x14ac:dyDescent="0.25">
      <c r="A2364" s="17" t="s">
        <v>11</v>
      </c>
      <c r="B2364" s="17" t="s">
        <v>156</v>
      </c>
      <c r="C2364" s="17" t="s">
        <v>253</v>
      </c>
      <c r="D2364" s="17" t="s">
        <v>255</v>
      </c>
      <c r="E2364" s="17" t="s">
        <v>162</v>
      </c>
      <c r="F2364" s="17" t="s">
        <v>168</v>
      </c>
      <c r="G2364" s="17" t="s">
        <v>265</v>
      </c>
      <c r="H2364" s="17" t="s">
        <v>32</v>
      </c>
      <c r="I2364" s="17" t="s">
        <v>17</v>
      </c>
      <c r="J2364" s="17"/>
      <c r="K2364" s="17"/>
      <c r="L2364" s="66">
        <v>0</v>
      </c>
      <c r="M2364" s="66">
        <v>0</v>
      </c>
      <c r="N2364" s="66">
        <v>5.0452500000000003E-3</v>
      </c>
      <c r="O2364" s="66">
        <v>1.6817500000000001E-3</v>
      </c>
      <c r="P2364" s="66">
        <v>0</v>
      </c>
      <c r="Q2364" s="66">
        <v>0</v>
      </c>
      <c r="R2364" s="18"/>
      <c r="Z2364" s="62"/>
      <c r="AA2364" s="62"/>
      <c r="AB2364" s="62"/>
      <c r="AC2364" s="62"/>
      <c r="AD2364" s="62"/>
      <c r="AE2364" s="62"/>
    </row>
    <row r="2365" spans="1:31" x14ac:dyDescent="0.25">
      <c r="A2365" s="17" t="s">
        <v>11</v>
      </c>
      <c r="B2365" s="17" t="s">
        <v>156</v>
      </c>
      <c r="C2365" s="17" t="s">
        <v>253</v>
      </c>
      <c r="D2365" s="17" t="s">
        <v>255</v>
      </c>
      <c r="E2365" s="17" t="s">
        <v>162</v>
      </c>
      <c r="F2365" s="17" t="s">
        <v>168</v>
      </c>
      <c r="G2365" s="17" t="s">
        <v>265</v>
      </c>
      <c r="H2365" s="17" t="s">
        <v>16</v>
      </c>
      <c r="I2365" s="17" t="s">
        <v>17</v>
      </c>
      <c r="J2365" s="17"/>
      <c r="K2365" s="17"/>
      <c r="L2365" s="66">
        <v>0</v>
      </c>
      <c r="M2365" s="66">
        <v>0</v>
      </c>
      <c r="N2365" s="66">
        <v>318.35550000000001</v>
      </c>
      <c r="O2365" s="66">
        <v>106.1185</v>
      </c>
      <c r="P2365" s="66">
        <v>0</v>
      </c>
      <c r="Q2365" s="66">
        <v>0</v>
      </c>
      <c r="R2365" s="18"/>
      <c r="Z2365" s="62"/>
      <c r="AA2365" s="62"/>
      <c r="AB2365" s="62"/>
      <c r="AC2365" s="62"/>
      <c r="AD2365" s="62"/>
      <c r="AE2365" s="62"/>
    </row>
    <row r="2366" spans="1:31" x14ac:dyDescent="0.25">
      <c r="A2366" s="17" t="s">
        <v>11</v>
      </c>
      <c r="B2366" s="17" t="s">
        <v>156</v>
      </c>
      <c r="C2366" s="17" t="s">
        <v>253</v>
      </c>
      <c r="D2366" s="17" t="s">
        <v>255</v>
      </c>
      <c r="E2366" s="17" t="s">
        <v>162</v>
      </c>
      <c r="F2366" s="17" t="s">
        <v>168</v>
      </c>
      <c r="G2366" s="17" t="s">
        <v>265</v>
      </c>
      <c r="H2366" s="17" t="s">
        <v>160</v>
      </c>
      <c r="I2366" s="17" t="s">
        <v>17</v>
      </c>
      <c r="J2366" s="17"/>
      <c r="K2366" s="17"/>
      <c r="L2366" s="66">
        <v>0</v>
      </c>
      <c r="M2366" s="66">
        <v>0</v>
      </c>
      <c r="N2366" s="66">
        <v>318.51675</v>
      </c>
      <c r="O2366" s="66">
        <v>106.17225000000001</v>
      </c>
      <c r="P2366" s="66">
        <v>0</v>
      </c>
      <c r="Q2366" s="66">
        <v>0</v>
      </c>
      <c r="R2366" s="18"/>
      <c r="Z2366" s="62"/>
      <c r="AA2366" s="62"/>
      <c r="AB2366" s="62"/>
      <c r="AC2366" s="62"/>
      <c r="AD2366" s="62"/>
      <c r="AE2366" s="62"/>
    </row>
    <row r="2367" spans="1:31" x14ac:dyDescent="0.25">
      <c r="A2367" s="17" t="s">
        <v>11</v>
      </c>
      <c r="B2367" s="17" t="s">
        <v>156</v>
      </c>
      <c r="C2367" s="17" t="s">
        <v>253</v>
      </c>
      <c r="D2367" s="17" t="s">
        <v>255</v>
      </c>
      <c r="E2367" s="17" t="s">
        <v>162</v>
      </c>
      <c r="F2367" s="17" t="s">
        <v>168</v>
      </c>
      <c r="G2367" s="17" t="s">
        <v>265</v>
      </c>
      <c r="H2367" s="17" t="s">
        <v>161</v>
      </c>
      <c r="I2367" s="17" t="s">
        <v>17</v>
      </c>
      <c r="J2367" s="17"/>
      <c r="K2367" s="17"/>
      <c r="L2367" s="66">
        <v>0</v>
      </c>
      <c r="M2367" s="66">
        <v>0</v>
      </c>
      <c r="N2367" s="66">
        <v>318.61799999999999</v>
      </c>
      <c r="O2367" s="66">
        <v>106.206</v>
      </c>
      <c r="P2367" s="66">
        <v>0</v>
      </c>
      <c r="Q2367" s="66">
        <v>0</v>
      </c>
      <c r="R2367" s="18"/>
      <c r="Z2367" s="62"/>
      <c r="AA2367" s="62"/>
      <c r="AB2367" s="62"/>
      <c r="AC2367" s="62"/>
      <c r="AD2367" s="62"/>
      <c r="AE2367" s="62"/>
    </row>
    <row r="2368" spans="1:31" x14ac:dyDescent="0.25">
      <c r="A2368" s="17" t="s">
        <v>11</v>
      </c>
      <c r="B2368" s="17" t="s">
        <v>156</v>
      </c>
      <c r="C2368" s="17" t="s">
        <v>253</v>
      </c>
      <c r="D2368" s="17" t="s">
        <v>255</v>
      </c>
      <c r="E2368" s="17" t="s">
        <v>162</v>
      </c>
      <c r="F2368" s="17" t="s">
        <v>168</v>
      </c>
      <c r="G2368" s="17" t="s">
        <v>265</v>
      </c>
      <c r="H2368" s="17" t="s">
        <v>75</v>
      </c>
      <c r="I2368" s="17" t="s">
        <v>17</v>
      </c>
      <c r="J2368" s="17"/>
      <c r="K2368" s="17"/>
      <c r="L2368" s="66">
        <v>0</v>
      </c>
      <c r="M2368" s="66">
        <v>0</v>
      </c>
      <c r="N2368" s="66">
        <v>5.0474999999999999E-4</v>
      </c>
      <c r="O2368" s="66">
        <v>1.6825E-4</v>
      </c>
      <c r="P2368" s="66">
        <v>0</v>
      </c>
      <c r="Q2368" s="66">
        <v>0</v>
      </c>
      <c r="R2368" s="18"/>
      <c r="Z2368" s="62"/>
      <c r="AA2368" s="62"/>
      <c r="AB2368" s="62"/>
      <c r="AC2368" s="62"/>
      <c r="AD2368" s="62"/>
      <c r="AE2368" s="62"/>
    </row>
    <row r="2369" spans="1:31" x14ac:dyDescent="0.25">
      <c r="A2369" s="17" t="s">
        <v>11</v>
      </c>
      <c r="B2369" s="17" t="s">
        <v>156</v>
      </c>
      <c r="C2369" s="17" t="s">
        <v>253</v>
      </c>
      <c r="D2369" s="17" t="s">
        <v>255</v>
      </c>
      <c r="E2369" s="17" t="s">
        <v>162</v>
      </c>
      <c r="F2369" s="17" t="s">
        <v>159</v>
      </c>
      <c r="G2369" s="17" t="s">
        <v>265</v>
      </c>
      <c r="H2369" s="17" t="s">
        <v>32</v>
      </c>
      <c r="I2369" s="17" t="s">
        <v>17</v>
      </c>
      <c r="J2369" s="17"/>
      <c r="K2369" s="17"/>
      <c r="L2369" s="66">
        <v>1.275E-7</v>
      </c>
      <c r="M2369" s="66">
        <v>9.9907924999999998E-3</v>
      </c>
      <c r="N2369" s="66">
        <v>3.3302499999999999E-3</v>
      </c>
      <c r="O2369" s="66">
        <v>0</v>
      </c>
      <c r="P2369" s="66">
        <v>0</v>
      </c>
      <c r="Q2369" s="66">
        <v>0</v>
      </c>
      <c r="R2369" s="18"/>
      <c r="Z2369" s="62"/>
      <c r="AA2369" s="62"/>
      <c r="AB2369" s="62"/>
      <c r="AC2369" s="62"/>
      <c r="AD2369" s="62"/>
      <c r="AE2369" s="62"/>
    </row>
    <row r="2370" spans="1:31" x14ac:dyDescent="0.25">
      <c r="A2370" s="17" t="s">
        <v>11</v>
      </c>
      <c r="B2370" s="17" t="s">
        <v>156</v>
      </c>
      <c r="C2370" s="17" t="s">
        <v>253</v>
      </c>
      <c r="D2370" s="17" t="s">
        <v>255</v>
      </c>
      <c r="E2370" s="17" t="s">
        <v>162</v>
      </c>
      <c r="F2370" s="17" t="s">
        <v>159</v>
      </c>
      <c r="G2370" s="17" t="s">
        <v>265</v>
      </c>
      <c r="H2370" s="17" t="s">
        <v>16</v>
      </c>
      <c r="I2370" s="17" t="s">
        <v>17</v>
      </c>
      <c r="J2370" s="17"/>
      <c r="K2370" s="17"/>
      <c r="L2370" s="66">
        <v>8.0587499999999999E-3</v>
      </c>
      <c r="M2370" s="66">
        <v>630.41818624999996</v>
      </c>
      <c r="N2370" s="66">
        <v>210.13849999999999</v>
      </c>
      <c r="O2370" s="66">
        <v>0</v>
      </c>
      <c r="P2370" s="66">
        <v>0</v>
      </c>
      <c r="Q2370" s="66">
        <v>0</v>
      </c>
      <c r="R2370" s="18"/>
      <c r="Z2370" s="62"/>
      <c r="AA2370" s="62"/>
      <c r="AB2370" s="62"/>
      <c r="AC2370" s="62"/>
      <c r="AD2370" s="62"/>
      <c r="AE2370" s="62"/>
    </row>
    <row r="2371" spans="1:31" x14ac:dyDescent="0.25">
      <c r="A2371" s="17" t="s">
        <v>11</v>
      </c>
      <c r="B2371" s="17" t="s">
        <v>156</v>
      </c>
      <c r="C2371" s="17" t="s">
        <v>253</v>
      </c>
      <c r="D2371" s="17" t="s">
        <v>255</v>
      </c>
      <c r="E2371" s="17" t="s">
        <v>162</v>
      </c>
      <c r="F2371" s="17" t="s">
        <v>159</v>
      </c>
      <c r="G2371" s="17" t="s">
        <v>265</v>
      </c>
      <c r="H2371" s="17" t="s">
        <v>160</v>
      </c>
      <c r="I2371" s="17" t="s">
        <v>17</v>
      </c>
      <c r="J2371" s="17"/>
      <c r="K2371" s="17"/>
      <c r="L2371" s="66">
        <v>8.0625000000000002E-3</v>
      </c>
      <c r="M2371" s="66">
        <v>630.73768749999999</v>
      </c>
      <c r="N2371" s="66">
        <v>210.245</v>
      </c>
      <c r="O2371" s="66">
        <v>0</v>
      </c>
      <c r="P2371" s="66">
        <v>0</v>
      </c>
      <c r="Q2371" s="66">
        <v>0</v>
      </c>
      <c r="R2371" s="18"/>
      <c r="Z2371" s="62"/>
      <c r="AA2371" s="62"/>
      <c r="AB2371" s="62"/>
      <c r="AC2371" s="62"/>
      <c r="AD2371" s="62"/>
      <c r="AE2371" s="62"/>
    </row>
    <row r="2372" spans="1:31" x14ac:dyDescent="0.25">
      <c r="A2372" s="17" t="s">
        <v>11</v>
      </c>
      <c r="B2372" s="17" t="s">
        <v>156</v>
      </c>
      <c r="C2372" s="17" t="s">
        <v>253</v>
      </c>
      <c r="D2372" s="17" t="s">
        <v>255</v>
      </c>
      <c r="E2372" s="17" t="s">
        <v>162</v>
      </c>
      <c r="F2372" s="17" t="s">
        <v>159</v>
      </c>
      <c r="G2372" s="17" t="s">
        <v>265</v>
      </c>
      <c r="H2372" s="17" t="s">
        <v>161</v>
      </c>
      <c r="I2372" s="17" t="s">
        <v>17</v>
      </c>
      <c r="J2372" s="17"/>
      <c r="K2372" s="17"/>
      <c r="L2372" s="66">
        <v>8.0654999999999998E-3</v>
      </c>
      <c r="M2372" s="66">
        <v>630.93718849999993</v>
      </c>
      <c r="N2372" s="66">
        <v>210.3115</v>
      </c>
      <c r="O2372" s="66">
        <v>0</v>
      </c>
      <c r="P2372" s="66">
        <v>0</v>
      </c>
      <c r="Q2372" s="66">
        <v>0</v>
      </c>
      <c r="R2372" s="18"/>
      <c r="Z2372" s="62"/>
      <c r="AA2372" s="62"/>
      <c r="AB2372" s="62"/>
      <c r="AC2372" s="62"/>
      <c r="AD2372" s="62"/>
      <c r="AE2372" s="62"/>
    </row>
    <row r="2373" spans="1:31" x14ac:dyDescent="0.25">
      <c r="A2373" s="17" t="s">
        <v>11</v>
      </c>
      <c r="B2373" s="17" t="s">
        <v>156</v>
      </c>
      <c r="C2373" s="17" t="s">
        <v>253</v>
      </c>
      <c r="D2373" s="17" t="s">
        <v>255</v>
      </c>
      <c r="E2373" s="17" t="s">
        <v>162</v>
      </c>
      <c r="F2373" s="17" t="s">
        <v>159</v>
      </c>
      <c r="G2373" s="17" t="s">
        <v>265</v>
      </c>
      <c r="H2373" s="17" t="s">
        <v>75</v>
      </c>
      <c r="I2373" s="17" t="s">
        <v>17</v>
      </c>
      <c r="J2373" s="17"/>
      <c r="K2373" s="17"/>
      <c r="L2373" s="66">
        <v>1.275E-8</v>
      </c>
      <c r="M2373" s="66">
        <v>9.9900425000000004E-4</v>
      </c>
      <c r="N2373" s="66">
        <v>3.3300000000000002E-4</v>
      </c>
      <c r="O2373" s="66">
        <v>0</v>
      </c>
      <c r="P2373" s="66">
        <v>0</v>
      </c>
      <c r="Q2373" s="66">
        <v>0</v>
      </c>
      <c r="R2373" s="18"/>
      <c r="Z2373" s="62"/>
      <c r="AA2373" s="62"/>
      <c r="AB2373" s="62"/>
      <c r="AC2373" s="62"/>
      <c r="AD2373" s="62"/>
      <c r="AE2373" s="62"/>
    </row>
    <row r="2374" spans="1:31" x14ac:dyDescent="0.25">
      <c r="A2374" s="17" t="s">
        <v>11</v>
      </c>
      <c r="B2374" s="17" t="s">
        <v>156</v>
      </c>
      <c r="C2374" s="17" t="s">
        <v>253</v>
      </c>
      <c r="D2374" s="17" t="s">
        <v>255</v>
      </c>
      <c r="E2374" s="17" t="s">
        <v>39</v>
      </c>
      <c r="F2374" s="17" t="s">
        <v>169</v>
      </c>
      <c r="G2374" s="17" t="s">
        <v>265</v>
      </c>
      <c r="H2374" s="17" t="s">
        <v>32</v>
      </c>
      <c r="I2374" s="17" t="s">
        <v>17</v>
      </c>
      <c r="J2374" s="17"/>
      <c r="K2374" s="17"/>
      <c r="L2374" s="66">
        <v>7.9500000000000003E-4</v>
      </c>
      <c r="M2374" s="66">
        <v>0</v>
      </c>
      <c r="N2374" s="66">
        <v>0</v>
      </c>
      <c r="O2374" s="66">
        <v>0</v>
      </c>
      <c r="P2374" s="66">
        <v>0.17837175</v>
      </c>
      <c r="Q2374" s="66">
        <v>0.12662125000000002</v>
      </c>
      <c r="R2374" s="18"/>
      <c r="Z2374" s="62"/>
      <c r="AA2374" s="62"/>
      <c r="AB2374" s="62"/>
      <c r="AC2374" s="62"/>
      <c r="AD2374" s="62"/>
      <c r="AE2374" s="62"/>
    </row>
    <row r="2375" spans="1:31" x14ac:dyDescent="0.25">
      <c r="A2375" s="17" t="s">
        <v>11</v>
      </c>
      <c r="B2375" s="17" t="s">
        <v>156</v>
      </c>
      <c r="C2375" s="17" t="s">
        <v>253</v>
      </c>
      <c r="D2375" s="17" t="s">
        <v>255</v>
      </c>
      <c r="E2375" s="17" t="s">
        <v>39</v>
      </c>
      <c r="F2375" s="17" t="s">
        <v>169</v>
      </c>
      <c r="G2375" s="17" t="s">
        <v>265</v>
      </c>
      <c r="H2375" s="17" t="s">
        <v>16</v>
      </c>
      <c r="I2375" s="17" t="s">
        <v>17</v>
      </c>
      <c r="J2375" s="17"/>
      <c r="K2375" s="17"/>
      <c r="L2375" s="66">
        <v>76.170249999999996</v>
      </c>
      <c r="M2375" s="66">
        <v>0</v>
      </c>
      <c r="N2375" s="66">
        <v>0</v>
      </c>
      <c r="O2375" s="66">
        <v>0</v>
      </c>
      <c r="P2375" s="66">
        <v>17089.800000000003</v>
      </c>
      <c r="Q2375" s="66">
        <v>12298.805</v>
      </c>
      <c r="R2375" s="18"/>
      <c r="Z2375" s="62"/>
      <c r="AA2375" s="62"/>
      <c r="AB2375" s="62"/>
      <c r="AC2375" s="62"/>
      <c r="AD2375" s="62"/>
      <c r="AE2375" s="62"/>
    </row>
    <row r="2376" spans="1:31" x14ac:dyDescent="0.25">
      <c r="A2376" s="17" t="s">
        <v>11</v>
      </c>
      <c r="B2376" s="17" t="s">
        <v>156</v>
      </c>
      <c r="C2376" s="17" t="s">
        <v>253</v>
      </c>
      <c r="D2376" s="17" t="s">
        <v>255</v>
      </c>
      <c r="E2376" s="17" t="s">
        <v>39</v>
      </c>
      <c r="F2376" s="17" t="s">
        <v>169</v>
      </c>
      <c r="G2376" s="17" t="s">
        <v>265</v>
      </c>
      <c r="H2376" s="17" t="s">
        <v>160</v>
      </c>
      <c r="I2376" s="17" t="s">
        <v>17</v>
      </c>
      <c r="J2376" s="17"/>
      <c r="K2376" s="17"/>
      <c r="L2376" s="66">
        <v>76.496250000000003</v>
      </c>
      <c r="M2376" s="66">
        <v>0</v>
      </c>
      <c r="N2376" s="66">
        <v>0</v>
      </c>
      <c r="O2376" s="66">
        <v>0</v>
      </c>
      <c r="P2376" s="66">
        <v>17162.925000000003</v>
      </c>
      <c r="Q2376" s="66">
        <v>12350.720000000001</v>
      </c>
      <c r="R2376" s="18"/>
      <c r="Z2376" s="62"/>
      <c r="AA2376" s="62"/>
      <c r="AB2376" s="62"/>
      <c r="AC2376" s="62"/>
      <c r="AD2376" s="62"/>
      <c r="AE2376" s="62"/>
    </row>
    <row r="2377" spans="1:31" x14ac:dyDescent="0.25">
      <c r="A2377" s="17" t="s">
        <v>11</v>
      </c>
      <c r="B2377" s="17" t="s">
        <v>156</v>
      </c>
      <c r="C2377" s="17" t="s">
        <v>253</v>
      </c>
      <c r="D2377" s="17" t="s">
        <v>255</v>
      </c>
      <c r="E2377" s="17" t="s">
        <v>39</v>
      </c>
      <c r="F2377" s="17" t="s">
        <v>169</v>
      </c>
      <c r="G2377" s="17" t="s">
        <v>265</v>
      </c>
      <c r="H2377" s="17" t="s">
        <v>161</v>
      </c>
      <c r="I2377" s="17" t="s">
        <v>17</v>
      </c>
      <c r="J2377" s="17"/>
      <c r="K2377" s="17"/>
      <c r="L2377" s="66">
        <v>76.556749999999994</v>
      </c>
      <c r="M2377" s="66">
        <v>0</v>
      </c>
      <c r="N2377" s="66">
        <v>0</v>
      </c>
      <c r="O2377" s="66">
        <v>0</v>
      </c>
      <c r="P2377" s="66">
        <v>17176.425000000003</v>
      </c>
      <c r="Q2377" s="66">
        <v>12360.32</v>
      </c>
      <c r="R2377" s="18"/>
      <c r="Z2377" s="62"/>
      <c r="AA2377" s="62"/>
      <c r="AB2377" s="62"/>
      <c r="AC2377" s="62"/>
      <c r="AD2377" s="62"/>
      <c r="AE2377" s="62"/>
    </row>
    <row r="2378" spans="1:31" x14ac:dyDescent="0.25">
      <c r="A2378" s="17" t="s">
        <v>11</v>
      </c>
      <c r="B2378" s="17" t="s">
        <v>156</v>
      </c>
      <c r="C2378" s="17" t="s">
        <v>253</v>
      </c>
      <c r="D2378" s="17" t="s">
        <v>255</v>
      </c>
      <c r="E2378" s="17" t="s">
        <v>39</v>
      </c>
      <c r="F2378" s="17" t="s">
        <v>169</v>
      </c>
      <c r="G2378" s="17" t="s">
        <v>265</v>
      </c>
      <c r="H2378" s="17" t="s">
        <v>75</v>
      </c>
      <c r="I2378" s="17" t="s">
        <v>17</v>
      </c>
      <c r="J2378" s="17"/>
      <c r="K2378" s="17"/>
      <c r="L2378" s="66">
        <v>1.1925E-3</v>
      </c>
      <c r="M2378" s="66">
        <v>0</v>
      </c>
      <c r="N2378" s="66">
        <v>0</v>
      </c>
      <c r="O2378" s="66">
        <v>0</v>
      </c>
      <c r="P2378" s="66">
        <v>0.26755724999999997</v>
      </c>
      <c r="Q2378" s="66">
        <v>0.18993175000000001</v>
      </c>
      <c r="R2378" s="18"/>
      <c r="Z2378" s="62"/>
      <c r="AA2378" s="62"/>
      <c r="AB2378" s="62"/>
      <c r="AC2378" s="62"/>
      <c r="AD2378" s="62"/>
      <c r="AE2378" s="62"/>
    </row>
    <row r="2379" spans="1:31" x14ac:dyDescent="0.25">
      <c r="A2379" s="17" t="s">
        <v>11</v>
      </c>
      <c r="B2379" s="17" t="s">
        <v>156</v>
      </c>
      <c r="C2379" s="17" t="s">
        <v>253</v>
      </c>
      <c r="D2379" s="17" t="s">
        <v>255</v>
      </c>
      <c r="E2379" s="17" t="s">
        <v>39</v>
      </c>
      <c r="F2379" s="17" t="s">
        <v>170</v>
      </c>
      <c r="G2379" s="17" t="s">
        <v>265</v>
      </c>
      <c r="H2379" s="17" t="s">
        <v>32</v>
      </c>
      <c r="I2379" s="17" t="s">
        <v>17</v>
      </c>
      <c r="J2379" s="17"/>
      <c r="K2379" s="17"/>
      <c r="L2379" s="66">
        <v>0</v>
      </c>
      <c r="M2379" s="66">
        <v>0</v>
      </c>
      <c r="N2379" s="66">
        <v>0</v>
      </c>
      <c r="O2379" s="66">
        <v>0</v>
      </c>
      <c r="P2379" s="66">
        <v>0.20433374999999998</v>
      </c>
      <c r="Q2379" s="66">
        <v>6.8111249999999998E-2</v>
      </c>
      <c r="R2379" s="18"/>
      <c r="Z2379" s="62"/>
      <c r="AA2379" s="62"/>
      <c r="AB2379" s="62"/>
      <c r="AC2379" s="62"/>
      <c r="AD2379" s="62"/>
      <c r="AE2379" s="62"/>
    </row>
    <row r="2380" spans="1:31" x14ac:dyDescent="0.25">
      <c r="A2380" s="17" t="s">
        <v>11</v>
      </c>
      <c r="B2380" s="17" t="s">
        <v>156</v>
      </c>
      <c r="C2380" s="17" t="s">
        <v>253</v>
      </c>
      <c r="D2380" s="17" t="s">
        <v>255</v>
      </c>
      <c r="E2380" s="17" t="s">
        <v>39</v>
      </c>
      <c r="F2380" s="17" t="s">
        <v>170</v>
      </c>
      <c r="G2380" s="17" t="s">
        <v>265</v>
      </c>
      <c r="H2380" s="17" t="s">
        <v>16</v>
      </c>
      <c r="I2380" s="17" t="s">
        <v>17</v>
      </c>
      <c r="J2380" s="17"/>
      <c r="K2380" s="17"/>
      <c r="L2380" s="66">
        <v>0</v>
      </c>
      <c r="M2380" s="66">
        <v>0</v>
      </c>
      <c r="N2380" s="66">
        <v>0</v>
      </c>
      <c r="O2380" s="66">
        <v>0</v>
      </c>
      <c r="P2380" s="66">
        <v>19577.175000000003</v>
      </c>
      <c r="Q2380" s="66">
        <v>6525.7250000000004</v>
      </c>
      <c r="R2380" s="18"/>
      <c r="Z2380" s="62"/>
      <c r="AA2380" s="62"/>
      <c r="AB2380" s="62"/>
      <c r="AC2380" s="62"/>
      <c r="AD2380" s="62"/>
      <c r="AE2380" s="62"/>
    </row>
    <row r="2381" spans="1:31" x14ac:dyDescent="0.25">
      <c r="A2381" s="17" t="s">
        <v>11</v>
      </c>
      <c r="B2381" s="17" t="s">
        <v>156</v>
      </c>
      <c r="C2381" s="17" t="s">
        <v>253</v>
      </c>
      <c r="D2381" s="17" t="s">
        <v>255</v>
      </c>
      <c r="E2381" s="17" t="s">
        <v>39</v>
      </c>
      <c r="F2381" s="17" t="s">
        <v>170</v>
      </c>
      <c r="G2381" s="17" t="s">
        <v>265</v>
      </c>
      <c r="H2381" s="17" t="s">
        <v>160</v>
      </c>
      <c r="I2381" s="17" t="s">
        <v>17</v>
      </c>
      <c r="J2381" s="17"/>
      <c r="K2381" s="17"/>
      <c r="L2381" s="66">
        <v>0</v>
      </c>
      <c r="M2381" s="66">
        <v>0</v>
      </c>
      <c r="N2381" s="66">
        <v>0</v>
      </c>
      <c r="O2381" s="66">
        <v>0</v>
      </c>
      <c r="P2381" s="66">
        <v>19660.949999999997</v>
      </c>
      <c r="Q2381" s="66">
        <v>6553.65</v>
      </c>
      <c r="R2381" s="18"/>
      <c r="Z2381" s="62"/>
      <c r="AA2381" s="62"/>
      <c r="AB2381" s="62"/>
      <c r="AC2381" s="62"/>
      <c r="AD2381" s="62"/>
      <c r="AE2381" s="62"/>
    </row>
    <row r="2382" spans="1:31" x14ac:dyDescent="0.25">
      <c r="A2382" s="17" t="s">
        <v>11</v>
      </c>
      <c r="B2382" s="17" t="s">
        <v>156</v>
      </c>
      <c r="C2382" s="17" t="s">
        <v>253</v>
      </c>
      <c r="D2382" s="17" t="s">
        <v>255</v>
      </c>
      <c r="E2382" s="17" t="s">
        <v>39</v>
      </c>
      <c r="F2382" s="17" t="s">
        <v>170</v>
      </c>
      <c r="G2382" s="17" t="s">
        <v>265</v>
      </c>
      <c r="H2382" s="17" t="s">
        <v>161</v>
      </c>
      <c r="I2382" s="17" t="s">
        <v>17</v>
      </c>
      <c r="J2382" s="17"/>
      <c r="K2382" s="17"/>
      <c r="L2382" s="66">
        <v>0</v>
      </c>
      <c r="M2382" s="66">
        <v>0</v>
      </c>
      <c r="N2382" s="66">
        <v>0</v>
      </c>
      <c r="O2382" s="66">
        <v>0</v>
      </c>
      <c r="P2382" s="66">
        <v>19676.474999999999</v>
      </c>
      <c r="Q2382" s="66">
        <v>6558.8249999999998</v>
      </c>
      <c r="R2382" s="18"/>
      <c r="Z2382" s="62"/>
      <c r="AA2382" s="62"/>
      <c r="AB2382" s="62"/>
      <c r="AC2382" s="62"/>
      <c r="AD2382" s="62"/>
      <c r="AE2382" s="62"/>
    </row>
    <row r="2383" spans="1:31" x14ac:dyDescent="0.25">
      <c r="A2383" s="17" t="s">
        <v>11</v>
      </c>
      <c r="B2383" s="17" t="s">
        <v>156</v>
      </c>
      <c r="C2383" s="17" t="s">
        <v>253</v>
      </c>
      <c r="D2383" s="17" t="s">
        <v>255</v>
      </c>
      <c r="E2383" s="17" t="s">
        <v>39</v>
      </c>
      <c r="F2383" s="17" t="s">
        <v>170</v>
      </c>
      <c r="G2383" s="17" t="s">
        <v>265</v>
      </c>
      <c r="H2383" s="17" t="s">
        <v>75</v>
      </c>
      <c r="I2383" s="17" t="s">
        <v>17</v>
      </c>
      <c r="J2383" s="17"/>
      <c r="K2383" s="17"/>
      <c r="L2383" s="66">
        <v>0</v>
      </c>
      <c r="M2383" s="66">
        <v>0</v>
      </c>
      <c r="N2383" s="66">
        <v>0</v>
      </c>
      <c r="O2383" s="66">
        <v>0</v>
      </c>
      <c r="P2383" s="66">
        <v>0.30650025000000003</v>
      </c>
      <c r="Q2383" s="66">
        <v>0.10216675</v>
      </c>
      <c r="R2383" s="18"/>
      <c r="Z2383" s="62"/>
      <c r="AA2383" s="62"/>
      <c r="AB2383" s="62"/>
      <c r="AC2383" s="62"/>
      <c r="AD2383" s="62"/>
      <c r="AE2383" s="62"/>
    </row>
    <row r="2384" spans="1:31" x14ac:dyDescent="0.25">
      <c r="A2384" s="17" t="s">
        <v>11</v>
      </c>
      <c r="B2384" s="17" t="s">
        <v>156</v>
      </c>
      <c r="C2384" s="17" t="s">
        <v>253</v>
      </c>
      <c r="D2384" s="17" t="s">
        <v>255</v>
      </c>
      <c r="E2384" s="17" t="s">
        <v>39</v>
      </c>
      <c r="F2384" s="17" t="s">
        <v>171</v>
      </c>
      <c r="G2384" s="17" t="s">
        <v>265</v>
      </c>
      <c r="H2384" s="17" t="s">
        <v>32</v>
      </c>
      <c r="I2384" s="17" t="s">
        <v>17</v>
      </c>
      <c r="J2384" s="17"/>
      <c r="K2384" s="17"/>
      <c r="L2384" s="66">
        <v>0</v>
      </c>
      <c r="M2384" s="66">
        <v>0</v>
      </c>
      <c r="N2384" s="66">
        <v>1.65675E-3</v>
      </c>
      <c r="O2384" s="66">
        <v>3.1014647499999999</v>
      </c>
      <c r="P2384" s="66">
        <v>1.0336375</v>
      </c>
      <c r="Q2384" s="66">
        <v>6.3007500000000008E-3</v>
      </c>
      <c r="R2384" s="18"/>
      <c r="Z2384" s="62"/>
      <c r="AA2384" s="62"/>
      <c r="AB2384" s="62"/>
      <c r="AC2384" s="62"/>
      <c r="AD2384" s="62"/>
      <c r="AE2384" s="62"/>
    </row>
    <row r="2385" spans="1:31" x14ac:dyDescent="0.25">
      <c r="A2385" s="17" t="s">
        <v>11</v>
      </c>
      <c r="B2385" s="17" t="s">
        <v>156</v>
      </c>
      <c r="C2385" s="17" t="s">
        <v>253</v>
      </c>
      <c r="D2385" s="17" t="s">
        <v>255</v>
      </c>
      <c r="E2385" s="17" t="s">
        <v>39</v>
      </c>
      <c r="F2385" s="17" t="s">
        <v>171</v>
      </c>
      <c r="G2385" s="17" t="s">
        <v>265</v>
      </c>
      <c r="H2385" s="17" t="s">
        <v>16</v>
      </c>
      <c r="I2385" s="17" t="s">
        <v>17</v>
      </c>
      <c r="J2385" s="17"/>
      <c r="K2385" s="17"/>
      <c r="L2385" s="66">
        <v>0</v>
      </c>
      <c r="M2385" s="66">
        <v>0</v>
      </c>
      <c r="N2385" s="66">
        <v>176.48624999999998</v>
      </c>
      <c r="O2385" s="66">
        <v>330337.07874999999</v>
      </c>
      <c r="P2385" s="66">
        <v>110092.75</v>
      </c>
      <c r="Q2385" s="66">
        <v>671.11125000000004</v>
      </c>
      <c r="R2385" s="18"/>
      <c r="Z2385" s="62"/>
      <c r="AA2385" s="62"/>
      <c r="AB2385" s="62"/>
      <c r="AC2385" s="62"/>
      <c r="AD2385" s="62"/>
      <c r="AE2385" s="62"/>
    </row>
    <row r="2386" spans="1:31" x14ac:dyDescent="0.25">
      <c r="A2386" s="17" t="s">
        <v>11</v>
      </c>
      <c r="B2386" s="17" t="s">
        <v>156</v>
      </c>
      <c r="C2386" s="17" t="s">
        <v>253</v>
      </c>
      <c r="D2386" s="17" t="s">
        <v>255</v>
      </c>
      <c r="E2386" s="17" t="s">
        <v>39</v>
      </c>
      <c r="F2386" s="17" t="s">
        <v>171</v>
      </c>
      <c r="G2386" s="17" t="s">
        <v>265</v>
      </c>
      <c r="H2386" s="17" t="s">
        <v>160</v>
      </c>
      <c r="I2386" s="17" t="s">
        <v>17</v>
      </c>
      <c r="J2386" s="17"/>
      <c r="K2386" s="17"/>
      <c r="L2386" s="66">
        <v>0</v>
      </c>
      <c r="M2386" s="66">
        <v>0</v>
      </c>
      <c r="N2386" s="66">
        <v>177.16575</v>
      </c>
      <c r="O2386" s="66">
        <v>331608.55524999998</v>
      </c>
      <c r="P2386" s="66">
        <v>110516.5</v>
      </c>
      <c r="Q2386" s="66">
        <v>673.69499999999994</v>
      </c>
      <c r="R2386" s="18"/>
      <c r="Z2386" s="62"/>
      <c r="AA2386" s="62"/>
      <c r="AB2386" s="62"/>
      <c r="AC2386" s="62"/>
      <c r="AD2386" s="62"/>
      <c r="AE2386" s="62"/>
    </row>
    <row r="2387" spans="1:31" x14ac:dyDescent="0.25">
      <c r="A2387" s="17" t="s">
        <v>11</v>
      </c>
      <c r="B2387" s="17" t="s">
        <v>156</v>
      </c>
      <c r="C2387" s="17" t="s">
        <v>253</v>
      </c>
      <c r="D2387" s="17" t="s">
        <v>255</v>
      </c>
      <c r="E2387" s="17" t="s">
        <v>39</v>
      </c>
      <c r="F2387" s="17" t="s">
        <v>171</v>
      </c>
      <c r="G2387" s="17" t="s">
        <v>265</v>
      </c>
      <c r="H2387" s="17" t="s">
        <v>161</v>
      </c>
      <c r="I2387" s="17" t="s">
        <v>17</v>
      </c>
      <c r="J2387" s="17"/>
      <c r="K2387" s="17"/>
      <c r="L2387" s="66">
        <v>0</v>
      </c>
      <c r="M2387" s="66">
        <v>0</v>
      </c>
      <c r="N2387" s="66">
        <v>177.291</v>
      </c>
      <c r="O2387" s="66">
        <v>331844.09700000001</v>
      </c>
      <c r="P2387" s="66">
        <v>110595</v>
      </c>
      <c r="Q2387" s="66">
        <v>674.17349999999999</v>
      </c>
      <c r="R2387" s="18"/>
      <c r="Z2387" s="62"/>
      <c r="AA2387" s="62"/>
      <c r="AB2387" s="62"/>
      <c r="AC2387" s="62"/>
      <c r="AD2387" s="62"/>
      <c r="AE2387" s="62"/>
    </row>
    <row r="2388" spans="1:31" x14ac:dyDescent="0.25">
      <c r="A2388" s="17" t="s">
        <v>11</v>
      </c>
      <c r="B2388" s="17" t="s">
        <v>156</v>
      </c>
      <c r="C2388" s="17" t="s">
        <v>253</v>
      </c>
      <c r="D2388" s="17" t="s">
        <v>255</v>
      </c>
      <c r="E2388" s="17" t="s">
        <v>39</v>
      </c>
      <c r="F2388" s="17" t="s">
        <v>171</v>
      </c>
      <c r="G2388" s="17" t="s">
        <v>265</v>
      </c>
      <c r="H2388" s="17" t="s">
        <v>75</v>
      </c>
      <c r="I2388" s="17" t="s">
        <v>17</v>
      </c>
      <c r="J2388" s="17"/>
      <c r="K2388" s="17"/>
      <c r="L2388" s="66">
        <v>0</v>
      </c>
      <c r="M2388" s="66">
        <v>0</v>
      </c>
      <c r="N2388" s="66">
        <v>2.4854999999999999E-3</v>
      </c>
      <c r="O2388" s="66">
        <v>4.6522009999999998</v>
      </c>
      <c r="P2388" s="66">
        <v>1.5504575</v>
      </c>
      <c r="Q2388" s="66">
        <v>9.4514999999999998E-3</v>
      </c>
      <c r="R2388" s="18"/>
      <c r="Z2388" s="62"/>
      <c r="AA2388" s="62"/>
      <c r="AB2388" s="62"/>
      <c r="AC2388" s="62"/>
      <c r="AD2388" s="62"/>
      <c r="AE2388" s="62"/>
    </row>
    <row r="2389" spans="1:31" x14ac:dyDescent="0.25">
      <c r="A2389" s="17" t="s">
        <v>11</v>
      </c>
      <c r="B2389" s="17" t="s">
        <v>156</v>
      </c>
      <c r="C2389" s="17" t="s">
        <v>253</v>
      </c>
      <c r="D2389" s="17" t="s">
        <v>255</v>
      </c>
      <c r="E2389" s="17" t="s">
        <v>39</v>
      </c>
      <c r="F2389" s="17" t="s">
        <v>39</v>
      </c>
      <c r="G2389" s="17" t="s">
        <v>265</v>
      </c>
      <c r="H2389" s="17" t="s">
        <v>32</v>
      </c>
      <c r="I2389" s="17" t="s">
        <v>17</v>
      </c>
      <c r="J2389" s="17"/>
      <c r="K2389" s="17"/>
      <c r="L2389" s="66">
        <v>1.57284475</v>
      </c>
      <c r="M2389" s="66">
        <v>1.7701279999999999</v>
      </c>
      <c r="N2389" s="66">
        <v>9.3788335000000007</v>
      </c>
      <c r="O2389" s="66">
        <v>5.2291505000000003</v>
      </c>
      <c r="P2389" s="66">
        <v>4.8060794999999992</v>
      </c>
      <c r="Q2389" s="66">
        <v>3.0843017499999998</v>
      </c>
      <c r="R2389" s="18"/>
      <c r="Z2389" s="62"/>
      <c r="AA2389" s="62"/>
      <c r="AB2389" s="62"/>
      <c r="AC2389" s="62"/>
      <c r="AD2389" s="62"/>
      <c r="AE2389" s="62"/>
    </row>
    <row r="2390" spans="1:31" x14ac:dyDescent="0.25">
      <c r="A2390" s="17" t="s">
        <v>11</v>
      </c>
      <c r="B2390" s="17" t="s">
        <v>156</v>
      </c>
      <c r="C2390" s="17" t="s">
        <v>253</v>
      </c>
      <c r="D2390" s="17" t="s">
        <v>255</v>
      </c>
      <c r="E2390" s="17" t="s">
        <v>39</v>
      </c>
      <c r="F2390" s="17" t="s">
        <v>39</v>
      </c>
      <c r="G2390" s="17" t="s">
        <v>265</v>
      </c>
      <c r="H2390" s="17" t="s">
        <v>16</v>
      </c>
      <c r="I2390" s="17" t="s">
        <v>17</v>
      </c>
      <c r="J2390" s="17"/>
      <c r="K2390" s="17"/>
      <c r="L2390" s="66">
        <v>150504.48499999999</v>
      </c>
      <c r="M2390" s="66">
        <v>169564.08750000002</v>
      </c>
      <c r="N2390" s="66">
        <v>895167.84750000003</v>
      </c>
      <c r="O2390" s="66">
        <v>499676.42500000005</v>
      </c>
      <c r="P2390" s="66">
        <v>456287.6</v>
      </c>
      <c r="Q2390" s="66">
        <v>293744.40000000002</v>
      </c>
      <c r="R2390" s="18"/>
      <c r="Z2390" s="62"/>
      <c r="AA2390" s="62"/>
      <c r="AB2390" s="62"/>
      <c r="AC2390" s="62"/>
      <c r="AD2390" s="62"/>
      <c r="AE2390" s="62"/>
    </row>
    <row r="2391" spans="1:31" x14ac:dyDescent="0.25">
      <c r="A2391" s="17" t="s">
        <v>11</v>
      </c>
      <c r="B2391" s="17" t="s">
        <v>156</v>
      </c>
      <c r="C2391" s="17" t="s">
        <v>253</v>
      </c>
      <c r="D2391" s="17" t="s">
        <v>255</v>
      </c>
      <c r="E2391" s="17" t="s">
        <v>39</v>
      </c>
      <c r="F2391" s="17" t="s">
        <v>39</v>
      </c>
      <c r="G2391" s="17" t="s">
        <v>265</v>
      </c>
      <c r="H2391" s="17" t="s">
        <v>160</v>
      </c>
      <c r="I2391" s="17" t="s">
        <v>17</v>
      </c>
      <c r="J2391" s="17"/>
      <c r="K2391" s="17"/>
      <c r="L2391" s="66">
        <v>151149.52249999999</v>
      </c>
      <c r="M2391" s="66">
        <v>170289.77150000003</v>
      </c>
      <c r="N2391" s="66">
        <v>899013.58799999999</v>
      </c>
      <c r="O2391" s="66">
        <v>501820.02500000002</v>
      </c>
      <c r="P2391" s="66">
        <v>458258.60000000003</v>
      </c>
      <c r="Q2391" s="66">
        <v>295009</v>
      </c>
      <c r="R2391" s="18"/>
      <c r="Z2391" s="62"/>
      <c r="AA2391" s="62"/>
      <c r="AB2391" s="62"/>
      <c r="AC2391" s="62"/>
      <c r="AD2391" s="62"/>
      <c r="AE2391" s="62"/>
    </row>
    <row r="2392" spans="1:31" x14ac:dyDescent="0.25">
      <c r="A2392" s="17" t="s">
        <v>11</v>
      </c>
      <c r="B2392" s="17" t="s">
        <v>156</v>
      </c>
      <c r="C2392" s="17" t="s">
        <v>253</v>
      </c>
      <c r="D2392" s="17" t="s">
        <v>255</v>
      </c>
      <c r="E2392" s="17" t="s">
        <v>39</v>
      </c>
      <c r="F2392" s="17" t="s">
        <v>39</v>
      </c>
      <c r="G2392" s="17" t="s">
        <v>265</v>
      </c>
      <c r="H2392" s="17" t="s">
        <v>161</v>
      </c>
      <c r="I2392" s="17" t="s">
        <v>17</v>
      </c>
      <c r="J2392" s="17"/>
      <c r="K2392" s="17"/>
      <c r="L2392" s="66">
        <v>151268.44999999998</v>
      </c>
      <c r="M2392" s="66">
        <v>170424.25075000001</v>
      </c>
      <c r="N2392" s="66">
        <v>899726.22525000002</v>
      </c>
      <c r="O2392" s="66">
        <v>502217.77500000002</v>
      </c>
      <c r="P2392" s="66">
        <v>458623.95</v>
      </c>
      <c r="Q2392" s="66">
        <v>295243.39999999997</v>
      </c>
      <c r="R2392" s="18"/>
      <c r="Z2392" s="62"/>
      <c r="AA2392" s="62"/>
      <c r="AB2392" s="62"/>
      <c r="AC2392" s="62"/>
      <c r="AD2392" s="62"/>
      <c r="AE2392" s="62"/>
    </row>
    <row r="2393" spans="1:31" x14ac:dyDescent="0.25">
      <c r="A2393" s="17" t="s">
        <v>11</v>
      </c>
      <c r="B2393" s="17" t="s">
        <v>156</v>
      </c>
      <c r="C2393" s="17" t="s">
        <v>253</v>
      </c>
      <c r="D2393" s="17" t="s">
        <v>255</v>
      </c>
      <c r="E2393" s="17" t="s">
        <v>39</v>
      </c>
      <c r="F2393" s="17" t="s">
        <v>39</v>
      </c>
      <c r="G2393" s="17" t="s">
        <v>265</v>
      </c>
      <c r="H2393" s="17" t="s">
        <v>75</v>
      </c>
      <c r="I2393" s="17" t="s">
        <v>17</v>
      </c>
      <c r="J2393" s="17"/>
      <c r="K2393" s="17"/>
      <c r="L2393" s="66">
        <v>2.35926225</v>
      </c>
      <c r="M2393" s="66">
        <v>2.6551870000000002</v>
      </c>
      <c r="N2393" s="66">
        <v>14.068249</v>
      </c>
      <c r="O2393" s="66">
        <v>7.8437220000000005</v>
      </c>
      <c r="P2393" s="66">
        <v>7.2091240000000001</v>
      </c>
      <c r="Q2393" s="66">
        <v>4.6264587499999994</v>
      </c>
      <c r="R2393" s="18"/>
      <c r="Z2393" s="62"/>
      <c r="AA2393" s="62"/>
      <c r="AB2393" s="62"/>
      <c r="AC2393" s="62"/>
      <c r="AD2393" s="62"/>
      <c r="AE2393" s="62"/>
    </row>
    <row r="2394" spans="1:31" x14ac:dyDescent="0.25">
      <c r="A2394" s="17" t="s">
        <v>11</v>
      </c>
      <c r="B2394" s="17" t="s">
        <v>156</v>
      </c>
      <c r="C2394" s="17" t="s">
        <v>253</v>
      </c>
      <c r="D2394" s="17" t="s">
        <v>255</v>
      </c>
      <c r="E2394" s="17" t="s">
        <v>39</v>
      </c>
      <c r="F2394" s="17" t="s">
        <v>172</v>
      </c>
      <c r="G2394" s="17" t="s">
        <v>265</v>
      </c>
      <c r="H2394" s="17" t="s">
        <v>32</v>
      </c>
      <c r="I2394" s="17" t="s">
        <v>17</v>
      </c>
      <c r="J2394" s="17"/>
      <c r="K2394" s="17"/>
      <c r="L2394" s="66">
        <v>0</v>
      </c>
      <c r="M2394" s="66">
        <v>0</v>
      </c>
      <c r="N2394" s="66">
        <v>0</v>
      </c>
      <c r="O2394" s="66">
        <v>0</v>
      </c>
      <c r="P2394" s="66">
        <v>6.2253749999999997E-2</v>
      </c>
      <c r="Q2394" s="66">
        <v>2.0751249999999999E-2</v>
      </c>
      <c r="R2394" s="18"/>
      <c r="Z2394" s="62"/>
      <c r="AA2394" s="62"/>
      <c r="AB2394" s="62"/>
      <c r="AC2394" s="62"/>
      <c r="AD2394" s="62"/>
      <c r="AE2394" s="62"/>
    </row>
    <row r="2395" spans="1:31" x14ac:dyDescent="0.25">
      <c r="A2395" s="17" t="s">
        <v>11</v>
      </c>
      <c r="B2395" s="17" t="s">
        <v>156</v>
      </c>
      <c r="C2395" s="17" t="s">
        <v>253</v>
      </c>
      <c r="D2395" s="17" t="s">
        <v>255</v>
      </c>
      <c r="E2395" s="17" t="s">
        <v>39</v>
      </c>
      <c r="F2395" s="17" t="s">
        <v>172</v>
      </c>
      <c r="G2395" s="17" t="s">
        <v>265</v>
      </c>
      <c r="H2395" s="17" t="s">
        <v>16</v>
      </c>
      <c r="I2395" s="17" t="s">
        <v>17</v>
      </c>
      <c r="J2395" s="17"/>
      <c r="K2395" s="17"/>
      <c r="L2395" s="66">
        <v>0</v>
      </c>
      <c r="M2395" s="66">
        <v>0</v>
      </c>
      <c r="N2395" s="66">
        <v>0</v>
      </c>
      <c r="O2395" s="66">
        <v>0</v>
      </c>
      <c r="P2395" s="66">
        <v>5964.5325000000003</v>
      </c>
      <c r="Q2395" s="66">
        <v>1988.1775</v>
      </c>
      <c r="R2395" s="18"/>
      <c r="Z2395" s="62"/>
      <c r="AA2395" s="62"/>
      <c r="AB2395" s="62"/>
      <c r="AC2395" s="62"/>
      <c r="AD2395" s="62"/>
      <c r="AE2395" s="62"/>
    </row>
    <row r="2396" spans="1:31" x14ac:dyDescent="0.25">
      <c r="A2396" s="17" t="s">
        <v>11</v>
      </c>
      <c r="B2396" s="17" t="s">
        <v>156</v>
      </c>
      <c r="C2396" s="17" t="s">
        <v>253</v>
      </c>
      <c r="D2396" s="17" t="s">
        <v>255</v>
      </c>
      <c r="E2396" s="17" t="s">
        <v>39</v>
      </c>
      <c r="F2396" s="17" t="s">
        <v>172</v>
      </c>
      <c r="G2396" s="17" t="s">
        <v>265</v>
      </c>
      <c r="H2396" s="17" t="s">
        <v>160</v>
      </c>
      <c r="I2396" s="17" t="s">
        <v>17</v>
      </c>
      <c r="J2396" s="17"/>
      <c r="K2396" s="17"/>
      <c r="L2396" s="66">
        <v>0</v>
      </c>
      <c r="M2396" s="66">
        <v>0</v>
      </c>
      <c r="N2396" s="66">
        <v>0</v>
      </c>
      <c r="O2396" s="66">
        <v>0</v>
      </c>
      <c r="P2396" s="66">
        <v>5990.0625</v>
      </c>
      <c r="Q2396" s="66">
        <v>1996.6875</v>
      </c>
      <c r="R2396" s="18"/>
      <c r="Z2396" s="62"/>
      <c r="AA2396" s="62"/>
      <c r="AB2396" s="62"/>
      <c r="AC2396" s="62"/>
      <c r="AD2396" s="62"/>
      <c r="AE2396" s="62"/>
    </row>
    <row r="2397" spans="1:31" x14ac:dyDescent="0.25">
      <c r="A2397" s="17" t="s">
        <v>11</v>
      </c>
      <c r="B2397" s="17" t="s">
        <v>156</v>
      </c>
      <c r="C2397" s="17" t="s">
        <v>253</v>
      </c>
      <c r="D2397" s="17" t="s">
        <v>255</v>
      </c>
      <c r="E2397" s="17" t="s">
        <v>39</v>
      </c>
      <c r="F2397" s="17" t="s">
        <v>172</v>
      </c>
      <c r="G2397" s="17" t="s">
        <v>265</v>
      </c>
      <c r="H2397" s="17" t="s">
        <v>161</v>
      </c>
      <c r="I2397" s="17" t="s">
        <v>17</v>
      </c>
      <c r="J2397" s="17"/>
      <c r="K2397" s="17"/>
      <c r="L2397" s="66">
        <v>0</v>
      </c>
      <c r="M2397" s="66">
        <v>0</v>
      </c>
      <c r="N2397" s="66">
        <v>0</v>
      </c>
      <c r="O2397" s="66">
        <v>0</v>
      </c>
      <c r="P2397" s="66">
        <v>5994.7875000000004</v>
      </c>
      <c r="Q2397" s="66">
        <v>1998.2625</v>
      </c>
      <c r="R2397" s="18"/>
      <c r="Z2397" s="62"/>
      <c r="AA2397" s="62"/>
      <c r="AB2397" s="62"/>
      <c r="AC2397" s="62"/>
      <c r="AD2397" s="62"/>
      <c r="AE2397" s="62"/>
    </row>
    <row r="2398" spans="1:31" x14ac:dyDescent="0.25">
      <c r="A2398" s="17" t="s">
        <v>11</v>
      </c>
      <c r="B2398" s="17" t="s">
        <v>156</v>
      </c>
      <c r="C2398" s="17" t="s">
        <v>253</v>
      </c>
      <c r="D2398" s="17" t="s">
        <v>255</v>
      </c>
      <c r="E2398" s="17" t="s">
        <v>39</v>
      </c>
      <c r="F2398" s="17" t="s">
        <v>172</v>
      </c>
      <c r="G2398" s="17" t="s">
        <v>265</v>
      </c>
      <c r="H2398" s="17" t="s">
        <v>75</v>
      </c>
      <c r="I2398" s="17" t="s">
        <v>17</v>
      </c>
      <c r="J2398" s="17"/>
      <c r="K2398" s="17"/>
      <c r="L2398" s="66">
        <v>0</v>
      </c>
      <c r="M2398" s="66">
        <v>0</v>
      </c>
      <c r="N2398" s="66">
        <v>0</v>
      </c>
      <c r="O2398" s="66">
        <v>0</v>
      </c>
      <c r="P2398" s="66">
        <v>9.3380999999999992E-2</v>
      </c>
      <c r="Q2398" s="66">
        <v>3.1126999999999998E-2</v>
      </c>
      <c r="R2398" s="18"/>
      <c r="Z2398" s="62"/>
      <c r="AA2398" s="62"/>
      <c r="AB2398" s="62"/>
      <c r="AC2398" s="62"/>
      <c r="AD2398" s="62"/>
      <c r="AE2398" s="62"/>
    </row>
    <row r="2399" spans="1:31" x14ac:dyDescent="0.25">
      <c r="A2399" s="17" t="s">
        <v>11</v>
      </c>
      <c r="B2399" s="17" t="s">
        <v>156</v>
      </c>
      <c r="C2399" s="17" t="s">
        <v>253</v>
      </c>
      <c r="D2399" s="17" t="s">
        <v>255</v>
      </c>
      <c r="E2399" s="17" t="s">
        <v>39</v>
      </c>
      <c r="F2399" s="17" t="s">
        <v>173</v>
      </c>
      <c r="G2399" s="17" t="s">
        <v>265</v>
      </c>
      <c r="H2399" s="17" t="s">
        <v>32</v>
      </c>
      <c r="I2399" s="17" t="s">
        <v>17</v>
      </c>
      <c r="J2399" s="17"/>
      <c r="K2399" s="17"/>
      <c r="L2399" s="66">
        <v>0.8475140000000001</v>
      </c>
      <c r="M2399" s="66">
        <v>0.55053850000000004</v>
      </c>
      <c r="N2399" s="66">
        <v>0.46443349999999994</v>
      </c>
      <c r="O2399" s="66">
        <v>11.181023</v>
      </c>
      <c r="P2399" s="66">
        <v>15.626575000000001</v>
      </c>
      <c r="Q2399" s="66">
        <v>29.599799999999998</v>
      </c>
      <c r="R2399" s="18"/>
      <c r="Z2399" s="62"/>
      <c r="AA2399" s="62"/>
      <c r="AB2399" s="62"/>
      <c r="AC2399" s="62"/>
      <c r="AD2399" s="62"/>
      <c r="AE2399" s="62"/>
    </row>
    <row r="2400" spans="1:31" x14ac:dyDescent="0.25">
      <c r="A2400" s="17" t="s">
        <v>11</v>
      </c>
      <c r="B2400" s="17" t="s">
        <v>156</v>
      </c>
      <c r="C2400" s="17" t="s">
        <v>253</v>
      </c>
      <c r="D2400" s="17" t="s">
        <v>255</v>
      </c>
      <c r="E2400" s="17" t="s">
        <v>39</v>
      </c>
      <c r="F2400" s="17" t="s">
        <v>173</v>
      </c>
      <c r="G2400" s="17" t="s">
        <v>265</v>
      </c>
      <c r="H2400" s="17" t="s">
        <v>16</v>
      </c>
      <c r="I2400" s="17" t="s">
        <v>17</v>
      </c>
      <c r="J2400" s="17"/>
      <c r="K2400" s="17"/>
      <c r="L2400" s="66">
        <v>90268.875</v>
      </c>
      <c r="M2400" s="66">
        <v>58637.875</v>
      </c>
      <c r="N2400" s="66">
        <v>49466.850000000006</v>
      </c>
      <c r="O2400" s="66">
        <v>1213015.325</v>
      </c>
      <c r="P2400" s="66">
        <v>1675000</v>
      </c>
      <c r="Q2400" s="66">
        <v>3125000</v>
      </c>
      <c r="R2400" s="18"/>
      <c r="Z2400" s="62"/>
      <c r="AA2400" s="62"/>
      <c r="AB2400" s="62"/>
      <c r="AC2400" s="62"/>
      <c r="AD2400" s="62"/>
      <c r="AE2400" s="62"/>
    </row>
    <row r="2401" spans="1:31" x14ac:dyDescent="0.25">
      <c r="A2401" s="17" t="s">
        <v>11</v>
      </c>
      <c r="B2401" s="17" t="s">
        <v>156</v>
      </c>
      <c r="C2401" s="17" t="s">
        <v>253</v>
      </c>
      <c r="D2401" s="17" t="s">
        <v>255</v>
      </c>
      <c r="E2401" s="17" t="s">
        <v>39</v>
      </c>
      <c r="F2401" s="17" t="s">
        <v>173</v>
      </c>
      <c r="G2401" s="17" t="s">
        <v>265</v>
      </c>
      <c r="H2401" s="17" t="s">
        <v>160</v>
      </c>
      <c r="I2401" s="17" t="s">
        <v>17</v>
      </c>
      <c r="J2401" s="17"/>
      <c r="K2401" s="17"/>
      <c r="L2401" s="66">
        <v>90616.725000000006</v>
      </c>
      <c r="M2401" s="66">
        <v>58863.75</v>
      </c>
      <c r="N2401" s="66">
        <v>49657.274999999994</v>
      </c>
      <c r="O2401" s="66">
        <v>1213065.425</v>
      </c>
      <c r="P2401" s="66">
        <v>1675000</v>
      </c>
      <c r="Q2401" s="66">
        <v>3200000</v>
      </c>
      <c r="R2401" s="18"/>
      <c r="Z2401" s="62"/>
      <c r="AA2401" s="62"/>
      <c r="AB2401" s="62"/>
      <c r="AC2401" s="62"/>
      <c r="AD2401" s="62"/>
      <c r="AE2401" s="62"/>
    </row>
    <row r="2402" spans="1:31" x14ac:dyDescent="0.25">
      <c r="A2402" s="17" t="s">
        <v>11</v>
      </c>
      <c r="B2402" s="17" t="s">
        <v>156</v>
      </c>
      <c r="C2402" s="17" t="s">
        <v>253</v>
      </c>
      <c r="D2402" s="17" t="s">
        <v>255</v>
      </c>
      <c r="E2402" s="17" t="s">
        <v>39</v>
      </c>
      <c r="F2402" s="17" t="s">
        <v>173</v>
      </c>
      <c r="G2402" s="17" t="s">
        <v>265</v>
      </c>
      <c r="H2402" s="17" t="s">
        <v>161</v>
      </c>
      <c r="I2402" s="17" t="s">
        <v>17</v>
      </c>
      <c r="J2402" s="17"/>
      <c r="K2402" s="17"/>
      <c r="L2402" s="66">
        <v>90681.024999999994</v>
      </c>
      <c r="M2402" s="66">
        <v>58905.524999999994</v>
      </c>
      <c r="N2402" s="66">
        <v>49692.525000000009</v>
      </c>
      <c r="O2402" s="66">
        <v>1213074.7</v>
      </c>
      <c r="P2402" s="66">
        <v>1675000</v>
      </c>
      <c r="Q2402" s="66">
        <v>3200000</v>
      </c>
      <c r="R2402" s="18"/>
      <c r="Z2402" s="62"/>
      <c r="AA2402" s="62"/>
      <c r="AB2402" s="62"/>
      <c r="AC2402" s="62"/>
      <c r="AD2402" s="62"/>
      <c r="AE2402" s="62"/>
    </row>
    <row r="2403" spans="1:31" x14ac:dyDescent="0.25">
      <c r="A2403" s="17" t="s">
        <v>11</v>
      </c>
      <c r="B2403" s="17" t="s">
        <v>156</v>
      </c>
      <c r="C2403" s="17" t="s">
        <v>253</v>
      </c>
      <c r="D2403" s="17" t="s">
        <v>255</v>
      </c>
      <c r="E2403" s="17" t="s">
        <v>39</v>
      </c>
      <c r="F2403" s="17" t="s">
        <v>173</v>
      </c>
      <c r="G2403" s="17" t="s">
        <v>265</v>
      </c>
      <c r="H2403" s="17" t="s">
        <v>75</v>
      </c>
      <c r="I2403" s="17" t="s">
        <v>17</v>
      </c>
      <c r="J2403" s="17"/>
      <c r="K2403" s="17"/>
      <c r="L2403" s="66">
        <v>1.27127875</v>
      </c>
      <c r="M2403" s="66">
        <v>0.82580950000000009</v>
      </c>
      <c r="N2403" s="66">
        <v>0.69664999999999988</v>
      </c>
      <c r="O2403" s="66">
        <v>16.771571999999999</v>
      </c>
      <c r="P2403" s="66">
        <v>23.439875000000001</v>
      </c>
      <c r="Q2403" s="66">
        <v>44.399625</v>
      </c>
      <c r="R2403" s="18"/>
      <c r="Z2403" s="62"/>
      <c r="AA2403" s="62"/>
      <c r="AB2403" s="62"/>
      <c r="AC2403" s="62"/>
      <c r="AD2403" s="62"/>
      <c r="AE2403" s="62"/>
    </row>
    <row r="2404" spans="1:31" x14ac:dyDescent="0.25">
      <c r="A2404" s="17" t="s">
        <v>11</v>
      </c>
      <c r="B2404" s="17" t="s">
        <v>156</v>
      </c>
      <c r="C2404" s="17" t="s">
        <v>253</v>
      </c>
      <c r="D2404" s="17" t="s">
        <v>255</v>
      </c>
      <c r="E2404" s="17" t="s">
        <v>39</v>
      </c>
      <c r="F2404" s="17" t="s">
        <v>174</v>
      </c>
      <c r="G2404" s="17" t="s">
        <v>265</v>
      </c>
      <c r="H2404" s="17" t="s">
        <v>32</v>
      </c>
      <c r="I2404" s="17" t="s">
        <v>17</v>
      </c>
      <c r="J2404" s="17"/>
      <c r="K2404" s="17"/>
      <c r="L2404" s="66">
        <v>0</v>
      </c>
      <c r="M2404" s="66">
        <v>0</v>
      </c>
      <c r="N2404" s="66">
        <v>0.19264050000000002</v>
      </c>
      <c r="O2404" s="66">
        <v>6.4213500000000007E-2</v>
      </c>
      <c r="P2404" s="66">
        <v>0</v>
      </c>
      <c r="Q2404" s="66">
        <v>0</v>
      </c>
      <c r="R2404" s="18"/>
      <c r="Z2404" s="62"/>
      <c r="AA2404" s="62"/>
      <c r="AB2404" s="62"/>
      <c r="AC2404" s="62"/>
      <c r="AD2404" s="62"/>
      <c r="AE2404" s="62"/>
    </row>
    <row r="2405" spans="1:31" x14ac:dyDescent="0.25">
      <c r="A2405" s="17" t="s">
        <v>11</v>
      </c>
      <c r="B2405" s="17" t="s">
        <v>156</v>
      </c>
      <c r="C2405" s="17" t="s">
        <v>253</v>
      </c>
      <c r="D2405" s="17" t="s">
        <v>255</v>
      </c>
      <c r="E2405" s="17" t="s">
        <v>39</v>
      </c>
      <c r="F2405" s="17" t="s">
        <v>174</v>
      </c>
      <c r="G2405" s="17" t="s">
        <v>265</v>
      </c>
      <c r="H2405" s="17" t="s">
        <v>16</v>
      </c>
      <c r="I2405" s="17" t="s">
        <v>17</v>
      </c>
      <c r="J2405" s="17"/>
      <c r="K2405" s="17"/>
      <c r="L2405" s="66">
        <v>0</v>
      </c>
      <c r="M2405" s="66">
        <v>0</v>
      </c>
      <c r="N2405" s="66">
        <v>18936.599999999999</v>
      </c>
      <c r="O2405" s="66">
        <v>6312.2</v>
      </c>
      <c r="P2405" s="66">
        <v>0</v>
      </c>
      <c r="Q2405" s="66">
        <v>0</v>
      </c>
      <c r="R2405" s="18"/>
      <c r="Z2405" s="62"/>
      <c r="AA2405" s="62"/>
      <c r="AB2405" s="62"/>
      <c r="AC2405" s="62"/>
      <c r="AD2405" s="62"/>
      <c r="AE2405" s="62"/>
    </row>
    <row r="2406" spans="1:31" x14ac:dyDescent="0.25">
      <c r="A2406" s="17" t="s">
        <v>11</v>
      </c>
      <c r="B2406" s="17" t="s">
        <v>156</v>
      </c>
      <c r="C2406" s="17" t="s">
        <v>253</v>
      </c>
      <c r="D2406" s="17" t="s">
        <v>255</v>
      </c>
      <c r="E2406" s="17" t="s">
        <v>39</v>
      </c>
      <c r="F2406" s="17" t="s">
        <v>174</v>
      </c>
      <c r="G2406" s="17" t="s">
        <v>265</v>
      </c>
      <c r="H2406" s="17" t="s">
        <v>160</v>
      </c>
      <c r="I2406" s="17" t="s">
        <v>17</v>
      </c>
      <c r="J2406" s="17"/>
      <c r="K2406" s="17"/>
      <c r="L2406" s="66">
        <v>0</v>
      </c>
      <c r="M2406" s="66">
        <v>0</v>
      </c>
      <c r="N2406" s="66">
        <v>19015.574999999997</v>
      </c>
      <c r="O2406" s="66">
        <v>6338.5249999999996</v>
      </c>
      <c r="P2406" s="66">
        <v>0</v>
      </c>
      <c r="Q2406" s="66">
        <v>0</v>
      </c>
      <c r="R2406" s="18"/>
      <c r="Z2406" s="62"/>
      <c r="AA2406" s="62"/>
      <c r="AB2406" s="62"/>
      <c r="AC2406" s="62"/>
      <c r="AD2406" s="62"/>
      <c r="AE2406" s="62"/>
    </row>
    <row r="2407" spans="1:31" x14ac:dyDescent="0.25">
      <c r="A2407" s="17" t="s">
        <v>11</v>
      </c>
      <c r="B2407" s="17" t="s">
        <v>156</v>
      </c>
      <c r="C2407" s="17" t="s">
        <v>253</v>
      </c>
      <c r="D2407" s="17" t="s">
        <v>255</v>
      </c>
      <c r="E2407" s="17" t="s">
        <v>39</v>
      </c>
      <c r="F2407" s="17" t="s">
        <v>174</v>
      </c>
      <c r="G2407" s="17" t="s">
        <v>265</v>
      </c>
      <c r="H2407" s="17" t="s">
        <v>161</v>
      </c>
      <c r="I2407" s="17" t="s">
        <v>17</v>
      </c>
      <c r="J2407" s="17"/>
      <c r="K2407" s="17"/>
      <c r="L2407" s="66">
        <v>0</v>
      </c>
      <c r="M2407" s="66">
        <v>0</v>
      </c>
      <c r="N2407" s="66">
        <v>19030.199999999997</v>
      </c>
      <c r="O2407" s="66">
        <v>6343.4</v>
      </c>
      <c r="P2407" s="66">
        <v>0</v>
      </c>
      <c r="Q2407" s="66">
        <v>0</v>
      </c>
      <c r="R2407" s="18"/>
      <c r="Z2407" s="62"/>
      <c r="AA2407" s="62"/>
      <c r="AB2407" s="62"/>
      <c r="AC2407" s="62"/>
      <c r="AD2407" s="62"/>
      <c r="AE2407" s="62"/>
    </row>
    <row r="2408" spans="1:31" x14ac:dyDescent="0.25">
      <c r="A2408" s="17" t="s">
        <v>11</v>
      </c>
      <c r="B2408" s="17" t="s">
        <v>156</v>
      </c>
      <c r="C2408" s="17" t="s">
        <v>253</v>
      </c>
      <c r="D2408" s="17" t="s">
        <v>255</v>
      </c>
      <c r="E2408" s="17" t="s">
        <v>39</v>
      </c>
      <c r="F2408" s="17" t="s">
        <v>174</v>
      </c>
      <c r="G2408" s="17" t="s">
        <v>265</v>
      </c>
      <c r="H2408" s="17" t="s">
        <v>75</v>
      </c>
      <c r="I2408" s="17" t="s">
        <v>17</v>
      </c>
      <c r="J2408" s="17"/>
      <c r="K2408" s="17"/>
      <c r="L2408" s="66">
        <v>0</v>
      </c>
      <c r="M2408" s="66">
        <v>0</v>
      </c>
      <c r="N2408" s="66">
        <v>0.28896074999999999</v>
      </c>
      <c r="O2408" s="66">
        <v>9.6320249999999996E-2</v>
      </c>
      <c r="P2408" s="66">
        <v>0</v>
      </c>
      <c r="Q2408" s="66">
        <v>0</v>
      </c>
      <c r="R2408" s="18"/>
      <c r="Z2408" s="62"/>
      <c r="AA2408" s="62"/>
      <c r="AB2408" s="62"/>
      <c r="AC2408" s="62"/>
      <c r="AD2408" s="62"/>
      <c r="AE2408" s="62"/>
    </row>
    <row r="2409" spans="1:31" x14ac:dyDescent="0.25">
      <c r="A2409" s="17" t="s">
        <v>11</v>
      </c>
      <c r="B2409" s="17" t="s">
        <v>156</v>
      </c>
      <c r="C2409" s="17" t="s">
        <v>253</v>
      </c>
      <c r="D2409" s="17" t="s">
        <v>255</v>
      </c>
      <c r="E2409" s="17" t="s">
        <v>39</v>
      </c>
      <c r="F2409" s="17" t="s">
        <v>175</v>
      </c>
      <c r="G2409" s="17" t="s">
        <v>265</v>
      </c>
      <c r="H2409" s="17" t="s">
        <v>32</v>
      </c>
      <c r="I2409" s="17" t="s">
        <v>17</v>
      </c>
      <c r="J2409" s="17"/>
      <c r="K2409" s="17"/>
      <c r="L2409" s="66">
        <v>0</v>
      </c>
      <c r="M2409" s="66">
        <v>0</v>
      </c>
      <c r="N2409" s="66">
        <v>0</v>
      </c>
      <c r="O2409" s="66">
        <v>7.6890000000000005E-3</v>
      </c>
      <c r="P2409" s="66">
        <v>2.5630000000000002E-3</v>
      </c>
      <c r="Q2409" s="66">
        <v>1.167525E-2</v>
      </c>
      <c r="R2409" s="18"/>
      <c r="Z2409" s="62"/>
      <c r="AA2409" s="62"/>
      <c r="AB2409" s="62"/>
      <c r="AC2409" s="62"/>
      <c r="AD2409" s="62"/>
      <c r="AE2409" s="62"/>
    </row>
    <row r="2410" spans="1:31" x14ac:dyDescent="0.25">
      <c r="A2410" s="17" t="s">
        <v>11</v>
      </c>
      <c r="B2410" s="17" t="s">
        <v>156</v>
      </c>
      <c r="C2410" s="17" t="s">
        <v>253</v>
      </c>
      <c r="D2410" s="17" t="s">
        <v>255</v>
      </c>
      <c r="E2410" s="17" t="s">
        <v>39</v>
      </c>
      <c r="F2410" s="17" t="s">
        <v>175</v>
      </c>
      <c r="G2410" s="17" t="s">
        <v>265</v>
      </c>
      <c r="H2410" s="17" t="s">
        <v>16</v>
      </c>
      <c r="I2410" s="17" t="s">
        <v>17</v>
      </c>
      <c r="J2410" s="17"/>
      <c r="K2410" s="17"/>
      <c r="L2410" s="66">
        <v>0</v>
      </c>
      <c r="M2410" s="66">
        <v>0</v>
      </c>
      <c r="N2410" s="66">
        <v>0</v>
      </c>
      <c r="O2410" s="66">
        <v>719.79899999999998</v>
      </c>
      <c r="P2410" s="66">
        <v>239.93299999999999</v>
      </c>
      <c r="Q2410" s="66">
        <v>1092.9075</v>
      </c>
      <c r="R2410" s="18"/>
      <c r="Z2410" s="62"/>
      <c r="AA2410" s="62"/>
      <c r="AB2410" s="62"/>
      <c r="AC2410" s="62"/>
      <c r="AD2410" s="62"/>
      <c r="AE2410" s="62"/>
    </row>
    <row r="2411" spans="1:31" x14ac:dyDescent="0.25">
      <c r="A2411" s="17" t="s">
        <v>11</v>
      </c>
      <c r="B2411" s="17" t="s">
        <v>156</v>
      </c>
      <c r="C2411" s="17" t="s">
        <v>253</v>
      </c>
      <c r="D2411" s="17" t="s">
        <v>255</v>
      </c>
      <c r="E2411" s="17" t="s">
        <v>39</v>
      </c>
      <c r="F2411" s="17" t="s">
        <v>175</v>
      </c>
      <c r="G2411" s="17" t="s">
        <v>265</v>
      </c>
      <c r="H2411" s="17" t="s">
        <v>160</v>
      </c>
      <c r="I2411" s="17" t="s">
        <v>17</v>
      </c>
      <c r="J2411" s="17"/>
      <c r="K2411" s="17"/>
      <c r="L2411" s="66">
        <v>0</v>
      </c>
      <c r="M2411" s="66">
        <v>0</v>
      </c>
      <c r="N2411" s="66">
        <v>0</v>
      </c>
      <c r="O2411" s="66">
        <v>722.95124999999996</v>
      </c>
      <c r="P2411" s="66">
        <v>240.98374999999999</v>
      </c>
      <c r="Q2411" s="66">
        <v>1097.6924999999999</v>
      </c>
      <c r="R2411" s="18"/>
      <c r="Z2411" s="62"/>
      <c r="AA2411" s="62"/>
      <c r="AB2411" s="62"/>
      <c r="AC2411" s="62"/>
      <c r="AD2411" s="62"/>
      <c r="AE2411" s="62"/>
    </row>
    <row r="2412" spans="1:31" x14ac:dyDescent="0.25">
      <c r="A2412" s="17" t="s">
        <v>11</v>
      </c>
      <c r="B2412" s="17" t="s">
        <v>156</v>
      </c>
      <c r="C2412" s="17" t="s">
        <v>253</v>
      </c>
      <c r="D2412" s="17" t="s">
        <v>255</v>
      </c>
      <c r="E2412" s="17" t="s">
        <v>39</v>
      </c>
      <c r="F2412" s="17" t="s">
        <v>175</v>
      </c>
      <c r="G2412" s="17" t="s">
        <v>265</v>
      </c>
      <c r="H2412" s="17" t="s">
        <v>161</v>
      </c>
      <c r="I2412" s="17" t="s">
        <v>17</v>
      </c>
      <c r="J2412" s="17"/>
      <c r="K2412" s="17"/>
      <c r="L2412" s="66">
        <v>0</v>
      </c>
      <c r="M2412" s="66">
        <v>0</v>
      </c>
      <c r="N2412" s="66">
        <v>0</v>
      </c>
      <c r="O2412" s="66">
        <v>723.53550000000007</v>
      </c>
      <c r="P2412" s="66">
        <v>241.17850000000001</v>
      </c>
      <c r="Q2412" s="66">
        <v>1098.585</v>
      </c>
      <c r="R2412" s="18"/>
      <c r="Z2412" s="62"/>
      <c r="AA2412" s="62"/>
      <c r="AB2412" s="62"/>
      <c r="AC2412" s="62"/>
      <c r="AD2412" s="62"/>
      <c r="AE2412" s="62"/>
    </row>
    <row r="2413" spans="1:31" x14ac:dyDescent="0.25">
      <c r="A2413" s="17" t="s">
        <v>11</v>
      </c>
      <c r="B2413" s="17" t="s">
        <v>156</v>
      </c>
      <c r="C2413" s="17" t="s">
        <v>253</v>
      </c>
      <c r="D2413" s="17" t="s">
        <v>255</v>
      </c>
      <c r="E2413" s="17" t="s">
        <v>39</v>
      </c>
      <c r="F2413" s="17" t="s">
        <v>175</v>
      </c>
      <c r="G2413" s="17" t="s">
        <v>265</v>
      </c>
      <c r="H2413" s="17" t="s">
        <v>75</v>
      </c>
      <c r="I2413" s="17" t="s">
        <v>17</v>
      </c>
      <c r="J2413" s="17"/>
      <c r="K2413" s="17"/>
      <c r="L2413" s="66">
        <v>0</v>
      </c>
      <c r="M2413" s="66">
        <v>0</v>
      </c>
      <c r="N2413" s="66">
        <v>0</v>
      </c>
      <c r="O2413" s="66">
        <v>1.1534249999999999E-2</v>
      </c>
      <c r="P2413" s="66">
        <v>3.8447500000000001E-3</v>
      </c>
      <c r="Q2413" s="66">
        <v>1.75125E-2</v>
      </c>
      <c r="R2413" s="18"/>
      <c r="Z2413" s="62"/>
      <c r="AA2413" s="62"/>
      <c r="AB2413" s="62"/>
      <c r="AC2413" s="62"/>
      <c r="AD2413" s="62"/>
      <c r="AE2413" s="62"/>
    </row>
    <row r="2414" spans="1:31" x14ac:dyDescent="0.25">
      <c r="A2414" s="17" t="s">
        <v>11</v>
      </c>
      <c r="B2414" s="17" t="s">
        <v>156</v>
      </c>
      <c r="C2414" s="17" t="s">
        <v>253</v>
      </c>
      <c r="D2414" s="17" t="s">
        <v>255</v>
      </c>
      <c r="E2414" s="17" t="s">
        <v>39</v>
      </c>
      <c r="F2414" s="17" t="s">
        <v>176</v>
      </c>
      <c r="G2414" s="17" t="s">
        <v>265</v>
      </c>
      <c r="H2414" s="17" t="s">
        <v>32</v>
      </c>
      <c r="I2414" s="17" t="s">
        <v>17</v>
      </c>
      <c r="J2414" s="17"/>
      <c r="K2414" s="17"/>
      <c r="L2414" s="66">
        <v>0</v>
      </c>
      <c r="M2414" s="66">
        <v>0</v>
      </c>
      <c r="N2414" s="66">
        <v>20.5410045</v>
      </c>
      <c r="O2414" s="66">
        <v>6.8470015000000002</v>
      </c>
      <c r="P2414" s="66">
        <v>0</v>
      </c>
      <c r="Q2414" s="66">
        <v>6.0300000000000002E-4</v>
      </c>
      <c r="R2414" s="18"/>
      <c r="Z2414" s="62"/>
      <c r="AA2414" s="62"/>
      <c r="AB2414" s="62"/>
      <c r="AC2414" s="62"/>
      <c r="AD2414" s="62"/>
      <c r="AE2414" s="62"/>
    </row>
    <row r="2415" spans="1:31" x14ac:dyDescent="0.25">
      <c r="A2415" s="17" t="s">
        <v>11</v>
      </c>
      <c r="B2415" s="17" t="s">
        <v>156</v>
      </c>
      <c r="C2415" s="17" t="s">
        <v>253</v>
      </c>
      <c r="D2415" s="17" t="s">
        <v>255</v>
      </c>
      <c r="E2415" s="17" t="s">
        <v>39</v>
      </c>
      <c r="F2415" s="17" t="s">
        <v>176</v>
      </c>
      <c r="G2415" s="17" t="s">
        <v>265</v>
      </c>
      <c r="H2415" s="17" t="s">
        <v>16</v>
      </c>
      <c r="I2415" s="17" t="s">
        <v>17</v>
      </c>
      <c r="J2415" s="17"/>
      <c r="K2415" s="17"/>
      <c r="L2415" s="66">
        <v>0</v>
      </c>
      <c r="M2415" s="66">
        <v>0</v>
      </c>
      <c r="N2415" s="66">
        <v>2157420</v>
      </c>
      <c r="O2415" s="66">
        <v>719140</v>
      </c>
      <c r="P2415" s="66">
        <v>0</v>
      </c>
      <c r="Q2415" s="66">
        <v>64.247100000000003</v>
      </c>
      <c r="R2415" s="18"/>
      <c r="Z2415" s="62"/>
      <c r="AA2415" s="62"/>
      <c r="AB2415" s="62"/>
      <c r="AC2415" s="62"/>
      <c r="AD2415" s="62"/>
      <c r="AE2415" s="62"/>
    </row>
    <row r="2416" spans="1:31" x14ac:dyDescent="0.25">
      <c r="A2416" s="17" t="s">
        <v>11</v>
      </c>
      <c r="B2416" s="17" t="s">
        <v>156</v>
      </c>
      <c r="C2416" s="17" t="s">
        <v>253</v>
      </c>
      <c r="D2416" s="17" t="s">
        <v>255</v>
      </c>
      <c r="E2416" s="17" t="s">
        <v>39</v>
      </c>
      <c r="F2416" s="17" t="s">
        <v>176</v>
      </c>
      <c r="G2416" s="17" t="s">
        <v>265</v>
      </c>
      <c r="H2416" s="17" t="s">
        <v>160</v>
      </c>
      <c r="I2416" s="17" t="s">
        <v>17</v>
      </c>
      <c r="J2416" s="17"/>
      <c r="K2416" s="17"/>
      <c r="L2416" s="66">
        <v>0</v>
      </c>
      <c r="M2416" s="66">
        <v>0</v>
      </c>
      <c r="N2416" s="66">
        <v>2232641.0250000004</v>
      </c>
      <c r="O2416" s="66">
        <v>744213.67500000005</v>
      </c>
      <c r="P2416" s="66">
        <v>0</v>
      </c>
      <c r="Q2416" s="66">
        <v>64.494375000000005</v>
      </c>
      <c r="R2416" s="18"/>
      <c r="Z2416" s="62"/>
      <c r="AA2416" s="62"/>
      <c r="AB2416" s="62"/>
      <c r="AC2416" s="62"/>
      <c r="AD2416" s="62"/>
      <c r="AE2416" s="62"/>
    </row>
    <row r="2417" spans="1:31" x14ac:dyDescent="0.25">
      <c r="A2417" s="17" t="s">
        <v>11</v>
      </c>
      <c r="B2417" s="17" t="s">
        <v>156</v>
      </c>
      <c r="C2417" s="17" t="s">
        <v>253</v>
      </c>
      <c r="D2417" s="17" t="s">
        <v>255</v>
      </c>
      <c r="E2417" s="17" t="s">
        <v>39</v>
      </c>
      <c r="F2417" s="17" t="s">
        <v>176</v>
      </c>
      <c r="G2417" s="17" t="s">
        <v>265</v>
      </c>
      <c r="H2417" s="17" t="s">
        <v>161</v>
      </c>
      <c r="I2417" s="17" t="s">
        <v>17</v>
      </c>
      <c r="J2417" s="17"/>
      <c r="K2417" s="17"/>
      <c r="L2417" s="66">
        <v>0</v>
      </c>
      <c r="M2417" s="66">
        <v>0</v>
      </c>
      <c r="N2417" s="66">
        <v>2232681.9749999996</v>
      </c>
      <c r="O2417" s="66">
        <v>744227.32499999995</v>
      </c>
      <c r="P2417" s="66">
        <v>0</v>
      </c>
      <c r="Q2417" s="66">
        <v>64.540275000000008</v>
      </c>
      <c r="R2417" s="18"/>
      <c r="Z2417" s="62"/>
      <c r="AA2417" s="62"/>
      <c r="AB2417" s="62"/>
      <c r="AC2417" s="62"/>
      <c r="AD2417" s="62"/>
      <c r="AE2417" s="62"/>
    </row>
    <row r="2418" spans="1:31" x14ac:dyDescent="0.25">
      <c r="A2418" s="17" t="s">
        <v>11</v>
      </c>
      <c r="B2418" s="17" t="s">
        <v>156</v>
      </c>
      <c r="C2418" s="17" t="s">
        <v>253</v>
      </c>
      <c r="D2418" s="17" t="s">
        <v>255</v>
      </c>
      <c r="E2418" s="17" t="s">
        <v>39</v>
      </c>
      <c r="F2418" s="17" t="s">
        <v>176</v>
      </c>
      <c r="G2418" s="17" t="s">
        <v>265</v>
      </c>
      <c r="H2418" s="17" t="s">
        <v>75</v>
      </c>
      <c r="I2418" s="17" t="s">
        <v>17</v>
      </c>
      <c r="J2418" s="17"/>
      <c r="K2418" s="17"/>
      <c r="L2418" s="66">
        <v>0</v>
      </c>
      <c r="M2418" s="66">
        <v>0</v>
      </c>
      <c r="N2418" s="66">
        <v>30.811507499999998</v>
      </c>
      <c r="O2418" s="66">
        <v>10.270502499999999</v>
      </c>
      <c r="P2418" s="66">
        <v>0</v>
      </c>
      <c r="Q2418" s="66">
        <v>9.0450000000000003E-4</v>
      </c>
      <c r="R2418" s="18"/>
      <c r="Z2418" s="62"/>
      <c r="AA2418" s="62"/>
      <c r="AB2418" s="62"/>
      <c r="AC2418" s="62"/>
      <c r="AD2418" s="62"/>
      <c r="AE2418" s="62"/>
    </row>
    <row r="2419" spans="1:31" x14ac:dyDescent="0.25">
      <c r="A2419" s="17" t="s">
        <v>11</v>
      </c>
      <c r="B2419" s="17" t="s">
        <v>156</v>
      </c>
      <c r="C2419" s="17" t="s">
        <v>253</v>
      </c>
      <c r="D2419" s="17" t="s">
        <v>255</v>
      </c>
      <c r="E2419" s="17" t="s">
        <v>180</v>
      </c>
      <c r="F2419" s="17" t="s">
        <v>239</v>
      </c>
      <c r="G2419" s="17" t="s">
        <v>265</v>
      </c>
      <c r="H2419" s="17" t="s">
        <v>32</v>
      </c>
      <c r="I2419" s="17" t="s">
        <v>17</v>
      </c>
      <c r="J2419" s="17"/>
      <c r="K2419" s="17"/>
      <c r="L2419" s="66">
        <v>0</v>
      </c>
      <c r="M2419" s="66">
        <v>0</v>
      </c>
      <c r="N2419" s="66">
        <v>0</v>
      </c>
      <c r="O2419" s="66">
        <v>0.16630275</v>
      </c>
      <c r="P2419" s="66">
        <v>5.5434249999999997E-2</v>
      </c>
      <c r="Q2419" s="66">
        <v>1.6920000000000001E-3</v>
      </c>
      <c r="R2419" s="18"/>
      <c r="Z2419" s="62"/>
      <c r="AA2419" s="62"/>
      <c r="AB2419" s="62"/>
      <c r="AC2419" s="62"/>
      <c r="AD2419" s="62"/>
      <c r="AE2419" s="62"/>
    </row>
    <row r="2420" spans="1:31" x14ac:dyDescent="0.25">
      <c r="A2420" s="17" t="s">
        <v>11</v>
      </c>
      <c r="B2420" s="17" t="s">
        <v>156</v>
      </c>
      <c r="C2420" s="17" t="s">
        <v>253</v>
      </c>
      <c r="D2420" s="17" t="s">
        <v>255</v>
      </c>
      <c r="E2420" s="17" t="s">
        <v>180</v>
      </c>
      <c r="F2420" s="17" t="s">
        <v>239</v>
      </c>
      <c r="G2420" s="17" t="s">
        <v>265</v>
      </c>
      <c r="H2420" s="17" t="s">
        <v>16</v>
      </c>
      <c r="I2420" s="17" t="s">
        <v>17</v>
      </c>
      <c r="J2420" s="17"/>
      <c r="K2420" s="17"/>
      <c r="L2420" s="66">
        <v>0</v>
      </c>
      <c r="M2420" s="66">
        <v>0</v>
      </c>
      <c r="N2420" s="66">
        <v>0</v>
      </c>
      <c r="O2420" s="66">
        <v>17804.324999999997</v>
      </c>
      <c r="P2420" s="66">
        <v>5934.7749999999996</v>
      </c>
      <c r="Q2420" s="66">
        <v>181.14524999999998</v>
      </c>
      <c r="R2420" s="18"/>
      <c r="Z2420" s="62"/>
      <c r="AA2420" s="62"/>
      <c r="AB2420" s="62"/>
      <c r="AC2420" s="62"/>
      <c r="AD2420" s="62"/>
      <c r="AE2420" s="62"/>
    </row>
    <row r="2421" spans="1:31" x14ac:dyDescent="0.25">
      <c r="A2421" s="17" t="s">
        <v>11</v>
      </c>
      <c r="B2421" s="17" t="s">
        <v>156</v>
      </c>
      <c r="C2421" s="17" t="s">
        <v>253</v>
      </c>
      <c r="D2421" s="17" t="s">
        <v>255</v>
      </c>
      <c r="E2421" s="17" t="s">
        <v>180</v>
      </c>
      <c r="F2421" s="17" t="s">
        <v>239</v>
      </c>
      <c r="G2421" s="17" t="s">
        <v>265</v>
      </c>
      <c r="H2421" s="17" t="s">
        <v>160</v>
      </c>
      <c r="I2421" s="17" t="s">
        <v>17</v>
      </c>
      <c r="J2421" s="17"/>
      <c r="K2421" s="17"/>
      <c r="L2421" s="66">
        <v>0</v>
      </c>
      <c r="M2421" s="66">
        <v>0</v>
      </c>
      <c r="N2421" s="66">
        <v>0</v>
      </c>
      <c r="O2421" s="66">
        <v>17872.5</v>
      </c>
      <c r="P2421" s="66">
        <v>5957.5</v>
      </c>
      <c r="Q2421" s="66">
        <v>181.839</v>
      </c>
      <c r="R2421" s="18"/>
      <c r="Z2421" s="62"/>
      <c r="AA2421" s="62"/>
      <c r="AB2421" s="62"/>
      <c r="AC2421" s="62"/>
      <c r="AD2421" s="62"/>
      <c r="AE2421" s="62"/>
    </row>
    <row r="2422" spans="1:31" x14ac:dyDescent="0.25">
      <c r="A2422" s="17" t="s">
        <v>11</v>
      </c>
      <c r="B2422" s="17" t="s">
        <v>156</v>
      </c>
      <c r="C2422" s="17" t="s">
        <v>253</v>
      </c>
      <c r="D2422" s="17" t="s">
        <v>255</v>
      </c>
      <c r="E2422" s="17" t="s">
        <v>180</v>
      </c>
      <c r="F2422" s="17" t="s">
        <v>239</v>
      </c>
      <c r="G2422" s="17" t="s">
        <v>265</v>
      </c>
      <c r="H2422" s="17" t="s">
        <v>161</v>
      </c>
      <c r="I2422" s="17" t="s">
        <v>17</v>
      </c>
      <c r="J2422" s="17"/>
      <c r="K2422" s="17"/>
      <c r="L2422" s="66">
        <v>0</v>
      </c>
      <c r="M2422" s="66">
        <v>0</v>
      </c>
      <c r="N2422" s="66">
        <v>0</v>
      </c>
      <c r="O2422" s="66">
        <v>17885.175000000003</v>
      </c>
      <c r="P2422" s="66">
        <v>5961.7250000000004</v>
      </c>
      <c r="Q2422" s="66">
        <v>181.96799999999999</v>
      </c>
      <c r="R2422" s="18"/>
      <c r="Z2422" s="62"/>
      <c r="AA2422" s="62"/>
      <c r="AB2422" s="62"/>
      <c r="AC2422" s="62"/>
      <c r="AD2422" s="62"/>
      <c r="AE2422" s="62"/>
    </row>
    <row r="2423" spans="1:31" x14ac:dyDescent="0.25">
      <c r="A2423" s="17" t="s">
        <v>11</v>
      </c>
      <c r="B2423" s="17" t="s">
        <v>156</v>
      </c>
      <c r="C2423" s="17" t="s">
        <v>253</v>
      </c>
      <c r="D2423" s="17" t="s">
        <v>255</v>
      </c>
      <c r="E2423" s="17" t="s">
        <v>180</v>
      </c>
      <c r="F2423" s="17" t="s">
        <v>239</v>
      </c>
      <c r="G2423" s="17" t="s">
        <v>265</v>
      </c>
      <c r="H2423" s="17" t="s">
        <v>75</v>
      </c>
      <c r="I2423" s="17" t="s">
        <v>17</v>
      </c>
      <c r="J2423" s="17"/>
      <c r="K2423" s="17"/>
      <c r="L2423" s="66">
        <v>0</v>
      </c>
      <c r="M2423" s="66">
        <v>0</v>
      </c>
      <c r="N2423" s="66">
        <v>0</v>
      </c>
      <c r="O2423" s="66">
        <v>0.24945374999999997</v>
      </c>
      <c r="P2423" s="66">
        <v>8.3151249999999996E-2</v>
      </c>
      <c r="Q2423" s="66">
        <v>2.5379999999999999E-3</v>
      </c>
      <c r="R2423" s="18"/>
      <c r="Z2423" s="62"/>
      <c r="AA2423" s="62"/>
      <c r="AB2423" s="62"/>
      <c r="AC2423" s="62"/>
      <c r="AD2423" s="62"/>
      <c r="AE2423" s="62"/>
    </row>
    <row r="2424" spans="1:31" x14ac:dyDescent="0.25">
      <c r="A2424" s="17" t="s">
        <v>11</v>
      </c>
      <c r="B2424" s="17" t="s">
        <v>156</v>
      </c>
      <c r="C2424" s="17" t="s">
        <v>253</v>
      </c>
      <c r="D2424" s="17" t="s">
        <v>255</v>
      </c>
      <c r="E2424" s="17" t="s">
        <v>180</v>
      </c>
      <c r="F2424" s="17" t="s">
        <v>182</v>
      </c>
      <c r="G2424" s="17" t="s">
        <v>265</v>
      </c>
      <c r="H2424" s="17" t="s">
        <v>32</v>
      </c>
      <c r="I2424" s="17" t="s">
        <v>17</v>
      </c>
      <c r="J2424" s="17"/>
      <c r="K2424" s="17"/>
      <c r="L2424" s="66">
        <v>7.0312499999999993E-3</v>
      </c>
      <c r="M2424" s="66">
        <v>2.1755249999999997E-2</v>
      </c>
      <c r="N2424" s="66">
        <v>6.4704999999999997E-3</v>
      </c>
      <c r="O2424" s="66">
        <v>0</v>
      </c>
      <c r="P2424" s="66">
        <v>0</v>
      </c>
      <c r="Q2424" s="66">
        <v>5.6542499999999996E-3</v>
      </c>
      <c r="R2424" s="18"/>
      <c r="Z2424" s="62"/>
      <c r="AA2424" s="62"/>
      <c r="AB2424" s="62"/>
      <c r="AC2424" s="62"/>
      <c r="AD2424" s="62"/>
      <c r="AE2424" s="62"/>
    </row>
    <row r="2425" spans="1:31" x14ac:dyDescent="0.25">
      <c r="A2425" s="17" t="s">
        <v>11</v>
      </c>
      <c r="B2425" s="17" t="s">
        <v>156</v>
      </c>
      <c r="C2425" s="17" t="s">
        <v>253</v>
      </c>
      <c r="D2425" s="17" t="s">
        <v>255</v>
      </c>
      <c r="E2425" s="17" t="s">
        <v>180</v>
      </c>
      <c r="F2425" s="17" t="s">
        <v>182</v>
      </c>
      <c r="G2425" s="17" t="s">
        <v>265</v>
      </c>
      <c r="H2425" s="17" t="s">
        <v>16</v>
      </c>
      <c r="I2425" s="17" t="s">
        <v>17</v>
      </c>
      <c r="J2425" s="17"/>
      <c r="K2425" s="17"/>
      <c r="L2425" s="66">
        <v>748.90800000000002</v>
      </c>
      <c r="M2425" s="66">
        <v>2317.1534999999999</v>
      </c>
      <c r="N2425" s="66">
        <v>689.17250000000001</v>
      </c>
      <c r="O2425" s="66">
        <v>0</v>
      </c>
      <c r="P2425" s="66">
        <v>0</v>
      </c>
      <c r="Q2425" s="66">
        <v>602.22</v>
      </c>
      <c r="R2425" s="18"/>
      <c r="Z2425" s="62"/>
      <c r="AA2425" s="62"/>
      <c r="AB2425" s="62"/>
      <c r="AC2425" s="62"/>
      <c r="AD2425" s="62"/>
      <c r="AE2425" s="62"/>
    </row>
    <row r="2426" spans="1:31" x14ac:dyDescent="0.25">
      <c r="A2426" s="17" t="s">
        <v>11</v>
      </c>
      <c r="B2426" s="17" t="s">
        <v>156</v>
      </c>
      <c r="C2426" s="17" t="s">
        <v>253</v>
      </c>
      <c r="D2426" s="17" t="s">
        <v>255</v>
      </c>
      <c r="E2426" s="17" t="s">
        <v>180</v>
      </c>
      <c r="F2426" s="17" t="s">
        <v>182</v>
      </c>
      <c r="G2426" s="17" t="s">
        <v>265</v>
      </c>
      <c r="H2426" s="17" t="s">
        <v>160</v>
      </c>
      <c r="I2426" s="17" t="s">
        <v>17</v>
      </c>
      <c r="J2426" s="17"/>
      <c r="K2426" s="17"/>
      <c r="L2426" s="66">
        <v>751.79250000000002</v>
      </c>
      <c r="M2426" s="66">
        <v>2326.0725000000002</v>
      </c>
      <c r="N2426" s="66">
        <v>691.82500000000005</v>
      </c>
      <c r="O2426" s="66">
        <v>0</v>
      </c>
      <c r="P2426" s="66">
        <v>0</v>
      </c>
      <c r="Q2426" s="66">
        <v>604.53825000000006</v>
      </c>
      <c r="R2426" s="18"/>
      <c r="Z2426" s="62"/>
      <c r="AA2426" s="62"/>
      <c r="AB2426" s="62"/>
      <c r="AC2426" s="62"/>
      <c r="AD2426" s="62"/>
      <c r="AE2426" s="62"/>
    </row>
    <row r="2427" spans="1:31" x14ac:dyDescent="0.25">
      <c r="A2427" s="17" t="s">
        <v>11</v>
      </c>
      <c r="B2427" s="17" t="s">
        <v>156</v>
      </c>
      <c r="C2427" s="17" t="s">
        <v>253</v>
      </c>
      <c r="D2427" s="17" t="s">
        <v>255</v>
      </c>
      <c r="E2427" s="17" t="s">
        <v>180</v>
      </c>
      <c r="F2427" s="17" t="s">
        <v>182</v>
      </c>
      <c r="G2427" s="17" t="s">
        <v>265</v>
      </c>
      <c r="H2427" s="17" t="s">
        <v>161</v>
      </c>
      <c r="I2427" s="17" t="s">
        <v>17</v>
      </c>
      <c r="J2427" s="17"/>
      <c r="K2427" s="17"/>
      <c r="L2427" s="66">
        <v>752.32500000000005</v>
      </c>
      <c r="M2427" s="66">
        <v>2327.7275</v>
      </c>
      <c r="N2427" s="66">
        <v>692.3175</v>
      </c>
      <c r="O2427" s="66">
        <v>0</v>
      </c>
      <c r="P2427" s="66">
        <v>0</v>
      </c>
      <c r="Q2427" s="66">
        <v>604.96800000000007</v>
      </c>
      <c r="R2427" s="18"/>
      <c r="Z2427" s="62"/>
      <c r="AA2427" s="62"/>
      <c r="AB2427" s="62"/>
      <c r="AC2427" s="62"/>
      <c r="AD2427" s="62"/>
      <c r="AE2427" s="62"/>
    </row>
    <row r="2428" spans="1:31" x14ac:dyDescent="0.25">
      <c r="A2428" s="17" t="s">
        <v>11</v>
      </c>
      <c r="B2428" s="17" t="s">
        <v>156</v>
      </c>
      <c r="C2428" s="17" t="s">
        <v>253</v>
      </c>
      <c r="D2428" s="17" t="s">
        <v>255</v>
      </c>
      <c r="E2428" s="17" t="s">
        <v>180</v>
      </c>
      <c r="F2428" s="17" t="s">
        <v>182</v>
      </c>
      <c r="G2428" s="17" t="s">
        <v>265</v>
      </c>
      <c r="H2428" s="17" t="s">
        <v>75</v>
      </c>
      <c r="I2428" s="17" t="s">
        <v>17</v>
      </c>
      <c r="J2428" s="17"/>
      <c r="K2428" s="17"/>
      <c r="L2428" s="66">
        <v>1.0547250000000001E-2</v>
      </c>
      <c r="M2428" s="66">
        <v>3.2633000000000002E-2</v>
      </c>
      <c r="N2428" s="66">
        <v>9.7057500000000008E-3</v>
      </c>
      <c r="O2428" s="66">
        <v>0</v>
      </c>
      <c r="P2428" s="66">
        <v>0</v>
      </c>
      <c r="Q2428" s="66">
        <v>8.4810000000000007E-3</v>
      </c>
      <c r="R2428" s="18"/>
      <c r="Z2428" s="62"/>
      <c r="AA2428" s="62"/>
      <c r="AB2428" s="62"/>
      <c r="AC2428" s="62"/>
      <c r="AD2428" s="62"/>
      <c r="AE2428" s="62"/>
    </row>
    <row r="2429" spans="1:31" x14ac:dyDescent="0.25">
      <c r="A2429" s="17" t="s">
        <v>11</v>
      </c>
      <c r="B2429" s="17" t="s">
        <v>156</v>
      </c>
      <c r="C2429" s="17" t="s">
        <v>253</v>
      </c>
      <c r="D2429" s="17" t="s">
        <v>255</v>
      </c>
      <c r="E2429" s="17" t="s">
        <v>180</v>
      </c>
      <c r="F2429" s="17" t="s">
        <v>183</v>
      </c>
      <c r="G2429" s="17" t="s">
        <v>265</v>
      </c>
      <c r="H2429" s="17" t="s">
        <v>32</v>
      </c>
      <c r="I2429" s="17" t="s">
        <v>17</v>
      </c>
      <c r="J2429" s="17"/>
      <c r="K2429" s="17"/>
      <c r="L2429" s="66">
        <v>0.38925375000000006</v>
      </c>
      <c r="M2429" s="66">
        <v>0.12975125000000001</v>
      </c>
      <c r="N2429" s="66">
        <v>0</v>
      </c>
      <c r="O2429" s="66">
        <v>6.6486000000000003E-2</v>
      </c>
      <c r="P2429" s="66">
        <v>3.7533999999999998E-2</v>
      </c>
      <c r="Q2429" s="66">
        <v>5.1240000000000001E-3</v>
      </c>
      <c r="R2429" s="18"/>
      <c r="Z2429" s="62"/>
      <c r="AA2429" s="62"/>
      <c r="AB2429" s="62"/>
      <c r="AC2429" s="62"/>
      <c r="AD2429" s="62"/>
      <c r="AE2429" s="62"/>
    </row>
    <row r="2430" spans="1:31" x14ac:dyDescent="0.25">
      <c r="A2430" s="17" t="s">
        <v>11</v>
      </c>
      <c r="B2430" s="17" t="s">
        <v>156</v>
      </c>
      <c r="C2430" s="17" t="s">
        <v>253</v>
      </c>
      <c r="D2430" s="17" t="s">
        <v>255</v>
      </c>
      <c r="E2430" s="17" t="s">
        <v>180</v>
      </c>
      <c r="F2430" s="17" t="s">
        <v>183</v>
      </c>
      <c r="G2430" s="17" t="s">
        <v>265</v>
      </c>
      <c r="H2430" s="17" t="s">
        <v>16</v>
      </c>
      <c r="I2430" s="17" t="s">
        <v>17</v>
      </c>
      <c r="J2430" s="17"/>
      <c r="K2430" s="17"/>
      <c r="L2430" s="66">
        <v>31412.774999999998</v>
      </c>
      <c r="M2430" s="66">
        <v>10470.924999999999</v>
      </c>
      <c r="N2430" s="66">
        <v>0</v>
      </c>
      <c r="O2430" s="66">
        <v>5365.4175000000005</v>
      </c>
      <c r="P2430" s="66">
        <v>3029.0025000000001</v>
      </c>
      <c r="Q2430" s="66">
        <v>413.51</v>
      </c>
      <c r="R2430" s="18"/>
      <c r="Z2430" s="62"/>
      <c r="AA2430" s="62"/>
      <c r="AB2430" s="62"/>
      <c r="AC2430" s="62"/>
      <c r="AD2430" s="62"/>
      <c r="AE2430" s="62"/>
    </row>
    <row r="2431" spans="1:31" x14ac:dyDescent="0.25">
      <c r="A2431" s="17" t="s">
        <v>11</v>
      </c>
      <c r="B2431" s="17" t="s">
        <v>156</v>
      </c>
      <c r="C2431" s="17" t="s">
        <v>253</v>
      </c>
      <c r="D2431" s="17" t="s">
        <v>255</v>
      </c>
      <c r="E2431" s="17" t="s">
        <v>180</v>
      </c>
      <c r="F2431" s="17" t="s">
        <v>183</v>
      </c>
      <c r="G2431" s="17" t="s">
        <v>265</v>
      </c>
      <c r="H2431" s="17" t="s">
        <v>160</v>
      </c>
      <c r="I2431" s="17" t="s">
        <v>17</v>
      </c>
      <c r="J2431" s="17"/>
      <c r="K2431" s="17"/>
      <c r="L2431" s="66">
        <v>31572.375</v>
      </c>
      <c r="M2431" s="66">
        <v>10524.125</v>
      </c>
      <c r="N2431" s="66">
        <v>0</v>
      </c>
      <c r="O2431" s="66">
        <v>5392.68</v>
      </c>
      <c r="P2431" s="66">
        <v>3044.39</v>
      </c>
      <c r="Q2431" s="66">
        <v>415.61</v>
      </c>
      <c r="R2431" s="18"/>
      <c r="Z2431" s="62"/>
      <c r="AA2431" s="62"/>
      <c r="AB2431" s="62"/>
      <c r="AC2431" s="62"/>
      <c r="AD2431" s="62"/>
      <c r="AE2431" s="62"/>
    </row>
    <row r="2432" spans="1:31" x14ac:dyDescent="0.25">
      <c r="A2432" s="17" t="s">
        <v>11</v>
      </c>
      <c r="B2432" s="17" t="s">
        <v>156</v>
      </c>
      <c r="C2432" s="17" t="s">
        <v>253</v>
      </c>
      <c r="D2432" s="17" t="s">
        <v>255</v>
      </c>
      <c r="E2432" s="17" t="s">
        <v>180</v>
      </c>
      <c r="F2432" s="17" t="s">
        <v>183</v>
      </c>
      <c r="G2432" s="17" t="s">
        <v>265</v>
      </c>
      <c r="H2432" s="17" t="s">
        <v>161</v>
      </c>
      <c r="I2432" s="17" t="s">
        <v>17</v>
      </c>
      <c r="J2432" s="17"/>
      <c r="K2432" s="17"/>
      <c r="L2432" s="66">
        <v>31601.925000000003</v>
      </c>
      <c r="M2432" s="66">
        <v>10533.975</v>
      </c>
      <c r="N2432" s="66">
        <v>0</v>
      </c>
      <c r="O2432" s="66">
        <v>5397.7349999999997</v>
      </c>
      <c r="P2432" s="66">
        <v>3047.2449999999999</v>
      </c>
      <c r="Q2432" s="66">
        <v>416</v>
      </c>
      <c r="R2432" s="18"/>
      <c r="Z2432" s="62"/>
      <c r="AA2432" s="62"/>
      <c r="AB2432" s="62"/>
      <c r="AC2432" s="62"/>
      <c r="AD2432" s="62"/>
      <c r="AE2432" s="62"/>
    </row>
    <row r="2433" spans="1:31" x14ac:dyDescent="0.25">
      <c r="A2433" s="17" t="s">
        <v>11</v>
      </c>
      <c r="B2433" s="17" t="s">
        <v>156</v>
      </c>
      <c r="C2433" s="17" t="s">
        <v>253</v>
      </c>
      <c r="D2433" s="17" t="s">
        <v>255</v>
      </c>
      <c r="E2433" s="17" t="s">
        <v>180</v>
      </c>
      <c r="F2433" s="17" t="s">
        <v>183</v>
      </c>
      <c r="G2433" s="17" t="s">
        <v>265</v>
      </c>
      <c r="H2433" s="17" t="s">
        <v>75</v>
      </c>
      <c r="I2433" s="17" t="s">
        <v>17</v>
      </c>
      <c r="J2433" s="17"/>
      <c r="K2433" s="17"/>
      <c r="L2433" s="66">
        <v>0.58388099999999998</v>
      </c>
      <c r="M2433" s="66">
        <v>0.19462699999999999</v>
      </c>
      <c r="N2433" s="66">
        <v>0</v>
      </c>
      <c r="O2433" s="66">
        <v>9.9729000000000012E-2</v>
      </c>
      <c r="P2433" s="66">
        <v>5.6301000000000004E-2</v>
      </c>
      <c r="Q2433" s="66">
        <v>7.6860000000000001E-3</v>
      </c>
      <c r="R2433" s="18"/>
      <c r="Z2433" s="62"/>
      <c r="AA2433" s="62"/>
      <c r="AB2433" s="62"/>
      <c r="AC2433" s="62"/>
      <c r="AD2433" s="62"/>
      <c r="AE2433" s="62"/>
    </row>
    <row r="2434" spans="1:31" x14ac:dyDescent="0.25">
      <c r="A2434" s="17" t="s">
        <v>11</v>
      </c>
      <c r="B2434" s="17" t="s">
        <v>156</v>
      </c>
      <c r="C2434" s="17" t="s">
        <v>253</v>
      </c>
      <c r="D2434" s="17" t="s">
        <v>255</v>
      </c>
      <c r="E2434" s="17" t="s">
        <v>180</v>
      </c>
      <c r="F2434" s="17" t="s">
        <v>185</v>
      </c>
      <c r="G2434" s="17" t="s">
        <v>265</v>
      </c>
      <c r="H2434" s="17" t="s">
        <v>32</v>
      </c>
      <c r="I2434" s="17" t="s">
        <v>17</v>
      </c>
      <c r="J2434" s="17"/>
      <c r="K2434" s="17"/>
      <c r="L2434" s="66">
        <v>0</v>
      </c>
      <c r="M2434" s="66">
        <v>3.4389824999999998</v>
      </c>
      <c r="N2434" s="66">
        <v>1.5242179999999999</v>
      </c>
      <c r="O2434" s="66">
        <v>0.1418605</v>
      </c>
      <c r="P2434" s="66">
        <v>1.0232815</v>
      </c>
      <c r="Q2434" s="66">
        <v>0.51839449999999998</v>
      </c>
      <c r="R2434" s="18"/>
      <c r="Z2434" s="62"/>
      <c r="AA2434" s="62"/>
      <c r="AB2434" s="62"/>
      <c r="AC2434" s="62"/>
      <c r="AD2434" s="62"/>
      <c r="AE2434" s="62"/>
    </row>
    <row r="2435" spans="1:31" x14ac:dyDescent="0.25">
      <c r="A2435" s="17" t="s">
        <v>11</v>
      </c>
      <c r="B2435" s="17" t="s">
        <v>156</v>
      </c>
      <c r="C2435" s="17" t="s">
        <v>253</v>
      </c>
      <c r="D2435" s="17" t="s">
        <v>255</v>
      </c>
      <c r="E2435" s="17" t="s">
        <v>180</v>
      </c>
      <c r="F2435" s="17" t="s">
        <v>185</v>
      </c>
      <c r="G2435" s="17" t="s">
        <v>265</v>
      </c>
      <c r="H2435" s="17" t="s">
        <v>16</v>
      </c>
      <c r="I2435" s="17" t="s">
        <v>17</v>
      </c>
      <c r="J2435" s="17"/>
      <c r="K2435" s="17"/>
      <c r="L2435" s="66">
        <v>0</v>
      </c>
      <c r="M2435" s="66">
        <v>277525.5</v>
      </c>
      <c r="N2435" s="66">
        <v>123004.325</v>
      </c>
      <c r="O2435" s="66">
        <v>11448.164999999999</v>
      </c>
      <c r="P2435" s="66">
        <v>82578.880000000005</v>
      </c>
      <c r="Q2435" s="66">
        <v>41834.449999999997</v>
      </c>
      <c r="R2435" s="18"/>
      <c r="Z2435" s="62"/>
      <c r="AA2435" s="62"/>
      <c r="AB2435" s="62"/>
      <c r="AC2435" s="62"/>
      <c r="AD2435" s="62"/>
      <c r="AE2435" s="62"/>
    </row>
    <row r="2436" spans="1:31" x14ac:dyDescent="0.25">
      <c r="A2436" s="17" t="s">
        <v>11</v>
      </c>
      <c r="B2436" s="17" t="s">
        <v>156</v>
      </c>
      <c r="C2436" s="17" t="s">
        <v>253</v>
      </c>
      <c r="D2436" s="17" t="s">
        <v>255</v>
      </c>
      <c r="E2436" s="17" t="s">
        <v>180</v>
      </c>
      <c r="F2436" s="17" t="s">
        <v>185</v>
      </c>
      <c r="G2436" s="17" t="s">
        <v>265</v>
      </c>
      <c r="H2436" s="17" t="s">
        <v>160</v>
      </c>
      <c r="I2436" s="17" t="s">
        <v>17</v>
      </c>
      <c r="J2436" s="17"/>
      <c r="K2436" s="17"/>
      <c r="L2436" s="66">
        <v>0</v>
      </c>
      <c r="M2436" s="66">
        <v>278935.5</v>
      </c>
      <c r="N2436" s="66">
        <v>123629.2</v>
      </c>
      <c r="O2436" s="66">
        <v>11506.307499999999</v>
      </c>
      <c r="P2436" s="66">
        <v>82998.802500000005</v>
      </c>
      <c r="Q2436" s="66">
        <v>42047.125</v>
      </c>
      <c r="R2436" s="18"/>
      <c r="Z2436" s="62"/>
      <c r="AA2436" s="62"/>
      <c r="AB2436" s="62"/>
      <c r="AC2436" s="62"/>
      <c r="AD2436" s="62"/>
      <c r="AE2436" s="62"/>
    </row>
    <row r="2437" spans="1:31" x14ac:dyDescent="0.25">
      <c r="A2437" s="17" t="s">
        <v>11</v>
      </c>
      <c r="B2437" s="17" t="s">
        <v>156</v>
      </c>
      <c r="C2437" s="17" t="s">
        <v>253</v>
      </c>
      <c r="D2437" s="17" t="s">
        <v>255</v>
      </c>
      <c r="E2437" s="17" t="s">
        <v>180</v>
      </c>
      <c r="F2437" s="17" t="s">
        <v>185</v>
      </c>
      <c r="G2437" s="17" t="s">
        <v>265</v>
      </c>
      <c r="H2437" s="17" t="s">
        <v>161</v>
      </c>
      <c r="I2437" s="17" t="s">
        <v>17</v>
      </c>
      <c r="J2437" s="17"/>
      <c r="K2437" s="17"/>
      <c r="L2437" s="66">
        <v>0</v>
      </c>
      <c r="M2437" s="66">
        <v>279197.25</v>
      </c>
      <c r="N2437" s="66">
        <v>123745.175</v>
      </c>
      <c r="O2437" s="66">
        <v>11517.09</v>
      </c>
      <c r="P2437" s="66">
        <v>83076.455000000002</v>
      </c>
      <c r="Q2437" s="66">
        <v>42086.45</v>
      </c>
      <c r="R2437" s="18"/>
      <c r="Z2437" s="62"/>
      <c r="AA2437" s="62"/>
      <c r="AB2437" s="62"/>
      <c r="AC2437" s="62"/>
      <c r="AD2437" s="62"/>
      <c r="AE2437" s="62"/>
    </row>
    <row r="2438" spans="1:31" x14ac:dyDescent="0.25">
      <c r="A2438" s="17" t="s">
        <v>11</v>
      </c>
      <c r="B2438" s="17" t="s">
        <v>156</v>
      </c>
      <c r="C2438" s="17" t="s">
        <v>253</v>
      </c>
      <c r="D2438" s="17" t="s">
        <v>255</v>
      </c>
      <c r="E2438" s="17" t="s">
        <v>180</v>
      </c>
      <c r="F2438" s="17" t="s">
        <v>185</v>
      </c>
      <c r="G2438" s="17" t="s">
        <v>265</v>
      </c>
      <c r="H2438" s="17" t="s">
        <v>75</v>
      </c>
      <c r="I2438" s="17" t="s">
        <v>17</v>
      </c>
      <c r="J2438" s="17"/>
      <c r="K2438" s="17"/>
      <c r="L2438" s="66">
        <v>0</v>
      </c>
      <c r="M2438" s="66">
        <v>5.1584699999999994</v>
      </c>
      <c r="N2438" s="66">
        <v>2.2863264999999999</v>
      </c>
      <c r="O2438" s="66">
        <v>0.21279099999999998</v>
      </c>
      <c r="P2438" s="66">
        <v>1.5349259999999998</v>
      </c>
      <c r="Q2438" s="66">
        <v>0.77759299999999998</v>
      </c>
      <c r="R2438" s="18"/>
      <c r="Z2438" s="62"/>
      <c r="AA2438" s="62"/>
      <c r="AB2438" s="62"/>
      <c r="AC2438" s="62"/>
      <c r="AD2438" s="62"/>
      <c r="AE2438" s="62"/>
    </row>
    <row r="2439" spans="1:31" x14ac:dyDescent="0.25">
      <c r="A2439" s="17" t="s">
        <v>11</v>
      </c>
      <c r="B2439" s="17" t="s">
        <v>156</v>
      </c>
      <c r="C2439" s="17" t="s">
        <v>253</v>
      </c>
      <c r="D2439" s="17" t="s">
        <v>255</v>
      </c>
      <c r="E2439" s="17" t="s">
        <v>180</v>
      </c>
      <c r="F2439" s="17" t="s">
        <v>186</v>
      </c>
      <c r="G2439" s="17" t="s">
        <v>265</v>
      </c>
      <c r="H2439" s="17" t="s">
        <v>32</v>
      </c>
      <c r="I2439" s="17" t="s">
        <v>17</v>
      </c>
      <c r="J2439" s="17"/>
      <c r="K2439" s="17"/>
      <c r="L2439" s="66">
        <v>0</v>
      </c>
      <c r="M2439" s="66">
        <v>0</v>
      </c>
      <c r="N2439" s="66">
        <v>0</v>
      </c>
      <c r="O2439" s="66">
        <v>5.9073000000000001E-2</v>
      </c>
      <c r="P2439" s="66">
        <v>1.9691E-2</v>
      </c>
      <c r="Q2439" s="66">
        <v>7.4340000000000005E-3</v>
      </c>
      <c r="R2439" s="18"/>
      <c r="Z2439" s="62"/>
      <c r="AA2439" s="62"/>
      <c r="AB2439" s="62"/>
      <c r="AC2439" s="62"/>
      <c r="AD2439" s="62"/>
      <c r="AE2439" s="62"/>
    </row>
    <row r="2440" spans="1:31" x14ac:dyDescent="0.25">
      <c r="A2440" s="17" t="s">
        <v>11</v>
      </c>
      <c r="B2440" s="17" t="s">
        <v>156</v>
      </c>
      <c r="C2440" s="17" t="s">
        <v>253</v>
      </c>
      <c r="D2440" s="17" t="s">
        <v>255</v>
      </c>
      <c r="E2440" s="17" t="s">
        <v>180</v>
      </c>
      <c r="F2440" s="17" t="s">
        <v>186</v>
      </c>
      <c r="G2440" s="17" t="s">
        <v>265</v>
      </c>
      <c r="H2440" s="17" t="s">
        <v>16</v>
      </c>
      <c r="I2440" s="17" t="s">
        <v>17</v>
      </c>
      <c r="J2440" s="17"/>
      <c r="K2440" s="17"/>
      <c r="L2440" s="66">
        <v>0</v>
      </c>
      <c r="M2440" s="66">
        <v>0</v>
      </c>
      <c r="N2440" s="66">
        <v>0</v>
      </c>
      <c r="O2440" s="66">
        <v>4767.1875</v>
      </c>
      <c r="P2440" s="66">
        <v>1589.0625</v>
      </c>
      <c r="Q2440" s="66">
        <v>599.92349999999999</v>
      </c>
      <c r="R2440" s="18"/>
      <c r="Z2440" s="62"/>
      <c r="AA2440" s="62"/>
      <c r="AB2440" s="62"/>
      <c r="AC2440" s="62"/>
      <c r="AD2440" s="62"/>
      <c r="AE2440" s="62"/>
    </row>
    <row r="2441" spans="1:31" x14ac:dyDescent="0.25">
      <c r="A2441" s="17" t="s">
        <v>11</v>
      </c>
      <c r="B2441" s="17" t="s">
        <v>156</v>
      </c>
      <c r="C2441" s="17" t="s">
        <v>253</v>
      </c>
      <c r="D2441" s="17" t="s">
        <v>255</v>
      </c>
      <c r="E2441" s="17" t="s">
        <v>180</v>
      </c>
      <c r="F2441" s="17" t="s">
        <v>186</v>
      </c>
      <c r="G2441" s="17" t="s">
        <v>265</v>
      </c>
      <c r="H2441" s="17" t="s">
        <v>160</v>
      </c>
      <c r="I2441" s="17" t="s">
        <v>17</v>
      </c>
      <c r="J2441" s="17"/>
      <c r="K2441" s="17"/>
      <c r="L2441" s="66">
        <v>0</v>
      </c>
      <c r="M2441" s="66">
        <v>0</v>
      </c>
      <c r="N2441" s="66">
        <v>0</v>
      </c>
      <c r="O2441" s="66">
        <v>4791.4125000000004</v>
      </c>
      <c r="P2441" s="66">
        <v>1597.1375</v>
      </c>
      <c r="Q2441" s="66">
        <v>602.97149999999999</v>
      </c>
      <c r="R2441" s="18"/>
      <c r="Z2441" s="62"/>
      <c r="AA2441" s="62"/>
      <c r="AB2441" s="62"/>
      <c r="AC2441" s="62"/>
      <c r="AD2441" s="62"/>
      <c r="AE2441" s="62"/>
    </row>
    <row r="2442" spans="1:31" x14ac:dyDescent="0.25">
      <c r="A2442" s="17" t="s">
        <v>11</v>
      </c>
      <c r="B2442" s="17" t="s">
        <v>156</v>
      </c>
      <c r="C2442" s="17" t="s">
        <v>253</v>
      </c>
      <c r="D2442" s="17" t="s">
        <v>255</v>
      </c>
      <c r="E2442" s="17" t="s">
        <v>180</v>
      </c>
      <c r="F2442" s="17" t="s">
        <v>186</v>
      </c>
      <c r="G2442" s="17" t="s">
        <v>265</v>
      </c>
      <c r="H2442" s="17" t="s">
        <v>161</v>
      </c>
      <c r="I2442" s="17" t="s">
        <v>17</v>
      </c>
      <c r="J2442" s="17"/>
      <c r="K2442" s="17"/>
      <c r="L2442" s="66">
        <v>0</v>
      </c>
      <c r="M2442" s="66">
        <v>0</v>
      </c>
      <c r="N2442" s="66">
        <v>0</v>
      </c>
      <c r="O2442" s="66">
        <v>4795.8975</v>
      </c>
      <c r="P2442" s="66">
        <v>1598.6324999999999</v>
      </c>
      <c r="Q2442" s="66">
        <v>603.53700000000003</v>
      </c>
      <c r="R2442" s="18"/>
      <c r="Z2442" s="62"/>
      <c r="AA2442" s="62"/>
      <c r="AB2442" s="62"/>
      <c r="AC2442" s="62"/>
      <c r="AD2442" s="62"/>
      <c r="AE2442" s="62"/>
    </row>
    <row r="2443" spans="1:31" x14ac:dyDescent="0.25">
      <c r="A2443" s="17" t="s">
        <v>11</v>
      </c>
      <c r="B2443" s="17" t="s">
        <v>156</v>
      </c>
      <c r="C2443" s="17" t="s">
        <v>253</v>
      </c>
      <c r="D2443" s="17" t="s">
        <v>255</v>
      </c>
      <c r="E2443" s="17" t="s">
        <v>180</v>
      </c>
      <c r="F2443" s="17" t="s">
        <v>186</v>
      </c>
      <c r="G2443" s="17" t="s">
        <v>265</v>
      </c>
      <c r="H2443" s="17" t="s">
        <v>75</v>
      </c>
      <c r="I2443" s="17" t="s">
        <v>17</v>
      </c>
      <c r="J2443" s="17"/>
      <c r="K2443" s="17"/>
      <c r="L2443" s="66">
        <v>0</v>
      </c>
      <c r="M2443" s="66">
        <v>0</v>
      </c>
      <c r="N2443" s="66">
        <v>0</v>
      </c>
      <c r="O2443" s="66">
        <v>8.8609500000000008E-2</v>
      </c>
      <c r="P2443" s="66">
        <v>2.95365E-2</v>
      </c>
      <c r="Q2443" s="66">
        <v>1.1150999999999999E-2</v>
      </c>
      <c r="R2443" s="18"/>
      <c r="Z2443" s="62"/>
      <c r="AA2443" s="62"/>
      <c r="AB2443" s="62"/>
      <c r="AC2443" s="62"/>
      <c r="AD2443" s="62"/>
      <c r="AE2443" s="62"/>
    </row>
    <row r="2444" spans="1:31" x14ac:dyDescent="0.25">
      <c r="A2444" s="17" t="s">
        <v>11</v>
      </c>
      <c r="B2444" s="17" t="s">
        <v>156</v>
      </c>
      <c r="C2444" s="17" t="s">
        <v>253</v>
      </c>
      <c r="D2444" s="17" t="s">
        <v>255</v>
      </c>
      <c r="E2444" s="17" t="s">
        <v>180</v>
      </c>
      <c r="F2444" s="17" t="s">
        <v>187</v>
      </c>
      <c r="G2444" s="17" t="s">
        <v>265</v>
      </c>
      <c r="H2444" s="17" t="s">
        <v>32</v>
      </c>
      <c r="I2444" s="17" t="s">
        <v>17</v>
      </c>
      <c r="J2444" s="17"/>
      <c r="K2444" s="17"/>
      <c r="L2444" s="66">
        <v>0.19020175</v>
      </c>
      <c r="M2444" s="66">
        <v>8.0409250000000002E-2</v>
      </c>
      <c r="N2444" s="66">
        <v>1.2779749999999999E-2</v>
      </c>
      <c r="O2444" s="66">
        <v>0.210756</v>
      </c>
      <c r="P2444" s="66">
        <v>0.65290749999999997</v>
      </c>
      <c r="Q2444" s="66">
        <v>1.2486254999999999</v>
      </c>
      <c r="R2444" s="18"/>
      <c r="Z2444" s="62"/>
      <c r="AA2444" s="62"/>
      <c r="AB2444" s="62"/>
      <c r="AC2444" s="62"/>
      <c r="AD2444" s="62"/>
      <c r="AE2444" s="62"/>
    </row>
    <row r="2445" spans="1:31" x14ac:dyDescent="0.25">
      <c r="A2445" s="17" t="s">
        <v>11</v>
      </c>
      <c r="B2445" s="17" t="s">
        <v>156</v>
      </c>
      <c r="C2445" s="17" t="s">
        <v>253</v>
      </c>
      <c r="D2445" s="17" t="s">
        <v>255</v>
      </c>
      <c r="E2445" s="17" t="s">
        <v>180</v>
      </c>
      <c r="F2445" s="17" t="s">
        <v>187</v>
      </c>
      <c r="G2445" s="17" t="s">
        <v>265</v>
      </c>
      <c r="H2445" s="17" t="s">
        <v>16</v>
      </c>
      <c r="I2445" s="17" t="s">
        <v>17</v>
      </c>
      <c r="J2445" s="17"/>
      <c r="K2445" s="17"/>
      <c r="L2445" s="66">
        <v>15349.275000000001</v>
      </c>
      <c r="M2445" s="66">
        <v>6489.0325000000003</v>
      </c>
      <c r="N2445" s="66">
        <v>1031.3275000000001</v>
      </c>
      <c r="O2445" s="66">
        <v>17007.985499999999</v>
      </c>
      <c r="P2445" s="66">
        <v>52689.628249999994</v>
      </c>
      <c r="Q2445" s="66">
        <v>100764.00075000001</v>
      </c>
      <c r="R2445" s="18"/>
      <c r="Z2445" s="62"/>
      <c r="AA2445" s="62"/>
      <c r="AB2445" s="62"/>
      <c r="AC2445" s="62"/>
      <c r="AD2445" s="62"/>
      <c r="AE2445" s="62"/>
    </row>
    <row r="2446" spans="1:31" x14ac:dyDescent="0.25">
      <c r="A2446" s="17" t="s">
        <v>11</v>
      </c>
      <c r="B2446" s="17" t="s">
        <v>156</v>
      </c>
      <c r="C2446" s="17" t="s">
        <v>253</v>
      </c>
      <c r="D2446" s="17" t="s">
        <v>255</v>
      </c>
      <c r="E2446" s="17" t="s">
        <v>180</v>
      </c>
      <c r="F2446" s="17" t="s">
        <v>187</v>
      </c>
      <c r="G2446" s="17" t="s">
        <v>265</v>
      </c>
      <c r="H2446" s="17" t="s">
        <v>160</v>
      </c>
      <c r="I2446" s="17" t="s">
        <v>17</v>
      </c>
      <c r="J2446" s="17"/>
      <c r="K2446" s="17"/>
      <c r="L2446" s="66">
        <v>15427.275000000001</v>
      </c>
      <c r="M2446" s="66">
        <v>6522.0025000000005</v>
      </c>
      <c r="N2446" s="66">
        <v>1036.5675000000001</v>
      </c>
      <c r="O2446" s="66">
        <v>17094.408749999999</v>
      </c>
      <c r="P2446" s="66">
        <v>52957.304250000001</v>
      </c>
      <c r="Q2446" s="66">
        <v>101276.1335</v>
      </c>
      <c r="R2446" s="18"/>
      <c r="Z2446" s="62"/>
      <c r="AA2446" s="62"/>
      <c r="AB2446" s="62"/>
      <c r="AC2446" s="62"/>
      <c r="AD2446" s="62"/>
      <c r="AE2446" s="62"/>
    </row>
    <row r="2447" spans="1:31" x14ac:dyDescent="0.25">
      <c r="A2447" s="17" t="s">
        <v>11</v>
      </c>
      <c r="B2447" s="17" t="s">
        <v>156</v>
      </c>
      <c r="C2447" s="17" t="s">
        <v>253</v>
      </c>
      <c r="D2447" s="17" t="s">
        <v>255</v>
      </c>
      <c r="E2447" s="17" t="s">
        <v>180</v>
      </c>
      <c r="F2447" s="17" t="s">
        <v>187</v>
      </c>
      <c r="G2447" s="17" t="s">
        <v>265</v>
      </c>
      <c r="H2447" s="17" t="s">
        <v>161</v>
      </c>
      <c r="I2447" s="17" t="s">
        <v>17</v>
      </c>
      <c r="J2447" s="17"/>
      <c r="K2447" s="17"/>
      <c r="L2447" s="66">
        <v>15441.725</v>
      </c>
      <c r="M2447" s="66">
        <v>6528.1124999999993</v>
      </c>
      <c r="N2447" s="66">
        <v>1037.5374999999999</v>
      </c>
      <c r="O2447" s="66">
        <v>17110.419000000002</v>
      </c>
      <c r="P2447" s="66">
        <v>53006.9375</v>
      </c>
      <c r="Q2447" s="66">
        <v>101371.329</v>
      </c>
      <c r="R2447" s="18"/>
      <c r="Z2447" s="62"/>
      <c r="AA2447" s="62"/>
      <c r="AB2447" s="62"/>
      <c r="AC2447" s="62"/>
      <c r="AD2447" s="62"/>
      <c r="AE2447" s="62"/>
    </row>
    <row r="2448" spans="1:31" x14ac:dyDescent="0.25">
      <c r="A2448" s="17" t="s">
        <v>11</v>
      </c>
      <c r="B2448" s="17" t="s">
        <v>156</v>
      </c>
      <c r="C2448" s="17" t="s">
        <v>253</v>
      </c>
      <c r="D2448" s="17" t="s">
        <v>255</v>
      </c>
      <c r="E2448" s="17" t="s">
        <v>180</v>
      </c>
      <c r="F2448" s="17" t="s">
        <v>187</v>
      </c>
      <c r="G2448" s="17" t="s">
        <v>265</v>
      </c>
      <c r="H2448" s="17" t="s">
        <v>75</v>
      </c>
      <c r="I2448" s="17" t="s">
        <v>17</v>
      </c>
      <c r="J2448" s="17"/>
      <c r="K2448" s="17"/>
      <c r="L2448" s="66">
        <v>0.28530250000000001</v>
      </c>
      <c r="M2448" s="66">
        <v>0.12061424999999999</v>
      </c>
      <c r="N2448" s="66">
        <v>1.9169749999999999E-2</v>
      </c>
      <c r="O2448" s="66">
        <v>0.31613400000000003</v>
      </c>
      <c r="P2448" s="66">
        <v>0.97936349999999994</v>
      </c>
      <c r="Q2448" s="66">
        <v>1.8729464999999998</v>
      </c>
      <c r="R2448" s="18"/>
      <c r="Z2448" s="62"/>
      <c r="AA2448" s="62"/>
      <c r="AB2448" s="62"/>
      <c r="AC2448" s="62"/>
      <c r="AD2448" s="62"/>
      <c r="AE2448" s="62"/>
    </row>
    <row r="2449" spans="1:31" x14ac:dyDescent="0.25">
      <c r="A2449" s="17" t="s">
        <v>11</v>
      </c>
      <c r="B2449" s="17" t="s">
        <v>156</v>
      </c>
      <c r="C2449" s="17" t="s">
        <v>253</v>
      </c>
      <c r="D2449" s="17" t="s">
        <v>255</v>
      </c>
      <c r="E2449" s="17" t="s">
        <v>180</v>
      </c>
      <c r="F2449" s="17" t="s">
        <v>188</v>
      </c>
      <c r="G2449" s="17" t="s">
        <v>265</v>
      </c>
      <c r="H2449" s="17" t="s">
        <v>32</v>
      </c>
      <c r="I2449" s="17" t="s">
        <v>17</v>
      </c>
      <c r="J2449" s="17"/>
      <c r="K2449" s="17"/>
      <c r="L2449" s="66">
        <v>0</v>
      </c>
      <c r="M2449" s="66">
        <v>2.682E-2</v>
      </c>
      <c r="N2449" s="66">
        <v>8.94E-3</v>
      </c>
      <c r="O2449" s="66">
        <v>0</v>
      </c>
      <c r="P2449" s="66">
        <v>0</v>
      </c>
      <c r="Q2449" s="66">
        <v>0</v>
      </c>
      <c r="R2449" s="18"/>
      <c r="Z2449" s="62"/>
      <c r="AA2449" s="62"/>
      <c r="AB2449" s="62"/>
      <c r="AC2449" s="62"/>
      <c r="AD2449" s="62"/>
      <c r="AE2449" s="62"/>
    </row>
    <row r="2450" spans="1:31" x14ac:dyDescent="0.25">
      <c r="A2450" s="17" t="s">
        <v>11</v>
      </c>
      <c r="B2450" s="17" t="s">
        <v>156</v>
      </c>
      <c r="C2450" s="17" t="s">
        <v>253</v>
      </c>
      <c r="D2450" s="17" t="s">
        <v>255</v>
      </c>
      <c r="E2450" s="17" t="s">
        <v>180</v>
      </c>
      <c r="F2450" s="17" t="s">
        <v>188</v>
      </c>
      <c r="G2450" s="17" t="s">
        <v>265</v>
      </c>
      <c r="H2450" s="17" t="s">
        <v>16</v>
      </c>
      <c r="I2450" s="17" t="s">
        <v>17</v>
      </c>
      <c r="J2450" s="17"/>
      <c r="K2450" s="17"/>
      <c r="L2450" s="66">
        <v>0</v>
      </c>
      <c r="M2450" s="66">
        <v>2164.3724999999999</v>
      </c>
      <c r="N2450" s="66">
        <v>721.45749999999998</v>
      </c>
      <c r="O2450" s="66">
        <v>0</v>
      </c>
      <c r="P2450" s="66">
        <v>0</v>
      </c>
      <c r="Q2450" s="66">
        <v>0</v>
      </c>
      <c r="R2450" s="18"/>
      <c r="Z2450" s="62"/>
      <c r="AA2450" s="62"/>
      <c r="AB2450" s="62"/>
      <c r="AC2450" s="62"/>
      <c r="AD2450" s="62"/>
      <c r="AE2450" s="62"/>
    </row>
    <row r="2451" spans="1:31" x14ac:dyDescent="0.25">
      <c r="A2451" s="17" t="s">
        <v>11</v>
      </c>
      <c r="B2451" s="17" t="s">
        <v>156</v>
      </c>
      <c r="C2451" s="17" t="s">
        <v>253</v>
      </c>
      <c r="D2451" s="17" t="s">
        <v>255</v>
      </c>
      <c r="E2451" s="17" t="s">
        <v>180</v>
      </c>
      <c r="F2451" s="17" t="s">
        <v>188</v>
      </c>
      <c r="G2451" s="17" t="s">
        <v>265</v>
      </c>
      <c r="H2451" s="17" t="s">
        <v>160</v>
      </c>
      <c r="I2451" s="17" t="s">
        <v>17</v>
      </c>
      <c r="J2451" s="17"/>
      <c r="K2451" s="17"/>
      <c r="L2451" s="66">
        <v>0</v>
      </c>
      <c r="M2451" s="66">
        <v>2175.3674999999998</v>
      </c>
      <c r="N2451" s="66">
        <v>725.12249999999995</v>
      </c>
      <c r="O2451" s="66">
        <v>0</v>
      </c>
      <c r="P2451" s="66">
        <v>0</v>
      </c>
      <c r="Q2451" s="66">
        <v>0</v>
      </c>
      <c r="R2451" s="18"/>
      <c r="Z2451" s="62"/>
      <c r="AA2451" s="62"/>
      <c r="AB2451" s="62"/>
      <c r="AC2451" s="62"/>
      <c r="AD2451" s="62"/>
      <c r="AE2451" s="62"/>
    </row>
    <row r="2452" spans="1:31" x14ac:dyDescent="0.25">
      <c r="A2452" s="17" t="s">
        <v>11</v>
      </c>
      <c r="B2452" s="17" t="s">
        <v>156</v>
      </c>
      <c r="C2452" s="17" t="s">
        <v>253</v>
      </c>
      <c r="D2452" s="17" t="s">
        <v>255</v>
      </c>
      <c r="E2452" s="17" t="s">
        <v>180</v>
      </c>
      <c r="F2452" s="17" t="s">
        <v>188</v>
      </c>
      <c r="G2452" s="17" t="s">
        <v>265</v>
      </c>
      <c r="H2452" s="17" t="s">
        <v>161</v>
      </c>
      <c r="I2452" s="17" t="s">
        <v>17</v>
      </c>
      <c r="J2452" s="17"/>
      <c r="K2452" s="17"/>
      <c r="L2452" s="66">
        <v>0</v>
      </c>
      <c r="M2452" s="66">
        <v>2177.4075000000003</v>
      </c>
      <c r="N2452" s="66">
        <v>725.80250000000001</v>
      </c>
      <c r="O2452" s="66">
        <v>0</v>
      </c>
      <c r="P2452" s="66">
        <v>0</v>
      </c>
      <c r="Q2452" s="66">
        <v>0</v>
      </c>
      <c r="R2452" s="18"/>
      <c r="Z2452" s="62"/>
      <c r="AA2452" s="62"/>
      <c r="AB2452" s="62"/>
      <c r="AC2452" s="62"/>
      <c r="AD2452" s="62"/>
      <c r="AE2452" s="62"/>
    </row>
    <row r="2453" spans="1:31" x14ac:dyDescent="0.25">
      <c r="A2453" s="17" t="s">
        <v>11</v>
      </c>
      <c r="B2453" s="17" t="s">
        <v>156</v>
      </c>
      <c r="C2453" s="17" t="s">
        <v>253</v>
      </c>
      <c r="D2453" s="17" t="s">
        <v>255</v>
      </c>
      <c r="E2453" s="17" t="s">
        <v>180</v>
      </c>
      <c r="F2453" s="17" t="s">
        <v>188</v>
      </c>
      <c r="G2453" s="17" t="s">
        <v>265</v>
      </c>
      <c r="H2453" s="17" t="s">
        <v>75</v>
      </c>
      <c r="I2453" s="17" t="s">
        <v>17</v>
      </c>
      <c r="J2453" s="17"/>
      <c r="K2453" s="17"/>
      <c r="L2453" s="66">
        <v>0</v>
      </c>
      <c r="M2453" s="66">
        <v>4.0230000000000002E-2</v>
      </c>
      <c r="N2453" s="66">
        <v>1.341E-2</v>
      </c>
      <c r="O2453" s="66">
        <v>0</v>
      </c>
      <c r="P2453" s="66">
        <v>0</v>
      </c>
      <c r="Q2453" s="66">
        <v>0</v>
      </c>
      <c r="R2453" s="18"/>
      <c r="Z2453" s="62"/>
      <c r="AA2453" s="62"/>
      <c r="AB2453" s="62"/>
      <c r="AC2453" s="62"/>
      <c r="AD2453" s="62"/>
      <c r="AE2453" s="62"/>
    </row>
    <row r="2454" spans="1:31" x14ac:dyDescent="0.25">
      <c r="A2454" s="17" t="s">
        <v>11</v>
      </c>
      <c r="B2454" s="17" t="s">
        <v>156</v>
      </c>
      <c r="C2454" s="17" t="s">
        <v>253</v>
      </c>
      <c r="D2454" s="17" t="s">
        <v>255</v>
      </c>
      <c r="E2454" s="17" t="s">
        <v>180</v>
      </c>
      <c r="F2454" s="17" t="s">
        <v>190</v>
      </c>
      <c r="G2454" s="17" t="s">
        <v>265</v>
      </c>
      <c r="H2454" s="17" t="s">
        <v>32</v>
      </c>
      <c r="I2454" s="17" t="s">
        <v>17</v>
      </c>
      <c r="J2454" s="17"/>
      <c r="K2454" s="17"/>
      <c r="L2454" s="66">
        <v>1.34995625</v>
      </c>
      <c r="M2454" s="66">
        <v>1.2044812499999999</v>
      </c>
      <c r="N2454" s="66">
        <v>0.79832174999999994</v>
      </c>
      <c r="O2454" s="66">
        <v>0.15095175</v>
      </c>
      <c r="P2454" s="66">
        <v>0.59220700000000004</v>
      </c>
      <c r="Q2454" s="66">
        <v>0.65165450000000003</v>
      </c>
      <c r="R2454" s="18"/>
      <c r="Z2454" s="62"/>
      <c r="AA2454" s="62"/>
      <c r="AB2454" s="62"/>
      <c r="AC2454" s="62"/>
      <c r="AD2454" s="62"/>
      <c r="AE2454" s="62"/>
    </row>
    <row r="2455" spans="1:31" x14ac:dyDescent="0.25">
      <c r="A2455" s="17" t="s">
        <v>11</v>
      </c>
      <c r="B2455" s="17" t="s">
        <v>156</v>
      </c>
      <c r="C2455" s="17" t="s">
        <v>253</v>
      </c>
      <c r="D2455" s="17" t="s">
        <v>255</v>
      </c>
      <c r="E2455" s="17" t="s">
        <v>180</v>
      </c>
      <c r="F2455" s="17" t="s">
        <v>190</v>
      </c>
      <c r="G2455" s="17" t="s">
        <v>265</v>
      </c>
      <c r="H2455" s="17" t="s">
        <v>16</v>
      </c>
      <c r="I2455" s="17" t="s">
        <v>17</v>
      </c>
      <c r="J2455" s="17"/>
      <c r="K2455" s="17"/>
      <c r="L2455" s="66">
        <v>108941.4</v>
      </c>
      <c r="M2455" s="66">
        <v>97201.7</v>
      </c>
      <c r="N2455" s="66">
        <v>64424.55</v>
      </c>
      <c r="O2455" s="66">
        <v>12181.794749999999</v>
      </c>
      <c r="P2455" s="66">
        <v>47791.098250000003</v>
      </c>
      <c r="Q2455" s="66">
        <v>52588.512499999997</v>
      </c>
      <c r="R2455" s="18"/>
      <c r="Z2455" s="62"/>
      <c r="AA2455" s="62"/>
      <c r="AB2455" s="62"/>
      <c r="AC2455" s="62"/>
      <c r="AD2455" s="62"/>
      <c r="AE2455" s="62"/>
    </row>
    <row r="2456" spans="1:31" x14ac:dyDescent="0.25">
      <c r="A2456" s="17" t="s">
        <v>11</v>
      </c>
      <c r="B2456" s="17" t="s">
        <v>156</v>
      </c>
      <c r="C2456" s="17" t="s">
        <v>253</v>
      </c>
      <c r="D2456" s="17" t="s">
        <v>255</v>
      </c>
      <c r="E2456" s="17" t="s">
        <v>180</v>
      </c>
      <c r="F2456" s="17" t="s">
        <v>190</v>
      </c>
      <c r="G2456" s="17" t="s">
        <v>265</v>
      </c>
      <c r="H2456" s="17" t="s">
        <v>160</v>
      </c>
      <c r="I2456" s="17" t="s">
        <v>17</v>
      </c>
      <c r="J2456" s="17"/>
      <c r="K2456" s="17"/>
      <c r="L2456" s="66">
        <v>109494.825</v>
      </c>
      <c r="M2456" s="66">
        <v>97695.549999999988</v>
      </c>
      <c r="N2456" s="66">
        <v>64751.922500000001</v>
      </c>
      <c r="O2456" s="66">
        <v>12243.704</v>
      </c>
      <c r="P2456" s="66">
        <v>48033.915500000003</v>
      </c>
      <c r="Q2456" s="66">
        <v>52855.717499999999</v>
      </c>
      <c r="R2456" s="18"/>
      <c r="Z2456" s="62"/>
      <c r="AA2456" s="62"/>
      <c r="AB2456" s="62"/>
      <c r="AC2456" s="62"/>
      <c r="AD2456" s="62"/>
      <c r="AE2456" s="62"/>
    </row>
    <row r="2457" spans="1:31" x14ac:dyDescent="0.25">
      <c r="A2457" s="17" t="s">
        <v>11</v>
      </c>
      <c r="B2457" s="17" t="s">
        <v>156</v>
      </c>
      <c r="C2457" s="17" t="s">
        <v>253</v>
      </c>
      <c r="D2457" s="17" t="s">
        <v>255</v>
      </c>
      <c r="E2457" s="17" t="s">
        <v>180</v>
      </c>
      <c r="F2457" s="17" t="s">
        <v>190</v>
      </c>
      <c r="G2457" s="17" t="s">
        <v>265</v>
      </c>
      <c r="H2457" s="17" t="s">
        <v>161</v>
      </c>
      <c r="I2457" s="17" t="s">
        <v>17</v>
      </c>
      <c r="J2457" s="17"/>
      <c r="K2457" s="17"/>
      <c r="L2457" s="66">
        <v>109597.47500000001</v>
      </c>
      <c r="M2457" s="66">
        <v>97786.999999999985</v>
      </c>
      <c r="N2457" s="66">
        <v>64812.53</v>
      </c>
      <c r="O2457" s="66">
        <v>12255.16375</v>
      </c>
      <c r="P2457" s="66">
        <v>48078.876250000001</v>
      </c>
      <c r="Q2457" s="66">
        <v>52905.200000000004</v>
      </c>
      <c r="R2457" s="18"/>
      <c r="Z2457" s="62"/>
      <c r="AA2457" s="62"/>
      <c r="AB2457" s="62"/>
      <c r="AC2457" s="62"/>
      <c r="AD2457" s="62"/>
      <c r="AE2457" s="62"/>
    </row>
    <row r="2458" spans="1:31" x14ac:dyDescent="0.25">
      <c r="A2458" s="17" t="s">
        <v>11</v>
      </c>
      <c r="B2458" s="17" t="s">
        <v>156</v>
      </c>
      <c r="C2458" s="17" t="s">
        <v>253</v>
      </c>
      <c r="D2458" s="17" t="s">
        <v>255</v>
      </c>
      <c r="E2458" s="17" t="s">
        <v>180</v>
      </c>
      <c r="F2458" s="17" t="s">
        <v>190</v>
      </c>
      <c r="G2458" s="17" t="s">
        <v>265</v>
      </c>
      <c r="H2458" s="17" t="s">
        <v>75</v>
      </c>
      <c r="I2458" s="17" t="s">
        <v>17</v>
      </c>
      <c r="J2458" s="17"/>
      <c r="K2458" s="17"/>
      <c r="L2458" s="66">
        <v>2.02493225</v>
      </c>
      <c r="M2458" s="66">
        <v>1.80672425</v>
      </c>
      <c r="N2458" s="66">
        <v>1.19748375</v>
      </c>
      <c r="O2458" s="66">
        <v>0.22642774999999998</v>
      </c>
      <c r="P2458" s="66">
        <v>0.88831349999999998</v>
      </c>
      <c r="Q2458" s="66">
        <v>0.97748275000000007</v>
      </c>
      <c r="R2458" s="18"/>
      <c r="Z2458" s="62"/>
      <c r="AA2458" s="62"/>
      <c r="AB2458" s="62"/>
      <c r="AC2458" s="62"/>
      <c r="AD2458" s="62"/>
      <c r="AE2458" s="62"/>
    </row>
    <row r="2459" spans="1:31" x14ac:dyDescent="0.25">
      <c r="A2459" s="17" t="s">
        <v>11</v>
      </c>
      <c r="B2459" s="17" t="s">
        <v>156</v>
      </c>
      <c r="C2459" s="17" t="s">
        <v>253</v>
      </c>
      <c r="D2459" s="17" t="s">
        <v>255</v>
      </c>
      <c r="E2459" s="17" t="s">
        <v>180</v>
      </c>
      <c r="F2459" s="17" t="s">
        <v>192</v>
      </c>
      <c r="G2459" s="17" t="s">
        <v>265</v>
      </c>
      <c r="H2459" s="17" t="s">
        <v>32</v>
      </c>
      <c r="I2459" s="17" t="s">
        <v>17</v>
      </c>
      <c r="J2459" s="17"/>
      <c r="K2459" s="17"/>
      <c r="L2459" s="66">
        <v>1.8272370000000002</v>
      </c>
      <c r="M2459" s="66">
        <v>0.94558150000000007</v>
      </c>
      <c r="N2459" s="66">
        <v>0.11366900000000001</v>
      </c>
      <c r="O2459" s="66">
        <v>5.0049999999999997E-4</v>
      </c>
      <c r="P2459" s="66">
        <v>0.44835900000000001</v>
      </c>
      <c r="Q2459" s="66">
        <v>0.222167</v>
      </c>
      <c r="R2459" s="18"/>
      <c r="Z2459" s="62"/>
      <c r="AA2459" s="62"/>
      <c r="AB2459" s="62"/>
      <c r="AC2459" s="62"/>
      <c r="AD2459" s="62"/>
      <c r="AE2459" s="62"/>
    </row>
    <row r="2460" spans="1:31" x14ac:dyDescent="0.25">
      <c r="A2460" s="17" t="s">
        <v>11</v>
      </c>
      <c r="B2460" s="17" t="s">
        <v>156</v>
      </c>
      <c r="C2460" s="17" t="s">
        <v>253</v>
      </c>
      <c r="D2460" s="17" t="s">
        <v>255</v>
      </c>
      <c r="E2460" s="17" t="s">
        <v>180</v>
      </c>
      <c r="F2460" s="17" t="s">
        <v>192</v>
      </c>
      <c r="G2460" s="17" t="s">
        <v>265</v>
      </c>
      <c r="H2460" s="17" t="s">
        <v>16</v>
      </c>
      <c r="I2460" s="17" t="s">
        <v>17</v>
      </c>
      <c r="J2460" s="17"/>
      <c r="K2460" s="17"/>
      <c r="L2460" s="66">
        <v>194618.55</v>
      </c>
      <c r="M2460" s="66">
        <v>100713.77499999999</v>
      </c>
      <c r="N2460" s="66">
        <v>12106.915500000001</v>
      </c>
      <c r="O2460" s="66">
        <v>53.313499999999998</v>
      </c>
      <c r="P2460" s="66">
        <v>47754.75</v>
      </c>
      <c r="Q2460" s="66">
        <v>23662.974999999999</v>
      </c>
      <c r="R2460" s="18"/>
      <c r="Z2460" s="62"/>
      <c r="AA2460" s="62"/>
      <c r="AB2460" s="62"/>
      <c r="AC2460" s="62"/>
      <c r="AD2460" s="62"/>
      <c r="AE2460" s="62"/>
    </row>
    <row r="2461" spans="1:31" x14ac:dyDescent="0.25">
      <c r="A2461" s="17" t="s">
        <v>11</v>
      </c>
      <c r="B2461" s="17" t="s">
        <v>156</v>
      </c>
      <c r="C2461" s="17" t="s">
        <v>253</v>
      </c>
      <c r="D2461" s="17" t="s">
        <v>255</v>
      </c>
      <c r="E2461" s="17" t="s">
        <v>180</v>
      </c>
      <c r="F2461" s="17" t="s">
        <v>192</v>
      </c>
      <c r="G2461" s="17" t="s">
        <v>265</v>
      </c>
      <c r="H2461" s="17" t="s">
        <v>160</v>
      </c>
      <c r="I2461" s="17" t="s">
        <v>17</v>
      </c>
      <c r="J2461" s="17"/>
      <c r="K2461" s="17"/>
      <c r="L2461" s="66">
        <v>195367.5</v>
      </c>
      <c r="M2461" s="66">
        <v>101101.35</v>
      </c>
      <c r="N2461" s="66">
        <v>12153.50625</v>
      </c>
      <c r="O2461" s="66">
        <v>53.518749999999997</v>
      </c>
      <c r="P2461" s="66">
        <v>47938.574999999997</v>
      </c>
      <c r="Q2461" s="66">
        <v>23754.1</v>
      </c>
      <c r="R2461" s="18"/>
      <c r="Z2461" s="62"/>
      <c r="AA2461" s="62"/>
      <c r="AB2461" s="62"/>
      <c r="AC2461" s="62"/>
      <c r="AD2461" s="62"/>
      <c r="AE2461" s="62"/>
    </row>
    <row r="2462" spans="1:31" x14ac:dyDescent="0.25">
      <c r="A2462" s="17" t="s">
        <v>11</v>
      </c>
      <c r="B2462" s="17" t="s">
        <v>156</v>
      </c>
      <c r="C2462" s="17" t="s">
        <v>253</v>
      </c>
      <c r="D2462" s="17" t="s">
        <v>255</v>
      </c>
      <c r="E2462" s="17" t="s">
        <v>180</v>
      </c>
      <c r="F2462" s="17" t="s">
        <v>192</v>
      </c>
      <c r="G2462" s="17" t="s">
        <v>265</v>
      </c>
      <c r="H2462" s="17" t="s">
        <v>161</v>
      </c>
      <c r="I2462" s="17" t="s">
        <v>17</v>
      </c>
      <c r="J2462" s="17"/>
      <c r="K2462" s="17"/>
      <c r="L2462" s="66">
        <v>195507</v>
      </c>
      <c r="M2462" s="66">
        <v>101173.425</v>
      </c>
      <c r="N2462" s="66">
        <v>12162.14525</v>
      </c>
      <c r="O2462" s="66">
        <v>53.556750000000001</v>
      </c>
      <c r="P2462" s="66">
        <v>47972.625</v>
      </c>
      <c r="Q2462" s="66">
        <v>23770.924999999999</v>
      </c>
      <c r="R2462" s="18"/>
      <c r="Z2462" s="62"/>
      <c r="AA2462" s="62"/>
      <c r="AB2462" s="62"/>
      <c r="AC2462" s="62"/>
      <c r="AD2462" s="62"/>
      <c r="AE2462" s="62"/>
    </row>
    <row r="2463" spans="1:31" x14ac:dyDescent="0.25">
      <c r="A2463" s="17" t="s">
        <v>11</v>
      </c>
      <c r="B2463" s="17" t="s">
        <v>156</v>
      </c>
      <c r="C2463" s="17" t="s">
        <v>253</v>
      </c>
      <c r="D2463" s="17" t="s">
        <v>255</v>
      </c>
      <c r="E2463" s="17" t="s">
        <v>180</v>
      </c>
      <c r="F2463" s="17" t="s">
        <v>192</v>
      </c>
      <c r="G2463" s="17" t="s">
        <v>265</v>
      </c>
      <c r="H2463" s="17" t="s">
        <v>75</v>
      </c>
      <c r="I2463" s="17" t="s">
        <v>17</v>
      </c>
      <c r="J2463" s="17"/>
      <c r="K2463" s="17"/>
      <c r="L2463" s="66">
        <v>2.7408487500000001</v>
      </c>
      <c r="M2463" s="66">
        <v>1.41837075</v>
      </c>
      <c r="N2463" s="66">
        <v>0.17050375000000001</v>
      </c>
      <c r="O2463" s="66">
        <v>7.5075000000000001E-4</v>
      </c>
      <c r="P2463" s="66">
        <v>0.67253850000000004</v>
      </c>
      <c r="Q2463" s="66">
        <v>0.33324975000000001</v>
      </c>
      <c r="R2463" s="18"/>
      <c r="Z2463" s="62"/>
      <c r="AA2463" s="62"/>
      <c r="AB2463" s="62"/>
      <c r="AC2463" s="62"/>
      <c r="AD2463" s="62"/>
      <c r="AE2463" s="62"/>
    </row>
    <row r="2464" spans="1:31" x14ac:dyDescent="0.25">
      <c r="A2464" s="17" t="s">
        <v>11</v>
      </c>
      <c r="B2464" s="17" t="s">
        <v>156</v>
      </c>
      <c r="C2464" s="17" t="s">
        <v>253</v>
      </c>
      <c r="D2464" s="17" t="s">
        <v>255</v>
      </c>
      <c r="E2464" s="17" t="s">
        <v>180</v>
      </c>
      <c r="F2464" s="17" t="s">
        <v>193</v>
      </c>
      <c r="G2464" s="17" t="s">
        <v>265</v>
      </c>
      <c r="H2464" s="17" t="s">
        <v>32</v>
      </c>
      <c r="I2464" s="17" t="s">
        <v>17</v>
      </c>
      <c r="J2464" s="17"/>
      <c r="K2464" s="17"/>
      <c r="L2464" s="66">
        <v>1.0164262499999999</v>
      </c>
      <c r="M2464" s="66">
        <v>4.8336249999999997E-2</v>
      </c>
      <c r="N2464" s="66">
        <v>0</v>
      </c>
      <c r="O2464" s="66">
        <v>0</v>
      </c>
      <c r="P2464" s="66">
        <v>0</v>
      </c>
      <c r="Q2464" s="66">
        <v>0</v>
      </c>
      <c r="R2464" s="18"/>
      <c r="Z2464" s="62"/>
      <c r="AA2464" s="62"/>
      <c r="AB2464" s="62"/>
      <c r="AC2464" s="62"/>
      <c r="AD2464" s="62"/>
      <c r="AE2464" s="62"/>
    </row>
    <row r="2465" spans="1:31" x14ac:dyDescent="0.25">
      <c r="A2465" s="17" t="s">
        <v>11</v>
      </c>
      <c r="B2465" s="17" t="s">
        <v>156</v>
      </c>
      <c r="C2465" s="17" t="s">
        <v>253</v>
      </c>
      <c r="D2465" s="17" t="s">
        <v>255</v>
      </c>
      <c r="E2465" s="17" t="s">
        <v>180</v>
      </c>
      <c r="F2465" s="17" t="s">
        <v>193</v>
      </c>
      <c r="G2465" s="17" t="s">
        <v>265</v>
      </c>
      <c r="H2465" s="17" t="s">
        <v>16</v>
      </c>
      <c r="I2465" s="17" t="s">
        <v>17</v>
      </c>
      <c r="J2465" s="17"/>
      <c r="K2465" s="17"/>
      <c r="L2465" s="66">
        <v>45434.347499999996</v>
      </c>
      <c r="M2465" s="66">
        <v>2160.6325000000002</v>
      </c>
      <c r="N2465" s="66">
        <v>0</v>
      </c>
      <c r="O2465" s="66">
        <v>0</v>
      </c>
      <c r="P2465" s="66">
        <v>0</v>
      </c>
      <c r="Q2465" s="66">
        <v>0</v>
      </c>
      <c r="R2465" s="18"/>
      <c r="Z2465" s="62"/>
      <c r="AA2465" s="62"/>
      <c r="AB2465" s="62"/>
      <c r="AC2465" s="62"/>
      <c r="AD2465" s="62"/>
      <c r="AE2465" s="62"/>
    </row>
    <row r="2466" spans="1:31" x14ac:dyDescent="0.25">
      <c r="A2466" s="17" t="s">
        <v>11</v>
      </c>
      <c r="B2466" s="17" t="s">
        <v>156</v>
      </c>
      <c r="C2466" s="17" t="s">
        <v>253</v>
      </c>
      <c r="D2466" s="17" t="s">
        <v>255</v>
      </c>
      <c r="E2466" s="17" t="s">
        <v>180</v>
      </c>
      <c r="F2466" s="17" t="s">
        <v>193</v>
      </c>
      <c r="G2466" s="17" t="s">
        <v>265</v>
      </c>
      <c r="H2466" s="17" t="s">
        <v>160</v>
      </c>
      <c r="I2466" s="17" t="s">
        <v>17</v>
      </c>
      <c r="J2466" s="17"/>
      <c r="K2466" s="17"/>
      <c r="L2466" s="66">
        <v>45466.74</v>
      </c>
      <c r="M2466" s="66">
        <v>2162.1799999999998</v>
      </c>
      <c r="N2466" s="66">
        <v>0</v>
      </c>
      <c r="O2466" s="66">
        <v>0</v>
      </c>
      <c r="P2466" s="66">
        <v>0</v>
      </c>
      <c r="Q2466" s="66">
        <v>0</v>
      </c>
      <c r="R2466" s="18"/>
      <c r="Z2466" s="62"/>
      <c r="AA2466" s="62"/>
      <c r="AB2466" s="62"/>
      <c r="AC2466" s="62"/>
      <c r="AD2466" s="62"/>
      <c r="AE2466" s="62"/>
    </row>
    <row r="2467" spans="1:31" x14ac:dyDescent="0.25">
      <c r="A2467" s="17" t="s">
        <v>11</v>
      </c>
      <c r="B2467" s="17" t="s">
        <v>156</v>
      </c>
      <c r="C2467" s="17" t="s">
        <v>253</v>
      </c>
      <c r="D2467" s="17" t="s">
        <v>255</v>
      </c>
      <c r="E2467" s="17" t="s">
        <v>180</v>
      </c>
      <c r="F2467" s="17" t="s">
        <v>193</v>
      </c>
      <c r="G2467" s="17" t="s">
        <v>265</v>
      </c>
      <c r="H2467" s="17" t="s">
        <v>161</v>
      </c>
      <c r="I2467" s="17" t="s">
        <v>17</v>
      </c>
      <c r="J2467" s="17"/>
      <c r="K2467" s="17"/>
      <c r="L2467" s="66">
        <v>45487.159999999996</v>
      </c>
      <c r="M2467" s="66">
        <v>2163.145</v>
      </c>
      <c r="N2467" s="66">
        <v>0</v>
      </c>
      <c r="O2467" s="66">
        <v>0</v>
      </c>
      <c r="P2467" s="66">
        <v>0</v>
      </c>
      <c r="Q2467" s="66">
        <v>0</v>
      </c>
      <c r="R2467" s="18"/>
      <c r="Z2467" s="62"/>
      <c r="AA2467" s="62"/>
      <c r="AB2467" s="62"/>
      <c r="AC2467" s="62"/>
      <c r="AD2467" s="62"/>
      <c r="AE2467" s="62"/>
    </row>
    <row r="2468" spans="1:31" x14ac:dyDescent="0.25">
      <c r="A2468" s="17" t="s">
        <v>11</v>
      </c>
      <c r="B2468" s="17" t="s">
        <v>156</v>
      </c>
      <c r="C2468" s="17" t="s">
        <v>253</v>
      </c>
      <c r="D2468" s="17" t="s">
        <v>255</v>
      </c>
      <c r="E2468" s="17" t="s">
        <v>180</v>
      </c>
      <c r="F2468" s="17" t="s">
        <v>193</v>
      </c>
      <c r="G2468" s="17" t="s">
        <v>265</v>
      </c>
      <c r="H2468" s="17" t="s">
        <v>75</v>
      </c>
      <c r="I2468" s="17" t="s">
        <v>17</v>
      </c>
      <c r="J2468" s="17"/>
      <c r="K2468" s="17"/>
      <c r="L2468" s="66">
        <v>0.10164300000000001</v>
      </c>
      <c r="M2468" s="66">
        <v>4.8337500000000004E-3</v>
      </c>
      <c r="N2468" s="66">
        <v>0</v>
      </c>
      <c r="O2468" s="66">
        <v>0</v>
      </c>
      <c r="P2468" s="66">
        <v>0</v>
      </c>
      <c r="Q2468" s="66">
        <v>0</v>
      </c>
      <c r="R2468" s="18"/>
      <c r="Z2468" s="62"/>
      <c r="AA2468" s="62"/>
      <c r="AB2468" s="62"/>
      <c r="AC2468" s="62"/>
      <c r="AD2468" s="62"/>
      <c r="AE2468" s="62"/>
    </row>
    <row r="2469" spans="1:31" x14ac:dyDescent="0.25">
      <c r="A2469" s="17" t="s">
        <v>11</v>
      </c>
      <c r="B2469" s="17" t="s">
        <v>156</v>
      </c>
      <c r="C2469" s="17" t="s">
        <v>253</v>
      </c>
      <c r="D2469" s="17" t="s">
        <v>255</v>
      </c>
      <c r="E2469" s="17" t="s">
        <v>180</v>
      </c>
      <c r="F2469" s="17" t="s">
        <v>194</v>
      </c>
      <c r="G2469" s="17" t="s">
        <v>265</v>
      </c>
      <c r="H2469" s="17" t="s">
        <v>32</v>
      </c>
      <c r="I2469" s="17" t="s">
        <v>17</v>
      </c>
      <c r="J2469" s="17"/>
      <c r="K2469" s="17"/>
      <c r="L2469" s="66">
        <v>5.0798380000000005</v>
      </c>
      <c r="M2469" s="66">
        <v>4.7784355000000005</v>
      </c>
      <c r="N2469" s="66">
        <v>2.9337154999999999</v>
      </c>
      <c r="O2469" s="66">
        <v>2.9941537500000002</v>
      </c>
      <c r="P2469" s="66">
        <v>1.293317</v>
      </c>
      <c r="Q2469" s="66">
        <v>3.0814502500000001</v>
      </c>
      <c r="R2469" s="18"/>
      <c r="Z2469" s="62"/>
      <c r="AA2469" s="62"/>
      <c r="AB2469" s="62"/>
      <c r="AC2469" s="62"/>
      <c r="AD2469" s="62"/>
      <c r="AE2469" s="62"/>
    </row>
    <row r="2470" spans="1:31" x14ac:dyDescent="0.25">
      <c r="A2470" s="17" t="s">
        <v>11</v>
      </c>
      <c r="B2470" s="17" t="s">
        <v>156</v>
      </c>
      <c r="C2470" s="17" t="s">
        <v>253</v>
      </c>
      <c r="D2470" s="17" t="s">
        <v>255</v>
      </c>
      <c r="E2470" s="17" t="s">
        <v>180</v>
      </c>
      <c r="F2470" s="17" t="s">
        <v>194</v>
      </c>
      <c r="G2470" s="17" t="s">
        <v>265</v>
      </c>
      <c r="H2470" s="17" t="s">
        <v>16</v>
      </c>
      <c r="I2470" s="17" t="s">
        <v>17</v>
      </c>
      <c r="J2470" s="17"/>
      <c r="K2470" s="17"/>
      <c r="L2470" s="66">
        <v>543847.97500000009</v>
      </c>
      <c r="M2470" s="66">
        <v>511578.94999999995</v>
      </c>
      <c r="N2470" s="66">
        <v>314083.25</v>
      </c>
      <c r="O2470" s="66">
        <v>320553.75</v>
      </c>
      <c r="P2470" s="66">
        <v>138462.42000000001</v>
      </c>
      <c r="Q2470" s="66">
        <v>329899.815</v>
      </c>
      <c r="R2470" s="18"/>
      <c r="Z2470" s="62"/>
      <c r="AA2470" s="62"/>
      <c r="AB2470" s="62"/>
      <c r="AC2470" s="62"/>
      <c r="AD2470" s="62"/>
      <c r="AE2470" s="62"/>
    </row>
    <row r="2471" spans="1:31" x14ac:dyDescent="0.25">
      <c r="A2471" s="17" t="s">
        <v>11</v>
      </c>
      <c r="B2471" s="17" t="s">
        <v>156</v>
      </c>
      <c r="C2471" s="17" t="s">
        <v>253</v>
      </c>
      <c r="D2471" s="17" t="s">
        <v>255</v>
      </c>
      <c r="E2471" s="17" t="s">
        <v>180</v>
      </c>
      <c r="F2471" s="17" t="s">
        <v>194</v>
      </c>
      <c r="G2471" s="17" t="s">
        <v>265</v>
      </c>
      <c r="H2471" s="17" t="s">
        <v>160</v>
      </c>
      <c r="I2471" s="17" t="s">
        <v>17</v>
      </c>
      <c r="J2471" s="17"/>
      <c r="K2471" s="17"/>
      <c r="L2471" s="66">
        <v>545930.625</v>
      </c>
      <c r="M2471" s="66">
        <v>513538.67500000005</v>
      </c>
      <c r="N2471" s="66">
        <v>315285.875</v>
      </c>
      <c r="O2471" s="66">
        <v>321781.07500000001</v>
      </c>
      <c r="P2471" s="66">
        <v>138992.60500000001</v>
      </c>
      <c r="Q2471" s="66">
        <v>331163.685</v>
      </c>
      <c r="R2471" s="18"/>
      <c r="Z2471" s="62"/>
      <c r="AA2471" s="62"/>
      <c r="AB2471" s="62"/>
      <c r="AC2471" s="62"/>
      <c r="AD2471" s="62"/>
      <c r="AE2471" s="62"/>
    </row>
    <row r="2472" spans="1:31" x14ac:dyDescent="0.25">
      <c r="A2472" s="17" t="s">
        <v>11</v>
      </c>
      <c r="B2472" s="17" t="s">
        <v>156</v>
      </c>
      <c r="C2472" s="17" t="s">
        <v>253</v>
      </c>
      <c r="D2472" s="17" t="s">
        <v>255</v>
      </c>
      <c r="E2472" s="17" t="s">
        <v>180</v>
      </c>
      <c r="F2472" s="17" t="s">
        <v>194</v>
      </c>
      <c r="G2472" s="17" t="s">
        <v>265</v>
      </c>
      <c r="H2472" s="17" t="s">
        <v>161</v>
      </c>
      <c r="I2472" s="17" t="s">
        <v>17</v>
      </c>
      <c r="J2472" s="17"/>
      <c r="K2472" s="17"/>
      <c r="L2472" s="66">
        <v>546316.89999999991</v>
      </c>
      <c r="M2472" s="66">
        <v>513901.625</v>
      </c>
      <c r="N2472" s="66">
        <v>315508.8</v>
      </c>
      <c r="O2472" s="66">
        <v>322009.02499999997</v>
      </c>
      <c r="P2472" s="66">
        <v>139091.05249999999</v>
      </c>
      <c r="Q2472" s="66">
        <v>331397.71750000003</v>
      </c>
      <c r="R2472" s="18"/>
      <c r="Z2472" s="62"/>
      <c r="AA2472" s="62"/>
      <c r="AB2472" s="62"/>
      <c r="AC2472" s="62"/>
      <c r="AD2472" s="62"/>
      <c r="AE2472" s="62"/>
    </row>
    <row r="2473" spans="1:31" x14ac:dyDescent="0.25">
      <c r="A2473" s="17" t="s">
        <v>11</v>
      </c>
      <c r="B2473" s="17" t="s">
        <v>156</v>
      </c>
      <c r="C2473" s="17" t="s">
        <v>253</v>
      </c>
      <c r="D2473" s="17" t="s">
        <v>255</v>
      </c>
      <c r="E2473" s="17" t="s">
        <v>180</v>
      </c>
      <c r="F2473" s="17" t="s">
        <v>194</v>
      </c>
      <c r="G2473" s="17" t="s">
        <v>265</v>
      </c>
      <c r="H2473" s="17" t="s">
        <v>75</v>
      </c>
      <c r="I2473" s="17" t="s">
        <v>17</v>
      </c>
      <c r="J2473" s="17"/>
      <c r="K2473" s="17"/>
      <c r="L2473" s="66">
        <v>7.6197609999999987</v>
      </c>
      <c r="M2473" s="66">
        <v>7.1676467499999994</v>
      </c>
      <c r="N2473" s="66">
        <v>4.4005665</v>
      </c>
      <c r="O2473" s="66">
        <v>4.4912254999999996</v>
      </c>
      <c r="P2473" s="66">
        <v>1.9399742500000001</v>
      </c>
      <c r="Q2473" s="66">
        <v>4.6221750000000004</v>
      </c>
      <c r="R2473" s="18"/>
      <c r="Z2473" s="62"/>
      <c r="AA2473" s="62"/>
      <c r="AB2473" s="62"/>
      <c r="AC2473" s="62"/>
      <c r="AD2473" s="62"/>
      <c r="AE2473" s="62"/>
    </row>
    <row r="2474" spans="1:31" x14ac:dyDescent="0.25">
      <c r="A2474" s="17" t="s">
        <v>11</v>
      </c>
      <c r="B2474" s="17" t="s">
        <v>156</v>
      </c>
      <c r="C2474" s="17" t="s">
        <v>253</v>
      </c>
      <c r="D2474" s="17" t="s">
        <v>255</v>
      </c>
      <c r="E2474" s="17" t="s">
        <v>180</v>
      </c>
      <c r="F2474" s="17" t="s">
        <v>195</v>
      </c>
      <c r="G2474" s="17" t="s">
        <v>265</v>
      </c>
      <c r="H2474" s="17" t="s">
        <v>32</v>
      </c>
      <c r="I2474" s="17" t="s">
        <v>17</v>
      </c>
      <c r="J2474" s="17"/>
      <c r="K2474" s="17"/>
      <c r="L2474" s="66">
        <v>9.9615750000000003E-2</v>
      </c>
      <c r="M2474" s="66">
        <v>3.4026249999999994E-2</v>
      </c>
      <c r="N2474" s="66">
        <v>8.7572499999999994E-3</v>
      </c>
      <c r="O2474" s="66">
        <v>1.73475E-3</v>
      </c>
      <c r="P2474" s="66">
        <v>5.7824999999999999E-4</v>
      </c>
      <c r="Q2474" s="66">
        <v>1.829925E-2</v>
      </c>
      <c r="R2474" s="18"/>
      <c r="Z2474" s="62"/>
      <c r="AA2474" s="62"/>
      <c r="AB2474" s="62"/>
      <c r="AC2474" s="62"/>
      <c r="AD2474" s="62"/>
      <c r="AE2474" s="62"/>
    </row>
    <row r="2475" spans="1:31" x14ac:dyDescent="0.25">
      <c r="A2475" s="17" t="s">
        <v>11</v>
      </c>
      <c r="B2475" s="17" t="s">
        <v>156</v>
      </c>
      <c r="C2475" s="17" t="s">
        <v>253</v>
      </c>
      <c r="D2475" s="17" t="s">
        <v>255</v>
      </c>
      <c r="E2475" s="17" t="s">
        <v>180</v>
      </c>
      <c r="F2475" s="17" t="s">
        <v>195</v>
      </c>
      <c r="G2475" s="17" t="s">
        <v>265</v>
      </c>
      <c r="H2475" s="17" t="s">
        <v>16</v>
      </c>
      <c r="I2475" s="17" t="s">
        <v>17</v>
      </c>
      <c r="J2475" s="17"/>
      <c r="K2475" s="17"/>
      <c r="L2475" s="66">
        <v>10610.064999999999</v>
      </c>
      <c r="M2475" s="66">
        <v>3624.165</v>
      </c>
      <c r="N2475" s="66">
        <v>932.745</v>
      </c>
      <c r="O2475" s="66">
        <v>184.73474999999999</v>
      </c>
      <c r="P2475" s="66">
        <v>61.578249999999997</v>
      </c>
      <c r="Q2475" s="66">
        <v>1949.085</v>
      </c>
      <c r="R2475" s="18"/>
      <c r="Z2475" s="62"/>
      <c r="AA2475" s="62"/>
      <c r="AB2475" s="62"/>
      <c r="AC2475" s="62"/>
      <c r="AD2475" s="62"/>
      <c r="AE2475" s="62"/>
    </row>
    <row r="2476" spans="1:31" x14ac:dyDescent="0.25">
      <c r="A2476" s="17" t="s">
        <v>11</v>
      </c>
      <c r="B2476" s="17" t="s">
        <v>156</v>
      </c>
      <c r="C2476" s="17" t="s">
        <v>253</v>
      </c>
      <c r="D2476" s="17" t="s">
        <v>255</v>
      </c>
      <c r="E2476" s="17" t="s">
        <v>180</v>
      </c>
      <c r="F2476" s="17" t="s">
        <v>195</v>
      </c>
      <c r="G2476" s="17" t="s">
        <v>265</v>
      </c>
      <c r="H2476" s="17" t="s">
        <v>160</v>
      </c>
      <c r="I2476" s="17" t="s">
        <v>17</v>
      </c>
      <c r="J2476" s="17"/>
      <c r="K2476" s="17"/>
      <c r="L2476" s="66">
        <v>10650.904999999999</v>
      </c>
      <c r="M2476" s="66">
        <v>3638.1150000000002</v>
      </c>
      <c r="N2476" s="66">
        <v>936.33500000000004</v>
      </c>
      <c r="O2476" s="66">
        <v>185.44575</v>
      </c>
      <c r="P2476" s="66">
        <v>61.815249999999999</v>
      </c>
      <c r="Q2476" s="66">
        <v>1956.5925</v>
      </c>
      <c r="R2476" s="18"/>
      <c r="Z2476" s="62"/>
      <c r="AA2476" s="62"/>
      <c r="AB2476" s="62"/>
      <c r="AC2476" s="62"/>
      <c r="AD2476" s="62"/>
      <c r="AE2476" s="62"/>
    </row>
    <row r="2477" spans="1:31" x14ac:dyDescent="0.25">
      <c r="A2477" s="17" t="s">
        <v>11</v>
      </c>
      <c r="B2477" s="17" t="s">
        <v>156</v>
      </c>
      <c r="C2477" s="17" t="s">
        <v>253</v>
      </c>
      <c r="D2477" s="17" t="s">
        <v>255</v>
      </c>
      <c r="E2477" s="17" t="s">
        <v>180</v>
      </c>
      <c r="F2477" s="17" t="s">
        <v>195</v>
      </c>
      <c r="G2477" s="17" t="s">
        <v>265</v>
      </c>
      <c r="H2477" s="17" t="s">
        <v>161</v>
      </c>
      <c r="I2477" s="17" t="s">
        <v>17</v>
      </c>
      <c r="J2477" s="17"/>
      <c r="K2477" s="17"/>
      <c r="L2477" s="66">
        <v>10658.475</v>
      </c>
      <c r="M2477" s="66">
        <v>3640.7</v>
      </c>
      <c r="N2477" s="66">
        <v>937</v>
      </c>
      <c r="O2477" s="66">
        <v>185.577</v>
      </c>
      <c r="P2477" s="66">
        <v>61.859000000000002</v>
      </c>
      <c r="Q2477" s="66">
        <v>1957.98</v>
      </c>
      <c r="R2477" s="18"/>
      <c r="Z2477" s="62"/>
      <c r="AA2477" s="62"/>
      <c r="AB2477" s="62"/>
      <c r="AC2477" s="62"/>
      <c r="AD2477" s="62"/>
      <c r="AE2477" s="62"/>
    </row>
    <row r="2478" spans="1:31" x14ac:dyDescent="0.25">
      <c r="A2478" s="17" t="s">
        <v>11</v>
      </c>
      <c r="B2478" s="17" t="s">
        <v>156</v>
      </c>
      <c r="C2478" s="17" t="s">
        <v>253</v>
      </c>
      <c r="D2478" s="17" t="s">
        <v>255</v>
      </c>
      <c r="E2478" s="17" t="s">
        <v>180</v>
      </c>
      <c r="F2478" s="17" t="s">
        <v>195</v>
      </c>
      <c r="G2478" s="17" t="s">
        <v>265</v>
      </c>
      <c r="H2478" s="17" t="s">
        <v>75</v>
      </c>
      <c r="I2478" s="17" t="s">
        <v>17</v>
      </c>
      <c r="J2478" s="17"/>
      <c r="K2478" s="17"/>
      <c r="L2478" s="66">
        <v>0.14942349999999999</v>
      </c>
      <c r="M2478" s="66">
        <v>5.1039749999999995E-2</v>
      </c>
      <c r="N2478" s="66">
        <v>1.3136E-2</v>
      </c>
      <c r="O2478" s="66">
        <v>2.6017499999999999E-3</v>
      </c>
      <c r="P2478" s="66">
        <v>8.6724999999999997E-4</v>
      </c>
      <c r="Q2478" s="66">
        <v>2.7449250000000001E-2</v>
      </c>
      <c r="R2478" s="18"/>
      <c r="Z2478" s="62"/>
      <c r="AA2478" s="62"/>
      <c r="AB2478" s="62"/>
      <c r="AC2478" s="62"/>
      <c r="AD2478" s="62"/>
      <c r="AE2478" s="62"/>
    </row>
    <row r="2479" spans="1:31" x14ac:dyDescent="0.25">
      <c r="A2479" s="17" t="s">
        <v>11</v>
      </c>
      <c r="B2479" s="17" t="s">
        <v>156</v>
      </c>
      <c r="C2479" s="17" t="s">
        <v>253</v>
      </c>
      <c r="D2479" s="17" t="s">
        <v>255</v>
      </c>
      <c r="E2479" s="17" t="s">
        <v>180</v>
      </c>
      <c r="F2479" s="17" t="s">
        <v>196</v>
      </c>
      <c r="G2479" s="17" t="s">
        <v>265</v>
      </c>
      <c r="H2479" s="17" t="s">
        <v>32</v>
      </c>
      <c r="I2479" s="17" t="s">
        <v>17</v>
      </c>
      <c r="J2479" s="17"/>
      <c r="K2479" s="17"/>
      <c r="L2479" s="66">
        <v>1.50337275</v>
      </c>
      <c r="M2479" s="66">
        <v>2.4518724999999999</v>
      </c>
      <c r="N2479" s="66">
        <v>0.91781124999999997</v>
      </c>
      <c r="O2479" s="66">
        <v>7.9918749999999997E-2</v>
      </c>
      <c r="P2479" s="66">
        <v>6.8039249999999996E-2</v>
      </c>
      <c r="Q2479" s="66">
        <v>0.55166225000000002</v>
      </c>
      <c r="R2479" s="18"/>
      <c r="Z2479" s="62"/>
      <c r="AA2479" s="62"/>
      <c r="AB2479" s="62"/>
      <c r="AC2479" s="62"/>
      <c r="AD2479" s="62"/>
      <c r="AE2479" s="62"/>
    </row>
    <row r="2480" spans="1:31" x14ac:dyDescent="0.25">
      <c r="A2480" s="17" t="s">
        <v>11</v>
      </c>
      <c r="B2480" s="17" t="s">
        <v>156</v>
      </c>
      <c r="C2480" s="17" t="s">
        <v>253</v>
      </c>
      <c r="D2480" s="17" t="s">
        <v>255</v>
      </c>
      <c r="E2480" s="17" t="s">
        <v>180</v>
      </c>
      <c r="F2480" s="17" t="s">
        <v>196</v>
      </c>
      <c r="G2480" s="17" t="s">
        <v>265</v>
      </c>
      <c r="H2480" s="17" t="s">
        <v>16</v>
      </c>
      <c r="I2480" s="17" t="s">
        <v>17</v>
      </c>
      <c r="J2480" s="17"/>
      <c r="K2480" s="17"/>
      <c r="L2480" s="66">
        <v>160124.15</v>
      </c>
      <c r="M2480" s="66">
        <v>261148.76850000001</v>
      </c>
      <c r="N2480" s="66">
        <v>97756.039499999999</v>
      </c>
      <c r="O2480" s="66">
        <v>8512.15</v>
      </c>
      <c r="P2480" s="66">
        <v>7246.89</v>
      </c>
      <c r="Q2480" s="66">
        <v>58757.58</v>
      </c>
      <c r="R2480" s="18"/>
      <c r="Z2480" s="62"/>
      <c r="AA2480" s="62"/>
      <c r="AB2480" s="62"/>
      <c r="AC2480" s="62"/>
      <c r="AD2480" s="62"/>
      <c r="AE2480" s="62"/>
    </row>
    <row r="2481" spans="1:31" x14ac:dyDescent="0.25">
      <c r="A2481" s="17" t="s">
        <v>11</v>
      </c>
      <c r="B2481" s="17" t="s">
        <v>156</v>
      </c>
      <c r="C2481" s="17" t="s">
        <v>253</v>
      </c>
      <c r="D2481" s="17" t="s">
        <v>255</v>
      </c>
      <c r="E2481" s="17" t="s">
        <v>180</v>
      </c>
      <c r="F2481" s="17" t="s">
        <v>196</v>
      </c>
      <c r="G2481" s="17" t="s">
        <v>265</v>
      </c>
      <c r="H2481" s="17" t="s">
        <v>160</v>
      </c>
      <c r="I2481" s="17" t="s">
        <v>17</v>
      </c>
      <c r="J2481" s="17"/>
      <c r="K2481" s="17"/>
      <c r="L2481" s="66">
        <v>160740.52499999999</v>
      </c>
      <c r="M2481" s="66">
        <v>262154.13550000003</v>
      </c>
      <c r="N2481" s="66">
        <v>98132.4035</v>
      </c>
      <c r="O2481" s="66">
        <v>8544.9249999999993</v>
      </c>
      <c r="P2481" s="66">
        <v>7274.7899999999991</v>
      </c>
      <c r="Q2481" s="66">
        <v>58983.780000000006</v>
      </c>
      <c r="R2481" s="18"/>
      <c r="Z2481" s="62"/>
      <c r="AA2481" s="62"/>
      <c r="AB2481" s="62"/>
      <c r="AC2481" s="62"/>
      <c r="AD2481" s="62"/>
      <c r="AE2481" s="62"/>
    </row>
    <row r="2482" spans="1:31" x14ac:dyDescent="0.25">
      <c r="A2482" s="17" t="s">
        <v>11</v>
      </c>
      <c r="B2482" s="17" t="s">
        <v>156</v>
      </c>
      <c r="C2482" s="17" t="s">
        <v>253</v>
      </c>
      <c r="D2482" s="17" t="s">
        <v>255</v>
      </c>
      <c r="E2482" s="17" t="s">
        <v>180</v>
      </c>
      <c r="F2482" s="17" t="s">
        <v>196</v>
      </c>
      <c r="G2482" s="17" t="s">
        <v>265</v>
      </c>
      <c r="H2482" s="17" t="s">
        <v>161</v>
      </c>
      <c r="I2482" s="17" t="s">
        <v>17</v>
      </c>
      <c r="J2482" s="17"/>
      <c r="K2482" s="17"/>
      <c r="L2482" s="66">
        <v>160854.77499999999</v>
      </c>
      <c r="M2482" s="66">
        <v>262340.54674999998</v>
      </c>
      <c r="N2482" s="66">
        <v>98202.182249999998</v>
      </c>
      <c r="O2482" s="66">
        <v>8551</v>
      </c>
      <c r="P2482" s="66">
        <v>7279.9575000000004</v>
      </c>
      <c r="Q2482" s="66">
        <v>59025.702499999999</v>
      </c>
      <c r="R2482" s="18"/>
      <c r="Z2482" s="62"/>
      <c r="AA2482" s="62"/>
      <c r="AB2482" s="62"/>
      <c r="AC2482" s="62"/>
      <c r="AD2482" s="62"/>
      <c r="AE2482" s="62"/>
    </row>
    <row r="2483" spans="1:31" x14ac:dyDescent="0.25">
      <c r="A2483" s="17" t="s">
        <v>11</v>
      </c>
      <c r="B2483" s="17" t="s">
        <v>156</v>
      </c>
      <c r="C2483" s="17" t="s">
        <v>253</v>
      </c>
      <c r="D2483" s="17" t="s">
        <v>255</v>
      </c>
      <c r="E2483" s="17" t="s">
        <v>180</v>
      </c>
      <c r="F2483" s="17" t="s">
        <v>196</v>
      </c>
      <c r="G2483" s="17" t="s">
        <v>265</v>
      </c>
      <c r="H2483" s="17" t="s">
        <v>75</v>
      </c>
      <c r="I2483" s="17" t="s">
        <v>17</v>
      </c>
      <c r="J2483" s="17"/>
      <c r="K2483" s="17"/>
      <c r="L2483" s="66">
        <v>2.2550545</v>
      </c>
      <c r="M2483" s="66">
        <v>3.6778074999999997</v>
      </c>
      <c r="N2483" s="66">
        <v>1.37671725</v>
      </c>
      <c r="O2483" s="66">
        <v>0.11987825000000001</v>
      </c>
      <c r="P2483" s="66">
        <v>0.10205925</v>
      </c>
      <c r="Q2483" s="66">
        <v>0.82749725000000007</v>
      </c>
      <c r="R2483" s="18"/>
      <c r="Z2483" s="62"/>
      <c r="AA2483" s="62"/>
      <c r="AB2483" s="62"/>
      <c r="AC2483" s="62"/>
      <c r="AD2483" s="62"/>
      <c r="AE2483" s="62"/>
    </row>
    <row r="2484" spans="1:31" x14ac:dyDescent="0.25">
      <c r="A2484" s="17" t="s">
        <v>11</v>
      </c>
      <c r="B2484" s="17" t="s">
        <v>156</v>
      </c>
      <c r="C2484" s="17" t="s">
        <v>253</v>
      </c>
      <c r="D2484" s="17" t="s">
        <v>255</v>
      </c>
      <c r="E2484" s="17" t="s">
        <v>180</v>
      </c>
      <c r="F2484" s="17" t="s">
        <v>197</v>
      </c>
      <c r="G2484" s="17" t="s">
        <v>265</v>
      </c>
      <c r="H2484" s="17" t="s">
        <v>32</v>
      </c>
      <c r="I2484" s="17" t="s">
        <v>17</v>
      </c>
      <c r="J2484" s="17"/>
      <c r="K2484" s="17"/>
      <c r="L2484" s="66">
        <v>0</v>
      </c>
      <c r="M2484" s="66">
        <v>2.3507999999999998E-2</v>
      </c>
      <c r="N2484" s="66">
        <v>7.8359999999999992E-3</v>
      </c>
      <c r="O2484" s="66">
        <v>6.2602500000000002E-3</v>
      </c>
      <c r="P2484" s="66">
        <v>2.0867500000000001E-3</v>
      </c>
      <c r="Q2484" s="66">
        <v>0</v>
      </c>
      <c r="R2484" s="18"/>
      <c r="Z2484" s="62"/>
      <c r="AA2484" s="62"/>
      <c r="AB2484" s="62"/>
      <c r="AC2484" s="62"/>
      <c r="AD2484" s="62"/>
      <c r="AE2484" s="62"/>
    </row>
    <row r="2485" spans="1:31" x14ac:dyDescent="0.25">
      <c r="A2485" s="17" t="s">
        <v>11</v>
      </c>
      <c r="B2485" s="17" t="s">
        <v>156</v>
      </c>
      <c r="C2485" s="17" t="s">
        <v>253</v>
      </c>
      <c r="D2485" s="17" t="s">
        <v>255</v>
      </c>
      <c r="E2485" s="17" t="s">
        <v>180</v>
      </c>
      <c r="F2485" s="17" t="s">
        <v>197</v>
      </c>
      <c r="G2485" s="17" t="s">
        <v>265</v>
      </c>
      <c r="H2485" s="17" t="s">
        <v>16</v>
      </c>
      <c r="I2485" s="17" t="s">
        <v>17</v>
      </c>
      <c r="J2485" s="17"/>
      <c r="K2485" s="17"/>
      <c r="L2485" s="66">
        <v>0</v>
      </c>
      <c r="M2485" s="66">
        <v>2503.8450000000003</v>
      </c>
      <c r="N2485" s="66">
        <v>834.61500000000001</v>
      </c>
      <c r="O2485" s="66">
        <v>666.79499999999996</v>
      </c>
      <c r="P2485" s="66">
        <v>222.26499999999999</v>
      </c>
      <c r="Q2485" s="66">
        <v>0</v>
      </c>
      <c r="R2485" s="18"/>
      <c r="Z2485" s="62"/>
      <c r="AA2485" s="62"/>
      <c r="AB2485" s="62"/>
      <c r="AC2485" s="62"/>
      <c r="AD2485" s="62"/>
      <c r="AE2485" s="62"/>
    </row>
    <row r="2486" spans="1:31" x14ac:dyDescent="0.25">
      <c r="A2486" s="17" t="s">
        <v>11</v>
      </c>
      <c r="B2486" s="17" t="s">
        <v>156</v>
      </c>
      <c r="C2486" s="17" t="s">
        <v>253</v>
      </c>
      <c r="D2486" s="17" t="s">
        <v>255</v>
      </c>
      <c r="E2486" s="17" t="s">
        <v>180</v>
      </c>
      <c r="F2486" s="17" t="s">
        <v>197</v>
      </c>
      <c r="G2486" s="17" t="s">
        <v>265</v>
      </c>
      <c r="H2486" s="17" t="s">
        <v>160</v>
      </c>
      <c r="I2486" s="17" t="s">
        <v>17</v>
      </c>
      <c r="J2486" s="17"/>
      <c r="K2486" s="17"/>
      <c r="L2486" s="66">
        <v>0</v>
      </c>
      <c r="M2486" s="66">
        <v>2513.4900000000002</v>
      </c>
      <c r="N2486" s="66">
        <v>837.83</v>
      </c>
      <c r="O2486" s="66">
        <v>669.3622499999999</v>
      </c>
      <c r="P2486" s="66">
        <v>223.12074999999999</v>
      </c>
      <c r="Q2486" s="66">
        <v>0</v>
      </c>
      <c r="R2486" s="18"/>
      <c r="Z2486" s="62"/>
      <c r="AA2486" s="62"/>
      <c r="AB2486" s="62"/>
      <c r="AC2486" s="62"/>
      <c r="AD2486" s="62"/>
      <c r="AE2486" s="62"/>
    </row>
    <row r="2487" spans="1:31" x14ac:dyDescent="0.25">
      <c r="A2487" s="17" t="s">
        <v>11</v>
      </c>
      <c r="B2487" s="17" t="s">
        <v>156</v>
      </c>
      <c r="C2487" s="17" t="s">
        <v>253</v>
      </c>
      <c r="D2487" s="17" t="s">
        <v>255</v>
      </c>
      <c r="E2487" s="17" t="s">
        <v>180</v>
      </c>
      <c r="F2487" s="17" t="s">
        <v>197</v>
      </c>
      <c r="G2487" s="17" t="s">
        <v>265</v>
      </c>
      <c r="H2487" s="17" t="s">
        <v>161</v>
      </c>
      <c r="I2487" s="17" t="s">
        <v>17</v>
      </c>
      <c r="J2487" s="17"/>
      <c r="K2487" s="17"/>
      <c r="L2487" s="66">
        <v>0</v>
      </c>
      <c r="M2487" s="66">
        <v>2515.2749999999996</v>
      </c>
      <c r="N2487" s="66">
        <v>838.42499999999995</v>
      </c>
      <c r="O2487" s="66">
        <v>669.83774999999991</v>
      </c>
      <c r="P2487" s="66">
        <v>223.27924999999999</v>
      </c>
      <c r="Q2487" s="66">
        <v>0</v>
      </c>
      <c r="R2487" s="18"/>
      <c r="Z2487" s="62"/>
      <c r="AA2487" s="62"/>
      <c r="AB2487" s="62"/>
      <c r="AC2487" s="62"/>
      <c r="AD2487" s="62"/>
      <c r="AE2487" s="62"/>
    </row>
    <row r="2488" spans="1:31" x14ac:dyDescent="0.25">
      <c r="A2488" s="17" t="s">
        <v>11</v>
      </c>
      <c r="B2488" s="17" t="s">
        <v>156</v>
      </c>
      <c r="C2488" s="17" t="s">
        <v>253</v>
      </c>
      <c r="D2488" s="17" t="s">
        <v>255</v>
      </c>
      <c r="E2488" s="17" t="s">
        <v>180</v>
      </c>
      <c r="F2488" s="17" t="s">
        <v>197</v>
      </c>
      <c r="G2488" s="17" t="s">
        <v>265</v>
      </c>
      <c r="H2488" s="17" t="s">
        <v>75</v>
      </c>
      <c r="I2488" s="17" t="s">
        <v>17</v>
      </c>
      <c r="J2488" s="17"/>
      <c r="K2488" s="17"/>
      <c r="L2488" s="66">
        <v>0</v>
      </c>
      <c r="M2488" s="66">
        <v>3.5262000000000002E-2</v>
      </c>
      <c r="N2488" s="66">
        <v>1.1754000000000001E-2</v>
      </c>
      <c r="O2488" s="66">
        <v>9.3907499999999998E-3</v>
      </c>
      <c r="P2488" s="66">
        <v>3.1302499999999998E-3</v>
      </c>
      <c r="Q2488" s="66">
        <v>0</v>
      </c>
      <c r="R2488" s="18"/>
      <c r="Z2488" s="62"/>
      <c r="AA2488" s="62"/>
      <c r="AB2488" s="62"/>
      <c r="AC2488" s="62"/>
      <c r="AD2488" s="62"/>
      <c r="AE2488" s="62"/>
    </row>
    <row r="2489" spans="1:31" x14ac:dyDescent="0.25">
      <c r="A2489" s="17" t="s">
        <v>11</v>
      </c>
      <c r="B2489" s="17" t="s">
        <v>156</v>
      </c>
      <c r="C2489" s="17" t="s">
        <v>253</v>
      </c>
      <c r="D2489" s="17" t="s">
        <v>255</v>
      </c>
      <c r="E2489" s="17" t="s">
        <v>180</v>
      </c>
      <c r="F2489" s="17" t="s">
        <v>198</v>
      </c>
      <c r="G2489" s="17" t="s">
        <v>265</v>
      </c>
      <c r="H2489" s="17" t="s">
        <v>32</v>
      </c>
      <c r="I2489" s="17" t="s">
        <v>17</v>
      </c>
      <c r="J2489" s="17"/>
      <c r="K2489" s="17"/>
      <c r="L2489" s="66">
        <v>0</v>
      </c>
      <c r="M2489" s="66">
        <v>0</v>
      </c>
      <c r="N2489" s="66">
        <v>0</v>
      </c>
      <c r="O2489" s="66">
        <v>9.9596999999999991E-2</v>
      </c>
      <c r="P2489" s="66">
        <v>3.3198999999999999E-2</v>
      </c>
      <c r="Q2489" s="66">
        <v>9.7703999999999999E-2</v>
      </c>
      <c r="R2489" s="18"/>
      <c r="Z2489" s="62"/>
      <c r="AA2489" s="62"/>
      <c r="AB2489" s="62"/>
      <c r="AC2489" s="62"/>
      <c r="AD2489" s="62"/>
      <c r="AE2489" s="62"/>
    </row>
    <row r="2490" spans="1:31" x14ac:dyDescent="0.25">
      <c r="A2490" s="17" t="s">
        <v>11</v>
      </c>
      <c r="B2490" s="17" t="s">
        <v>156</v>
      </c>
      <c r="C2490" s="17" t="s">
        <v>253</v>
      </c>
      <c r="D2490" s="17" t="s">
        <v>255</v>
      </c>
      <c r="E2490" s="17" t="s">
        <v>180</v>
      </c>
      <c r="F2490" s="17" t="s">
        <v>198</v>
      </c>
      <c r="G2490" s="17" t="s">
        <v>265</v>
      </c>
      <c r="H2490" s="17" t="s">
        <v>16</v>
      </c>
      <c r="I2490" s="17" t="s">
        <v>17</v>
      </c>
      <c r="J2490" s="17"/>
      <c r="K2490" s="17"/>
      <c r="L2490" s="66">
        <v>0</v>
      </c>
      <c r="M2490" s="66">
        <v>0</v>
      </c>
      <c r="N2490" s="66">
        <v>0</v>
      </c>
      <c r="O2490" s="66">
        <v>10608.075000000001</v>
      </c>
      <c r="P2490" s="66">
        <v>3536.0250000000001</v>
      </c>
      <c r="Q2490" s="66">
        <v>10406.474999999999</v>
      </c>
      <c r="R2490" s="18"/>
      <c r="Z2490" s="62"/>
      <c r="AA2490" s="62"/>
      <c r="AB2490" s="62"/>
      <c r="AC2490" s="62"/>
      <c r="AD2490" s="62"/>
      <c r="AE2490" s="62"/>
    </row>
    <row r="2491" spans="1:31" x14ac:dyDescent="0.25">
      <c r="A2491" s="17" t="s">
        <v>11</v>
      </c>
      <c r="B2491" s="17" t="s">
        <v>156</v>
      </c>
      <c r="C2491" s="17" t="s">
        <v>253</v>
      </c>
      <c r="D2491" s="17" t="s">
        <v>255</v>
      </c>
      <c r="E2491" s="17" t="s">
        <v>180</v>
      </c>
      <c r="F2491" s="17" t="s">
        <v>198</v>
      </c>
      <c r="G2491" s="17" t="s">
        <v>265</v>
      </c>
      <c r="H2491" s="17" t="s">
        <v>160</v>
      </c>
      <c r="I2491" s="17" t="s">
        <v>17</v>
      </c>
      <c r="J2491" s="17"/>
      <c r="K2491" s="17"/>
      <c r="L2491" s="66">
        <v>0</v>
      </c>
      <c r="M2491" s="66">
        <v>0</v>
      </c>
      <c r="N2491" s="66">
        <v>0</v>
      </c>
      <c r="O2491" s="66">
        <v>10648.875</v>
      </c>
      <c r="P2491" s="66">
        <v>3549.625</v>
      </c>
      <c r="Q2491" s="66">
        <v>10446.525000000001</v>
      </c>
      <c r="R2491" s="18"/>
      <c r="Z2491" s="62"/>
      <c r="AA2491" s="62"/>
      <c r="AB2491" s="62"/>
      <c r="AC2491" s="62"/>
      <c r="AD2491" s="62"/>
      <c r="AE2491" s="62"/>
    </row>
    <row r="2492" spans="1:31" x14ac:dyDescent="0.25">
      <c r="A2492" s="17" t="s">
        <v>11</v>
      </c>
      <c r="B2492" s="17" t="s">
        <v>156</v>
      </c>
      <c r="C2492" s="17" t="s">
        <v>253</v>
      </c>
      <c r="D2492" s="17" t="s">
        <v>255</v>
      </c>
      <c r="E2492" s="17" t="s">
        <v>180</v>
      </c>
      <c r="F2492" s="17" t="s">
        <v>198</v>
      </c>
      <c r="G2492" s="17" t="s">
        <v>265</v>
      </c>
      <c r="H2492" s="17" t="s">
        <v>161</v>
      </c>
      <c r="I2492" s="17" t="s">
        <v>17</v>
      </c>
      <c r="J2492" s="17"/>
      <c r="K2492" s="17"/>
      <c r="L2492" s="66">
        <v>0</v>
      </c>
      <c r="M2492" s="66">
        <v>0</v>
      </c>
      <c r="N2492" s="66">
        <v>0</v>
      </c>
      <c r="O2492" s="66">
        <v>10656.45</v>
      </c>
      <c r="P2492" s="66">
        <v>3552.15</v>
      </c>
      <c r="Q2492" s="66">
        <v>10453.950000000001</v>
      </c>
      <c r="R2492" s="18"/>
      <c r="Z2492" s="62"/>
      <c r="AA2492" s="62"/>
      <c r="AB2492" s="62"/>
      <c r="AC2492" s="62"/>
      <c r="AD2492" s="62"/>
      <c r="AE2492" s="62"/>
    </row>
    <row r="2493" spans="1:31" x14ac:dyDescent="0.25">
      <c r="A2493" s="17" t="s">
        <v>11</v>
      </c>
      <c r="B2493" s="17" t="s">
        <v>156</v>
      </c>
      <c r="C2493" s="17" t="s">
        <v>253</v>
      </c>
      <c r="D2493" s="17" t="s">
        <v>255</v>
      </c>
      <c r="E2493" s="17" t="s">
        <v>180</v>
      </c>
      <c r="F2493" s="17" t="s">
        <v>198</v>
      </c>
      <c r="G2493" s="17" t="s">
        <v>265</v>
      </c>
      <c r="H2493" s="17" t="s">
        <v>75</v>
      </c>
      <c r="I2493" s="17" t="s">
        <v>17</v>
      </c>
      <c r="J2493" s="17"/>
      <c r="K2493" s="17"/>
      <c r="L2493" s="66">
        <v>0</v>
      </c>
      <c r="M2493" s="66">
        <v>0</v>
      </c>
      <c r="N2493" s="66">
        <v>0</v>
      </c>
      <c r="O2493" s="66">
        <v>0.14939550000000001</v>
      </c>
      <c r="P2493" s="66">
        <v>4.9798500000000002E-2</v>
      </c>
      <c r="Q2493" s="66">
        <v>0.14655599999999999</v>
      </c>
      <c r="R2493" s="18"/>
      <c r="Z2493" s="62"/>
      <c r="AA2493" s="62"/>
      <c r="AB2493" s="62"/>
      <c r="AC2493" s="62"/>
      <c r="AD2493" s="62"/>
      <c r="AE2493" s="62"/>
    </row>
    <row r="2494" spans="1:31" x14ac:dyDescent="0.25">
      <c r="A2494" s="17" t="s">
        <v>11</v>
      </c>
      <c r="B2494" s="17" t="s">
        <v>156</v>
      </c>
      <c r="C2494" s="17" t="s">
        <v>253</v>
      </c>
      <c r="D2494" s="17" t="s">
        <v>255</v>
      </c>
      <c r="E2494" s="17" t="s">
        <v>180</v>
      </c>
      <c r="F2494" s="17" t="s">
        <v>199</v>
      </c>
      <c r="G2494" s="17" t="s">
        <v>265</v>
      </c>
      <c r="H2494" s="17" t="s">
        <v>32</v>
      </c>
      <c r="I2494" s="17" t="s">
        <v>17</v>
      </c>
      <c r="J2494" s="17"/>
      <c r="K2494" s="17"/>
      <c r="L2494" s="66">
        <v>0.13516249999999999</v>
      </c>
      <c r="M2494" s="66">
        <v>6.0340749999999999E-2</v>
      </c>
      <c r="N2494" s="66">
        <v>2.4569500000000001E-2</v>
      </c>
      <c r="O2494" s="66">
        <v>6.2604999999999996E-3</v>
      </c>
      <c r="P2494" s="66">
        <v>0</v>
      </c>
      <c r="Q2494" s="66">
        <v>0.371859</v>
      </c>
      <c r="R2494" s="18"/>
      <c r="Z2494" s="62"/>
      <c r="AA2494" s="62"/>
      <c r="AB2494" s="62"/>
      <c r="AC2494" s="62"/>
      <c r="AD2494" s="62"/>
      <c r="AE2494" s="62"/>
    </row>
    <row r="2495" spans="1:31" x14ac:dyDescent="0.25">
      <c r="A2495" s="17" t="s">
        <v>11</v>
      </c>
      <c r="B2495" s="17" t="s">
        <v>156</v>
      </c>
      <c r="C2495" s="17" t="s">
        <v>253</v>
      </c>
      <c r="D2495" s="17" t="s">
        <v>255</v>
      </c>
      <c r="E2495" s="17" t="s">
        <v>180</v>
      </c>
      <c r="F2495" s="17" t="s">
        <v>199</v>
      </c>
      <c r="G2495" s="17" t="s">
        <v>265</v>
      </c>
      <c r="H2495" s="17" t="s">
        <v>16</v>
      </c>
      <c r="I2495" s="17" t="s">
        <v>17</v>
      </c>
      <c r="J2495" s="17"/>
      <c r="K2495" s="17"/>
      <c r="L2495" s="66">
        <v>14396.152499999998</v>
      </c>
      <c r="M2495" s="66">
        <v>6426.9049999999997</v>
      </c>
      <c r="N2495" s="66">
        <v>2616.87</v>
      </c>
      <c r="O2495" s="66">
        <v>666.79499999999996</v>
      </c>
      <c r="P2495" s="66">
        <v>0</v>
      </c>
      <c r="Q2495" s="66">
        <v>39606.75</v>
      </c>
      <c r="R2495" s="18"/>
      <c r="Z2495" s="62"/>
      <c r="AA2495" s="62"/>
      <c r="AB2495" s="62"/>
      <c r="AC2495" s="62"/>
      <c r="AD2495" s="62"/>
      <c r="AE2495" s="62"/>
    </row>
    <row r="2496" spans="1:31" x14ac:dyDescent="0.25">
      <c r="A2496" s="17" t="s">
        <v>11</v>
      </c>
      <c r="B2496" s="17" t="s">
        <v>156</v>
      </c>
      <c r="C2496" s="17" t="s">
        <v>253</v>
      </c>
      <c r="D2496" s="17" t="s">
        <v>255</v>
      </c>
      <c r="E2496" s="17" t="s">
        <v>180</v>
      </c>
      <c r="F2496" s="17" t="s">
        <v>199</v>
      </c>
      <c r="G2496" s="17" t="s">
        <v>265</v>
      </c>
      <c r="H2496" s="17" t="s">
        <v>160</v>
      </c>
      <c r="I2496" s="17" t="s">
        <v>17</v>
      </c>
      <c r="J2496" s="17"/>
      <c r="K2496" s="17"/>
      <c r="L2496" s="66">
        <v>14451.582499999999</v>
      </c>
      <c r="M2496" s="66">
        <v>6451.6474999999991</v>
      </c>
      <c r="N2496" s="66">
        <v>2626.9449999999997</v>
      </c>
      <c r="O2496" s="66">
        <v>669.36249999999995</v>
      </c>
      <c r="P2496" s="66">
        <v>0</v>
      </c>
      <c r="Q2496" s="66">
        <v>39759.225000000006</v>
      </c>
      <c r="R2496" s="18"/>
      <c r="Z2496" s="62"/>
      <c r="AA2496" s="62"/>
      <c r="AB2496" s="62"/>
      <c r="AC2496" s="62"/>
      <c r="AD2496" s="62"/>
      <c r="AE2496" s="62"/>
    </row>
    <row r="2497" spans="1:31" x14ac:dyDescent="0.25">
      <c r="A2497" s="17" t="s">
        <v>11</v>
      </c>
      <c r="B2497" s="17" t="s">
        <v>156</v>
      </c>
      <c r="C2497" s="17" t="s">
        <v>253</v>
      </c>
      <c r="D2497" s="17" t="s">
        <v>255</v>
      </c>
      <c r="E2497" s="17" t="s">
        <v>180</v>
      </c>
      <c r="F2497" s="17" t="s">
        <v>199</v>
      </c>
      <c r="G2497" s="17" t="s">
        <v>265</v>
      </c>
      <c r="H2497" s="17" t="s">
        <v>161</v>
      </c>
      <c r="I2497" s="17" t="s">
        <v>17</v>
      </c>
      <c r="J2497" s="17"/>
      <c r="K2497" s="17"/>
      <c r="L2497" s="66">
        <v>14461.880000000001</v>
      </c>
      <c r="M2497" s="66">
        <v>6456.2425000000003</v>
      </c>
      <c r="N2497" s="66">
        <v>2628.81</v>
      </c>
      <c r="O2497" s="66">
        <v>669.83749999999998</v>
      </c>
      <c r="P2497" s="66">
        <v>0</v>
      </c>
      <c r="Q2497" s="66">
        <v>39787.5</v>
      </c>
      <c r="R2497" s="18"/>
      <c r="Z2497" s="62"/>
      <c r="AA2497" s="62"/>
      <c r="AB2497" s="62"/>
      <c r="AC2497" s="62"/>
      <c r="AD2497" s="62"/>
      <c r="AE2497" s="62"/>
    </row>
    <row r="2498" spans="1:31" x14ac:dyDescent="0.25">
      <c r="A2498" s="17" t="s">
        <v>11</v>
      </c>
      <c r="B2498" s="17" t="s">
        <v>156</v>
      </c>
      <c r="C2498" s="17" t="s">
        <v>253</v>
      </c>
      <c r="D2498" s="17" t="s">
        <v>255</v>
      </c>
      <c r="E2498" s="17" t="s">
        <v>180</v>
      </c>
      <c r="F2498" s="17" t="s">
        <v>199</v>
      </c>
      <c r="G2498" s="17" t="s">
        <v>265</v>
      </c>
      <c r="H2498" s="17" t="s">
        <v>75</v>
      </c>
      <c r="I2498" s="17" t="s">
        <v>17</v>
      </c>
      <c r="J2498" s="17"/>
      <c r="K2498" s="17"/>
      <c r="L2498" s="66">
        <v>0.20274425000000001</v>
      </c>
      <c r="M2498" s="66">
        <v>9.0511250000000001E-2</v>
      </c>
      <c r="N2498" s="66">
        <v>3.6853499999999997E-2</v>
      </c>
      <c r="O2498" s="66">
        <v>9.3904999999999995E-3</v>
      </c>
      <c r="P2498" s="66">
        <v>0</v>
      </c>
      <c r="Q2498" s="66">
        <v>0.55778925000000001</v>
      </c>
      <c r="R2498" s="18"/>
      <c r="Z2498" s="62"/>
      <c r="AA2498" s="62"/>
      <c r="AB2498" s="62"/>
      <c r="AC2498" s="62"/>
      <c r="AD2498" s="62"/>
      <c r="AE2498" s="62"/>
    </row>
    <row r="2499" spans="1:31" x14ac:dyDescent="0.25">
      <c r="A2499" s="17" t="s">
        <v>11</v>
      </c>
      <c r="B2499" s="17" t="s">
        <v>156</v>
      </c>
      <c r="C2499" s="17" t="s">
        <v>253</v>
      </c>
      <c r="D2499" s="17" t="s">
        <v>255</v>
      </c>
      <c r="E2499" s="17" t="s">
        <v>180</v>
      </c>
      <c r="F2499" s="17" t="s">
        <v>200</v>
      </c>
      <c r="G2499" s="17" t="s">
        <v>265</v>
      </c>
      <c r="H2499" s="17" t="s">
        <v>32</v>
      </c>
      <c r="I2499" s="17" t="s">
        <v>17</v>
      </c>
      <c r="J2499" s="17"/>
      <c r="K2499" s="17"/>
      <c r="L2499" s="66">
        <v>0</v>
      </c>
      <c r="M2499" s="66">
        <v>0</v>
      </c>
      <c r="N2499" s="66">
        <v>0</v>
      </c>
      <c r="O2499" s="66">
        <v>2.75100525</v>
      </c>
      <c r="P2499" s="66">
        <v>2.8685955000000001</v>
      </c>
      <c r="Q2499" s="66">
        <v>1.68485175</v>
      </c>
      <c r="R2499" s="18"/>
      <c r="Z2499" s="62"/>
      <c r="AA2499" s="62"/>
      <c r="AB2499" s="62"/>
      <c r="AC2499" s="62"/>
      <c r="AD2499" s="62"/>
      <c r="AE2499" s="62"/>
    </row>
    <row r="2500" spans="1:31" x14ac:dyDescent="0.25">
      <c r="A2500" s="17" t="s">
        <v>11</v>
      </c>
      <c r="B2500" s="17" t="s">
        <v>156</v>
      </c>
      <c r="C2500" s="17" t="s">
        <v>253</v>
      </c>
      <c r="D2500" s="17" t="s">
        <v>255</v>
      </c>
      <c r="E2500" s="17" t="s">
        <v>180</v>
      </c>
      <c r="F2500" s="17" t="s">
        <v>200</v>
      </c>
      <c r="G2500" s="17" t="s">
        <v>265</v>
      </c>
      <c r="H2500" s="17" t="s">
        <v>16</v>
      </c>
      <c r="I2500" s="17" t="s">
        <v>17</v>
      </c>
      <c r="J2500" s="17"/>
      <c r="K2500" s="17"/>
      <c r="L2500" s="66">
        <v>0</v>
      </c>
      <c r="M2500" s="66">
        <v>0</v>
      </c>
      <c r="N2500" s="66">
        <v>0</v>
      </c>
      <c r="O2500" s="66">
        <v>293010</v>
      </c>
      <c r="P2500" s="66">
        <v>305534.15000000002</v>
      </c>
      <c r="Q2500" s="66">
        <v>179453.59999999998</v>
      </c>
      <c r="R2500" s="18"/>
      <c r="Z2500" s="62"/>
      <c r="AA2500" s="62"/>
      <c r="AB2500" s="62"/>
      <c r="AC2500" s="62"/>
      <c r="AD2500" s="62"/>
      <c r="AE2500" s="62"/>
    </row>
    <row r="2501" spans="1:31" x14ac:dyDescent="0.25">
      <c r="A2501" s="17" t="s">
        <v>11</v>
      </c>
      <c r="B2501" s="17" t="s">
        <v>156</v>
      </c>
      <c r="C2501" s="17" t="s">
        <v>253</v>
      </c>
      <c r="D2501" s="17" t="s">
        <v>255</v>
      </c>
      <c r="E2501" s="17" t="s">
        <v>180</v>
      </c>
      <c r="F2501" s="17" t="s">
        <v>200</v>
      </c>
      <c r="G2501" s="17" t="s">
        <v>265</v>
      </c>
      <c r="H2501" s="17" t="s">
        <v>160</v>
      </c>
      <c r="I2501" s="17" t="s">
        <v>17</v>
      </c>
      <c r="J2501" s="17"/>
      <c r="K2501" s="17"/>
      <c r="L2501" s="66">
        <v>0</v>
      </c>
      <c r="M2501" s="66">
        <v>0</v>
      </c>
      <c r="N2501" s="66">
        <v>0</v>
      </c>
      <c r="O2501" s="66">
        <v>294138.15000000002</v>
      </c>
      <c r="P2501" s="66">
        <v>306710.60000000003</v>
      </c>
      <c r="Q2501" s="66">
        <v>180144.45</v>
      </c>
      <c r="R2501" s="18"/>
      <c r="Z2501" s="62"/>
      <c r="AA2501" s="62"/>
      <c r="AB2501" s="62"/>
      <c r="AC2501" s="62"/>
      <c r="AD2501" s="62"/>
      <c r="AE2501" s="62"/>
    </row>
    <row r="2502" spans="1:31" x14ac:dyDescent="0.25">
      <c r="A2502" s="17" t="s">
        <v>11</v>
      </c>
      <c r="B2502" s="17" t="s">
        <v>156</v>
      </c>
      <c r="C2502" s="17" t="s">
        <v>253</v>
      </c>
      <c r="D2502" s="17" t="s">
        <v>255</v>
      </c>
      <c r="E2502" s="17" t="s">
        <v>180</v>
      </c>
      <c r="F2502" s="17" t="s">
        <v>200</v>
      </c>
      <c r="G2502" s="17" t="s">
        <v>265</v>
      </c>
      <c r="H2502" s="17" t="s">
        <v>161</v>
      </c>
      <c r="I2502" s="17" t="s">
        <v>17</v>
      </c>
      <c r="J2502" s="17"/>
      <c r="K2502" s="17"/>
      <c r="L2502" s="66">
        <v>0</v>
      </c>
      <c r="M2502" s="66">
        <v>0</v>
      </c>
      <c r="N2502" s="66">
        <v>0</v>
      </c>
      <c r="O2502" s="66">
        <v>294346.875</v>
      </c>
      <c r="P2502" s="66">
        <v>306928.82499999995</v>
      </c>
      <c r="Q2502" s="66">
        <v>180272.3</v>
      </c>
      <c r="R2502" s="18"/>
      <c r="Z2502" s="62"/>
      <c r="AA2502" s="62"/>
      <c r="AB2502" s="62"/>
      <c r="AC2502" s="62"/>
      <c r="AD2502" s="62"/>
      <c r="AE2502" s="62"/>
    </row>
    <row r="2503" spans="1:31" x14ac:dyDescent="0.25">
      <c r="A2503" s="17" t="s">
        <v>11</v>
      </c>
      <c r="B2503" s="17" t="s">
        <v>156</v>
      </c>
      <c r="C2503" s="17" t="s">
        <v>253</v>
      </c>
      <c r="D2503" s="17" t="s">
        <v>255</v>
      </c>
      <c r="E2503" s="17" t="s">
        <v>180</v>
      </c>
      <c r="F2503" s="17" t="s">
        <v>200</v>
      </c>
      <c r="G2503" s="17" t="s">
        <v>265</v>
      </c>
      <c r="H2503" s="17" t="s">
        <v>75</v>
      </c>
      <c r="I2503" s="17" t="s">
        <v>17</v>
      </c>
      <c r="J2503" s="17"/>
      <c r="K2503" s="17"/>
      <c r="L2503" s="66">
        <v>0</v>
      </c>
      <c r="M2503" s="66">
        <v>0</v>
      </c>
      <c r="N2503" s="66">
        <v>0</v>
      </c>
      <c r="O2503" s="66">
        <v>4.126512</v>
      </c>
      <c r="P2503" s="66">
        <v>4.3028942500000005</v>
      </c>
      <c r="Q2503" s="66">
        <v>2.5272775000000003</v>
      </c>
      <c r="R2503" s="18"/>
      <c r="Z2503" s="62"/>
      <c r="AA2503" s="62"/>
      <c r="AB2503" s="62"/>
      <c r="AC2503" s="62"/>
      <c r="AD2503" s="62"/>
      <c r="AE2503" s="62"/>
    </row>
    <row r="2504" spans="1:31" x14ac:dyDescent="0.25">
      <c r="A2504" s="17" t="s">
        <v>11</v>
      </c>
      <c r="B2504" s="17" t="s">
        <v>156</v>
      </c>
      <c r="C2504" s="17" t="s">
        <v>253</v>
      </c>
      <c r="D2504" s="17" t="s">
        <v>255</v>
      </c>
      <c r="E2504" s="17" t="s">
        <v>180</v>
      </c>
      <c r="F2504" s="17" t="s">
        <v>201</v>
      </c>
      <c r="G2504" s="17" t="s">
        <v>265</v>
      </c>
      <c r="H2504" s="17" t="s">
        <v>32</v>
      </c>
      <c r="I2504" s="17" t="s">
        <v>17</v>
      </c>
      <c r="J2504" s="17"/>
      <c r="K2504" s="17"/>
      <c r="L2504" s="66">
        <v>0</v>
      </c>
      <c r="M2504" s="66">
        <v>0.46277175000000004</v>
      </c>
      <c r="N2504" s="66">
        <v>0.16475725000000002</v>
      </c>
      <c r="O2504" s="66">
        <v>0.447272</v>
      </c>
      <c r="P2504" s="66">
        <v>0.25489800000000001</v>
      </c>
      <c r="Q2504" s="66">
        <v>0.38400600000000001</v>
      </c>
      <c r="R2504" s="18"/>
      <c r="Z2504" s="62"/>
      <c r="AA2504" s="62"/>
      <c r="AB2504" s="62"/>
      <c r="AC2504" s="62"/>
      <c r="AD2504" s="62"/>
      <c r="AE2504" s="62"/>
    </row>
    <row r="2505" spans="1:31" x14ac:dyDescent="0.25">
      <c r="A2505" s="17" t="s">
        <v>11</v>
      </c>
      <c r="B2505" s="17" t="s">
        <v>156</v>
      </c>
      <c r="C2505" s="17" t="s">
        <v>253</v>
      </c>
      <c r="D2505" s="17" t="s">
        <v>255</v>
      </c>
      <c r="E2505" s="17" t="s">
        <v>180</v>
      </c>
      <c r="F2505" s="17" t="s">
        <v>201</v>
      </c>
      <c r="G2505" s="17" t="s">
        <v>265</v>
      </c>
      <c r="H2505" s="17" t="s">
        <v>16</v>
      </c>
      <c r="I2505" s="17" t="s">
        <v>17</v>
      </c>
      <c r="J2505" s="17"/>
      <c r="K2505" s="17"/>
      <c r="L2505" s="66">
        <v>0</v>
      </c>
      <c r="M2505" s="66">
        <v>37345.725000000006</v>
      </c>
      <c r="N2505" s="66">
        <v>13295.925000000001</v>
      </c>
      <c r="O2505" s="66">
        <v>36094.852500000001</v>
      </c>
      <c r="P2505" s="66">
        <v>20570.267500000002</v>
      </c>
      <c r="Q2505" s="66">
        <v>30989.249999999996</v>
      </c>
      <c r="R2505" s="18"/>
      <c r="Z2505" s="62"/>
      <c r="AA2505" s="62"/>
      <c r="AB2505" s="62"/>
      <c r="AC2505" s="62"/>
      <c r="AD2505" s="62"/>
      <c r="AE2505" s="62"/>
    </row>
    <row r="2506" spans="1:31" x14ac:dyDescent="0.25">
      <c r="A2506" s="17" t="s">
        <v>11</v>
      </c>
      <c r="B2506" s="17" t="s">
        <v>156</v>
      </c>
      <c r="C2506" s="17" t="s">
        <v>253</v>
      </c>
      <c r="D2506" s="17" t="s">
        <v>255</v>
      </c>
      <c r="E2506" s="17" t="s">
        <v>180</v>
      </c>
      <c r="F2506" s="17" t="s">
        <v>201</v>
      </c>
      <c r="G2506" s="17" t="s">
        <v>265</v>
      </c>
      <c r="H2506" s="17" t="s">
        <v>160</v>
      </c>
      <c r="I2506" s="17" t="s">
        <v>17</v>
      </c>
      <c r="J2506" s="17"/>
      <c r="K2506" s="17"/>
      <c r="L2506" s="66">
        <v>0</v>
      </c>
      <c r="M2506" s="66">
        <v>37535.475000000006</v>
      </c>
      <c r="N2506" s="66">
        <v>13363.480000000001</v>
      </c>
      <c r="O2506" s="66">
        <v>36278.237500000003</v>
      </c>
      <c r="P2506" s="66">
        <v>20674.7925</v>
      </c>
      <c r="Q2506" s="66">
        <v>31146.749999999996</v>
      </c>
      <c r="R2506" s="18"/>
      <c r="Z2506" s="62"/>
      <c r="AA2506" s="62"/>
      <c r="AB2506" s="62"/>
      <c r="AC2506" s="62"/>
      <c r="AD2506" s="62"/>
      <c r="AE2506" s="62"/>
    </row>
    <row r="2507" spans="1:31" x14ac:dyDescent="0.25">
      <c r="A2507" s="17" t="s">
        <v>11</v>
      </c>
      <c r="B2507" s="17" t="s">
        <v>156</v>
      </c>
      <c r="C2507" s="17" t="s">
        <v>253</v>
      </c>
      <c r="D2507" s="17" t="s">
        <v>255</v>
      </c>
      <c r="E2507" s="17" t="s">
        <v>180</v>
      </c>
      <c r="F2507" s="17" t="s">
        <v>201</v>
      </c>
      <c r="G2507" s="17" t="s">
        <v>265</v>
      </c>
      <c r="H2507" s="17" t="s">
        <v>161</v>
      </c>
      <c r="I2507" s="17" t="s">
        <v>17</v>
      </c>
      <c r="J2507" s="17"/>
      <c r="K2507" s="17"/>
      <c r="L2507" s="66">
        <v>0</v>
      </c>
      <c r="M2507" s="66">
        <v>37570.574999999997</v>
      </c>
      <c r="N2507" s="66">
        <v>13375.975</v>
      </c>
      <c r="O2507" s="66">
        <v>36312.192499999997</v>
      </c>
      <c r="P2507" s="66">
        <v>20694.122500000001</v>
      </c>
      <c r="Q2507" s="66">
        <v>31175.924999999999</v>
      </c>
      <c r="R2507" s="18"/>
      <c r="Z2507" s="62"/>
      <c r="AA2507" s="62"/>
      <c r="AB2507" s="62"/>
      <c r="AC2507" s="62"/>
      <c r="AD2507" s="62"/>
      <c r="AE2507" s="62"/>
    </row>
    <row r="2508" spans="1:31" x14ac:dyDescent="0.25">
      <c r="A2508" s="17" t="s">
        <v>11</v>
      </c>
      <c r="B2508" s="17" t="s">
        <v>156</v>
      </c>
      <c r="C2508" s="17" t="s">
        <v>253</v>
      </c>
      <c r="D2508" s="17" t="s">
        <v>255</v>
      </c>
      <c r="E2508" s="17" t="s">
        <v>180</v>
      </c>
      <c r="F2508" s="17" t="s">
        <v>201</v>
      </c>
      <c r="G2508" s="17" t="s">
        <v>265</v>
      </c>
      <c r="H2508" s="17" t="s">
        <v>75</v>
      </c>
      <c r="I2508" s="17" t="s">
        <v>17</v>
      </c>
      <c r="J2508" s="17"/>
      <c r="K2508" s="17"/>
      <c r="L2508" s="66">
        <v>0</v>
      </c>
      <c r="M2508" s="66">
        <v>0.69415800000000005</v>
      </c>
      <c r="N2508" s="66">
        <v>0.24713600000000002</v>
      </c>
      <c r="O2508" s="66">
        <v>0.67090799999999995</v>
      </c>
      <c r="P2508" s="66">
        <v>0.38234699999999999</v>
      </c>
      <c r="Q2508" s="66">
        <v>0.57600899999999988</v>
      </c>
      <c r="R2508" s="18"/>
      <c r="Z2508" s="62"/>
      <c r="AA2508" s="62"/>
      <c r="AB2508" s="62"/>
      <c r="AC2508" s="62"/>
      <c r="AD2508" s="62"/>
      <c r="AE2508" s="62"/>
    </row>
    <row r="2509" spans="1:31" x14ac:dyDescent="0.25">
      <c r="A2509" s="17" t="s">
        <v>11</v>
      </c>
      <c r="B2509" s="17" t="s">
        <v>156</v>
      </c>
      <c r="C2509" s="17" t="s">
        <v>253</v>
      </c>
      <c r="D2509" s="17" t="s">
        <v>255</v>
      </c>
      <c r="E2509" s="17" t="s">
        <v>180</v>
      </c>
      <c r="F2509" s="17" t="s">
        <v>202</v>
      </c>
      <c r="G2509" s="17" t="s">
        <v>265</v>
      </c>
      <c r="H2509" s="17" t="s">
        <v>32</v>
      </c>
      <c r="I2509" s="17" t="s">
        <v>17</v>
      </c>
      <c r="J2509" s="17"/>
      <c r="K2509" s="17"/>
      <c r="L2509" s="66">
        <v>0</v>
      </c>
      <c r="M2509" s="66">
        <v>0</v>
      </c>
      <c r="N2509" s="66">
        <v>0</v>
      </c>
      <c r="O2509" s="66">
        <v>0</v>
      </c>
      <c r="P2509" s="66">
        <v>0.12511800000000001</v>
      </c>
      <c r="Q2509" s="66">
        <v>4.1706E-2</v>
      </c>
      <c r="R2509" s="18"/>
      <c r="Z2509" s="62"/>
      <c r="AA2509" s="62"/>
      <c r="AB2509" s="62"/>
      <c r="AC2509" s="62"/>
      <c r="AD2509" s="62"/>
      <c r="AE2509" s="62"/>
    </row>
    <row r="2510" spans="1:31" x14ac:dyDescent="0.25">
      <c r="A2510" s="17" t="s">
        <v>11</v>
      </c>
      <c r="B2510" s="17" t="s">
        <v>156</v>
      </c>
      <c r="C2510" s="17" t="s">
        <v>253</v>
      </c>
      <c r="D2510" s="17" t="s">
        <v>255</v>
      </c>
      <c r="E2510" s="17" t="s">
        <v>180</v>
      </c>
      <c r="F2510" s="17" t="s">
        <v>202</v>
      </c>
      <c r="G2510" s="17" t="s">
        <v>265</v>
      </c>
      <c r="H2510" s="17" t="s">
        <v>16</v>
      </c>
      <c r="I2510" s="17" t="s">
        <v>17</v>
      </c>
      <c r="J2510" s="17"/>
      <c r="K2510" s="17"/>
      <c r="L2510" s="66">
        <v>0</v>
      </c>
      <c r="M2510" s="66">
        <v>0</v>
      </c>
      <c r="N2510" s="66">
        <v>0</v>
      </c>
      <c r="O2510" s="66">
        <v>0</v>
      </c>
      <c r="P2510" s="66">
        <v>10097.025000000001</v>
      </c>
      <c r="Q2510" s="66">
        <v>3365.6750000000002</v>
      </c>
      <c r="R2510" s="18"/>
      <c r="Z2510" s="62"/>
      <c r="AA2510" s="62"/>
      <c r="AB2510" s="62"/>
      <c r="AC2510" s="62"/>
      <c r="AD2510" s="62"/>
      <c r="AE2510" s="62"/>
    </row>
    <row r="2511" spans="1:31" x14ac:dyDescent="0.25">
      <c r="A2511" s="17" t="s">
        <v>11</v>
      </c>
      <c r="B2511" s="17" t="s">
        <v>156</v>
      </c>
      <c r="C2511" s="17" t="s">
        <v>253</v>
      </c>
      <c r="D2511" s="17" t="s">
        <v>255</v>
      </c>
      <c r="E2511" s="17" t="s">
        <v>180</v>
      </c>
      <c r="F2511" s="17" t="s">
        <v>202</v>
      </c>
      <c r="G2511" s="17" t="s">
        <v>265</v>
      </c>
      <c r="H2511" s="17" t="s">
        <v>160</v>
      </c>
      <c r="I2511" s="17" t="s">
        <v>17</v>
      </c>
      <c r="J2511" s="17"/>
      <c r="K2511" s="17"/>
      <c r="L2511" s="66">
        <v>0</v>
      </c>
      <c r="M2511" s="66">
        <v>0</v>
      </c>
      <c r="N2511" s="66">
        <v>0</v>
      </c>
      <c r="O2511" s="66">
        <v>0</v>
      </c>
      <c r="P2511" s="66">
        <v>10148.325000000001</v>
      </c>
      <c r="Q2511" s="66">
        <v>3382.7750000000001</v>
      </c>
      <c r="R2511" s="18"/>
      <c r="Z2511" s="62"/>
      <c r="AA2511" s="62"/>
      <c r="AB2511" s="62"/>
      <c r="AC2511" s="62"/>
      <c r="AD2511" s="62"/>
      <c r="AE2511" s="62"/>
    </row>
    <row r="2512" spans="1:31" x14ac:dyDescent="0.25">
      <c r="A2512" s="17" t="s">
        <v>11</v>
      </c>
      <c r="B2512" s="17" t="s">
        <v>156</v>
      </c>
      <c r="C2512" s="17" t="s">
        <v>253</v>
      </c>
      <c r="D2512" s="17" t="s">
        <v>255</v>
      </c>
      <c r="E2512" s="17" t="s">
        <v>180</v>
      </c>
      <c r="F2512" s="17" t="s">
        <v>202</v>
      </c>
      <c r="G2512" s="17" t="s">
        <v>265</v>
      </c>
      <c r="H2512" s="17" t="s">
        <v>161</v>
      </c>
      <c r="I2512" s="17" t="s">
        <v>17</v>
      </c>
      <c r="J2512" s="17"/>
      <c r="K2512" s="17"/>
      <c r="L2512" s="66">
        <v>0</v>
      </c>
      <c r="M2512" s="66">
        <v>0</v>
      </c>
      <c r="N2512" s="66">
        <v>0</v>
      </c>
      <c r="O2512" s="66">
        <v>0</v>
      </c>
      <c r="P2512" s="66">
        <v>10157.849999999999</v>
      </c>
      <c r="Q2512" s="66">
        <v>3385.95</v>
      </c>
      <c r="R2512" s="18"/>
      <c r="Z2512" s="62"/>
      <c r="AA2512" s="62"/>
      <c r="AB2512" s="62"/>
      <c r="AC2512" s="62"/>
      <c r="AD2512" s="62"/>
      <c r="AE2512" s="62"/>
    </row>
    <row r="2513" spans="1:31" x14ac:dyDescent="0.25">
      <c r="A2513" s="17" t="s">
        <v>11</v>
      </c>
      <c r="B2513" s="17" t="s">
        <v>156</v>
      </c>
      <c r="C2513" s="17" t="s">
        <v>253</v>
      </c>
      <c r="D2513" s="17" t="s">
        <v>255</v>
      </c>
      <c r="E2513" s="17" t="s">
        <v>180</v>
      </c>
      <c r="F2513" s="17" t="s">
        <v>202</v>
      </c>
      <c r="G2513" s="17" t="s">
        <v>265</v>
      </c>
      <c r="H2513" s="17" t="s">
        <v>75</v>
      </c>
      <c r="I2513" s="17" t="s">
        <v>17</v>
      </c>
      <c r="J2513" s="17"/>
      <c r="K2513" s="17"/>
      <c r="L2513" s="66">
        <v>0</v>
      </c>
      <c r="M2513" s="66">
        <v>0</v>
      </c>
      <c r="N2513" s="66">
        <v>0</v>
      </c>
      <c r="O2513" s="66">
        <v>0</v>
      </c>
      <c r="P2513" s="66">
        <v>0.18767700000000001</v>
      </c>
      <c r="Q2513" s="66">
        <v>6.2559000000000003E-2</v>
      </c>
      <c r="R2513" s="18"/>
      <c r="Z2513" s="62"/>
      <c r="AA2513" s="62"/>
      <c r="AB2513" s="62"/>
      <c r="AC2513" s="62"/>
      <c r="AD2513" s="62"/>
      <c r="AE2513" s="62"/>
    </row>
    <row r="2514" spans="1:31" x14ac:dyDescent="0.25">
      <c r="A2514" s="17" t="s">
        <v>11</v>
      </c>
      <c r="B2514" s="17" t="s">
        <v>156</v>
      </c>
      <c r="C2514" s="17" t="s">
        <v>253</v>
      </c>
      <c r="D2514" s="17" t="s">
        <v>255</v>
      </c>
      <c r="E2514" s="17" t="s">
        <v>180</v>
      </c>
      <c r="F2514" s="17" t="s">
        <v>203</v>
      </c>
      <c r="G2514" s="17" t="s">
        <v>265</v>
      </c>
      <c r="H2514" s="17" t="s">
        <v>32</v>
      </c>
      <c r="I2514" s="17" t="s">
        <v>17</v>
      </c>
      <c r="J2514" s="17"/>
      <c r="K2514" s="17"/>
      <c r="L2514" s="66">
        <v>1.7824987499999998</v>
      </c>
      <c r="M2514" s="66">
        <v>1.0959987499999999</v>
      </c>
      <c r="N2514" s="66">
        <v>0.72715925000000015</v>
      </c>
      <c r="O2514" s="66">
        <v>0.18369350000000001</v>
      </c>
      <c r="P2514" s="66">
        <v>0</v>
      </c>
      <c r="Q2514" s="66">
        <v>0</v>
      </c>
      <c r="R2514" s="18"/>
      <c r="Z2514" s="62"/>
      <c r="AA2514" s="62"/>
      <c r="AB2514" s="62"/>
      <c r="AC2514" s="62"/>
      <c r="AD2514" s="62"/>
      <c r="AE2514" s="62"/>
    </row>
    <row r="2515" spans="1:31" x14ac:dyDescent="0.25">
      <c r="A2515" s="17" t="s">
        <v>11</v>
      </c>
      <c r="B2515" s="17" t="s">
        <v>156</v>
      </c>
      <c r="C2515" s="17" t="s">
        <v>253</v>
      </c>
      <c r="D2515" s="17" t="s">
        <v>255</v>
      </c>
      <c r="E2515" s="17" t="s">
        <v>180</v>
      </c>
      <c r="F2515" s="17" t="s">
        <v>203</v>
      </c>
      <c r="G2515" s="17" t="s">
        <v>265</v>
      </c>
      <c r="H2515" s="17" t="s">
        <v>16</v>
      </c>
      <c r="I2515" s="17" t="s">
        <v>17</v>
      </c>
      <c r="J2515" s="17"/>
      <c r="K2515" s="17"/>
      <c r="L2515" s="66">
        <v>143847.63250000004</v>
      </c>
      <c r="M2515" s="66">
        <v>88447.096000000005</v>
      </c>
      <c r="N2515" s="66">
        <v>58681.7745</v>
      </c>
      <c r="O2515" s="66">
        <v>14824.0725</v>
      </c>
      <c r="P2515" s="66">
        <v>0</v>
      </c>
      <c r="Q2515" s="66">
        <v>0</v>
      </c>
      <c r="R2515" s="18"/>
      <c r="Z2515" s="62"/>
      <c r="AA2515" s="62"/>
      <c r="AB2515" s="62"/>
      <c r="AC2515" s="62"/>
      <c r="AD2515" s="62"/>
      <c r="AE2515" s="62"/>
    </row>
    <row r="2516" spans="1:31" x14ac:dyDescent="0.25">
      <c r="A2516" s="17" t="s">
        <v>11</v>
      </c>
      <c r="B2516" s="17" t="s">
        <v>156</v>
      </c>
      <c r="C2516" s="17" t="s">
        <v>253</v>
      </c>
      <c r="D2516" s="17" t="s">
        <v>255</v>
      </c>
      <c r="E2516" s="17" t="s">
        <v>180</v>
      </c>
      <c r="F2516" s="17" t="s">
        <v>203</v>
      </c>
      <c r="G2516" s="17" t="s">
        <v>265</v>
      </c>
      <c r="H2516" s="17" t="s">
        <v>160</v>
      </c>
      <c r="I2516" s="17" t="s">
        <v>17</v>
      </c>
      <c r="J2516" s="17"/>
      <c r="K2516" s="17"/>
      <c r="L2516" s="66">
        <v>144578.94750000001</v>
      </c>
      <c r="M2516" s="66">
        <v>88896.608500000002</v>
      </c>
      <c r="N2516" s="66">
        <v>58979.929499999998</v>
      </c>
      <c r="O2516" s="66">
        <v>14899.395</v>
      </c>
      <c r="P2516" s="66">
        <v>0</v>
      </c>
      <c r="Q2516" s="66">
        <v>0</v>
      </c>
      <c r="R2516" s="18"/>
      <c r="Z2516" s="62"/>
      <c r="AA2516" s="62"/>
      <c r="AB2516" s="62"/>
      <c r="AC2516" s="62"/>
      <c r="AD2516" s="62"/>
      <c r="AE2516" s="62"/>
    </row>
    <row r="2517" spans="1:31" x14ac:dyDescent="0.25">
      <c r="A2517" s="17" t="s">
        <v>11</v>
      </c>
      <c r="B2517" s="17" t="s">
        <v>156</v>
      </c>
      <c r="C2517" s="17" t="s">
        <v>253</v>
      </c>
      <c r="D2517" s="17" t="s">
        <v>255</v>
      </c>
      <c r="E2517" s="17" t="s">
        <v>180</v>
      </c>
      <c r="F2517" s="17" t="s">
        <v>203</v>
      </c>
      <c r="G2517" s="17" t="s">
        <v>265</v>
      </c>
      <c r="H2517" s="17" t="s">
        <v>161</v>
      </c>
      <c r="I2517" s="17" t="s">
        <v>17</v>
      </c>
      <c r="J2517" s="17"/>
      <c r="K2517" s="17"/>
      <c r="L2517" s="66">
        <v>144714.21249999997</v>
      </c>
      <c r="M2517" s="66">
        <v>88979.854999999996</v>
      </c>
      <c r="N2517" s="66">
        <v>59035.155000000006</v>
      </c>
      <c r="O2517" s="66">
        <v>14913.34</v>
      </c>
      <c r="P2517" s="66">
        <v>0</v>
      </c>
      <c r="Q2517" s="66">
        <v>0</v>
      </c>
      <c r="R2517" s="18"/>
      <c r="Z2517" s="62"/>
      <c r="AA2517" s="62"/>
      <c r="AB2517" s="62"/>
      <c r="AC2517" s="62"/>
      <c r="AD2517" s="62"/>
      <c r="AE2517" s="62"/>
    </row>
    <row r="2518" spans="1:31" x14ac:dyDescent="0.25">
      <c r="A2518" s="17" t="s">
        <v>11</v>
      </c>
      <c r="B2518" s="17" t="s">
        <v>156</v>
      </c>
      <c r="C2518" s="17" t="s">
        <v>253</v>
      </c>
      <c r="D2518" s="17" t="s">
        <v>255</v>
      </c>
      <c r="E2518" s="17" t="s">
        <v>180</v>
      </c>
      <c r="F2518" s="17" t="s">
        <v>203</v>
      </c>
      <c r="G2518" s="17" t="s">
        <v>265</v>
      </c>
      <c r="H2518" s="17" t="s">
        <v>75</v>
      </c>
      <c r="I2518" s="17" t="s">
        <v>17</v>
      </c>
      <c r="J2518" s="17"/>
      <c r="K2518" s="17"/>
      <c r="L2518" s="66">
        <v>2.6737519999999999</v>
      </c>
      <c r="M2518" s="66">
        <v>1.643999</v>
      </c>
      <c r="N2518" s="66">
        <v>1.0907395000000002</v>
      </c>
      <c r="O2518" s="66">
        <v>0.27554050000000002</v>
      </c>
      <c r="P2518" s="66">
        <v>0</v>
      </c>
      <c r="Q2518" s="66">
        <v>0</v>
      </c>
      <c r="R2518" s="18"/>
      <c r="Z2518" s="62"/>
      <c r="AA2518" s="62"/>
      <c r="AB2518" s="62"/>
      <c r="AC2518" s="62"/>
      <c r="AD2518" s="62"/>
      <c r="AE2518" s="62"/>
    </row>
    <row r="2519" spans="1:31" x14ac:dyDescent="0.25">
      <c r="A2519" s="17" t="s">
        <v>11</v>
      </c>
      <c r="B2519" s="17" t="s">
        <v>156</v>
      </c>
      <c r="C2519" s="17" t="s">
        <v>253</v>
      </c>
      <c r="D2519" s="17" t="s">
        <v>255</v>
      </c>
      <c r="E2519" s="17" t="s">
        <v>180</v>
      </c>
      <c r="F2519" s="17" t="s">
        <v>204</v>
      </c>
      <c r="G2519" s="17" t="s">
        <v>265</v>
      </c>
      <c r="H2519" s="17" t="s">
        <v>32</v>
      </c>
      <c r="I2519" s="17" t="s">
        <v>17</v>
      </c>
      <c r="J2519" s="17"/>
      <c r="K2519" s="17"/>
      <c r="L2519" s="66">
        <v>0.48225775000000004</v>
      </c>
      <c r="M2519" s="66">
        <v>0.70420974999999997</v>
      </c>
      <c r="N2519" s="66">
        <v>0.48736825</v>
      </c>
      <c r="O2519" s="66">
        <v>9.6970000000000001E-2</v>
      </c>
      <c r="P2519" s="66">
        <v>0</v>
      </c>
      <c r="Q2519" s="66">
        <v>0</v>
      </c>
      <c r="R2519" s="18"/>
      <c r="Z2519" s="62"/>
      <c r="AA2519" s="62"/>
      <c r="AB2519" s="62"/>
      <c r="AC2519" s="62"/>
      <c r="AD2519" s="62"/>
      <c r="AE2519" s="62"/>
    </row>
    <row r="2520" spans="1:31" x14ac:dyDescent="0.25">
      <c r="A2520" s="17" t="s">
        <v>11</v>
      </c>
      <c r="B2520" s="17" t="s">
        <v>156</v>
      </c>
      <c r="C2520" s="17" t="s">
        <v>253</v>
      </c>
      <c r="D2520" s="17" t="s">
        <v>255</v>
      </c>
      <c r="E2520" s="17" t="s">
        <v>180</v>
      </c>
      <c r="F2520" s="17" t="s">
        <v>204</v>
      </c>
      <c r="G2520" s="17" t="s">
        <v>265</v>
      </c>
      <c r="H2520" s="17" t="s">
        <v>16</v>
      </c>
      <c r="I2520" s="17" t="s">
        <v>17</v>
      </c>
      <c r="J2520" s="17"/>
      <c r="K2520" s="17"/>
      <c r="L2520" s="66">
        <v>38918.206999999995</v>
      </c>
      <c r="M2520" s="66">
        <v>56829.703500000003</v>
      </c>
      <c r="N2520" s="66">
        <v>39330.552500000005</v>
      </c>
      <c r="O2520" s="66">
        <v>7825.46</v>
      </c>
      <c r="P2520" s="66">
        <v>0</v>
      </c>
      <c r="Q2520" s="66">
        <v>0</v>
      </c>
      <c r="R2520" s="18"/>
      <c r="Z2520" s="62"/>
      <c r="AA2520" s="62"/>
      <c r="AB2520" s="62"/>
      <c r="AC2520" s="62"/>
      <c r="AD2520" s="62"/>
      <c r="AE2520" s="62"/>
    </row>
    <row r="2521" spans="1:31" x14ac:dyDescent="0.25">
      <c r="A2521" s="17" t="s">
        <v>11</v>
      </c>
      <c r="B2521" s="17" t="s">
        <v>156</v>
      </c>
      <c r="C2521" s="17" t="s">
        <v>253</v>
      </c>
      <c r="D2521" s="17" t="s">
        <v>255</v>
      </c>
      <c r="E2521" s="17" t="s">
        <v>180</v>
      </c>
      <c r="F2521" s="17" t="s">
        <v>204</v>
      </c>
      <c r="G2521" s="17" t="s">
        <v>265</v>
      </c>
      <c r="H2521" s="17" t="s">
        <v>160</v>
      </c>
      <c r="I2521" s="17" t="s">
        <v>17</v>
      </c>
      <c r="J2521" s="17"/>
      <c r="K2521" s="17"/>
      <c r="L2521" s="66">
        <v>39115.933250000002</v>
      </c>
      <c r="M2521" s="66">
        <v>57118.430999999997</v>
      </c>
      <c r="N2521" s="66">
        <v>39530.364999999998</v>
      </c>
      <c r="O2521" s="66">
        <v>7865.2150000000001</v>
      </c>
      <c r="P2521" s="66">
        <v>0</v>
      </c>
      <c r="Q2521" s="66">
        <v>0</v>
      </c>
      <c r="R2521" s="18"/>
      <c r="Z2521" s="62"/>
      <c r="AA2521" s="62"/>
      <c r="AB2521" s="62"/>
      <c r="AC2521" s="62"/>
      <c r="AD2521" s="62"/>
      <c r="AE2521" s="62"/>
    </row>
    <row r="2522" spans="1:31" x14ac:dyDescent="0.25">
      <c r="A2522" s="17" t="s">
        <v>11</v>
      </c>
      <c r="B2522" s="17" t="s">
        <v>156</v>
      </c>
      <c r="C2522" s="17" t="s">
        <v>253</v>
      </c>
      <c r="D2522" s="17" t="s">
        <v>255</v>
      </c>
      <c r="E2522" s="17" t="s">
        <v>180</v>
      </c>
      <c r="F2522" s="17" t="s">
        <v>204</v>
      </c>
      <c r="G2522" s="17" t="s">
        <v>265</v>
      </c>
      <c r="H2522" s="17" t="s">
        <v>161</v>
      </c>
      <c r="I2522" s="17" t="s">
        <v>17</v>
      </c>
      <c r="J2522" s="17"/>
      <c r="K2522" s="17"/>
      <c r="L2522" s="66">
        <v>39152.61075</v>
      </c>
      <c r="M2522" s="66">
        <v>57171.950749999996</v>
      </c>
      <c r="N2522" s="66">
        <v>39567.427499999998</v>
      </c>
      <c r="O2522" s="66">
        <v>7872.5924999999997</v>
      </c>
      <c r="P2522" s="66">
        <v>0</v>
      </c>
      <c r="Q2522" s="66">
        <v>0</v>
      </c>
      <c r="R2522" s="18"/>
      <c r="Z2522" s="62"/>
      <c r="AA2522" s="62"/>
      <c r="AB2522" s="62"/>
      <c r="AC2522" s="62"/>
      <c r="AD2522" s="62"/>
      <c r="AE2522" s="62"/>
    </row>
    <row r="2523" spans="1:31" x14ac:dyDescent="0.25">
      <c r="A2523" s="17" t="s">
        <v>11</v>
      </c>
      <c r="B2523" s="17" t="s">
        <v>156</v>
      </c>
      <c r="C2523" s="17" t="s">
        <v>253</v>
      </c>
      <c r="D2523" s="17" t="s">
        <v>255</v>
      </c>
      <c r="E2523" s="17" t="s">
        <v>180</v>
      </c>
      <c r="F2523" s="17" t="s">
        <v>204</v>
      </c>
      <c r="G2523" s="17" t="s">
        <v>265</v>
      </c>
      <c r="H2523" s="17" t="s">
        <v>75</v>
      </c>
      <c r="I2523" s="17" t="s">
        <v>17</v>
      </c>
      <c r="J2523" s="17"/>
      <c r="K2523" s="17"/>
      <c r="L2523" s="66">
        <v>0.72338674999999997</v>
      </c>
      <c r="M2523" s="66">
        <v>1.05631725</v>
      </c>
      <c r="N2523" s="66">
        <v>0.73105249999999999</v>
      </c>
      <c r="O2523" s="66">
        <v>0.14545474999999999</v>
      </c>
      <c r="P2523" s="66">
        <v>0</v>
      </c>
      <c r="Q2523" s="66">
        <v>0</v>
      </c>
      <c r="R2523" s="18"/>
      <c r="Z2523" s="62"/>
      <c r="AA2523" s="62"/>
      <c r="AB2523" s="62"/>
      <c r="AC2523" s="62"/>
      <c r="AD2523" s="62"/>
      <c r="AE2523" s="62"/>
    </row>
    <row r="2524" spans="1:31" x14ac:dyDescent="0.25">
      <c r="A2524" s="17" t="s">
        <v>11</v>
      </c>
      <c r="B2524" s="17" t="s">
        <v>156</v>
      </c>
      <c r="C2524" s="17" t="s">
        <v>253</v>
      </c>
      <c r="D2524" s="17" t="s">
        <v>255</v>
      </c>
      <c r="E2524" s="17" t="s">
        <v>180</v>
      </c>
      <c r="F2524" s="17" t="s">
        <v>205</v>
      </c>
      <c r="G2524" s="17" t="s">
        <v>265</v>
      </c>
      <c r="H2524" s="17" t="s">
        <v>32</v>
      </c>
      <c r="I2524" s="17" t="s">
        <v>17</v>
      </c>
      <c r="J2524" s="17"/>
      <c r="K2524" s="17"/>
      <c r="L2524" s="66">
        <v>0</v>
      </c>
      <c r="M2524" s="66">
        <v>0</v>
      </c>
      <c r="N2524" s="66">
        <v>0</v>
      </c>
      <c r="O2524" s="66">
        <v>0</v>
      </c>
      <c r="P2524" s="66">
        <v>2.49915E-2</v>
      </c>
      <c r="Q2524" s="66">
        <v>0.57732550000000005</v>
      </c>
      <c r="R2524" s="18"/>
      <c r="Z2524" s="62"/>
      <c r="AA2524" s="62"/>
      <c r="AB2524" s="62"/>
      <c r="AC2524" s="62"/>
      <c r="AD2524" s="62"/>
      <c r="AE2524" s="62"/>
    </row>
    <row r="2525" spans="1:31" x14ac:dyDescent="0.25">
      <c r="A2525" s="17" t="s">
        <v>11</v>
      </c>
      <c r="B2525" s="17" t="s">
        <v>156</v>
      </c>
      <c r="C2525" s="17" t="s">
        <v>253</v>
      </c>
      <c r="D2525" s="17" t="s">
        <v>255</v>
      </c>
      <c r="E2525" s="17" t="s">
        <v>180</v>
      </c>
      <c r="F2525" s="17" t="s">
        <v>205</v>
      </c>
      <c r="G2525" s="17" t="s">
        <v>265</v>
      </c>
      <c r="H2525" s="17" t="s">
        <v>16</v>
      </c>
      <c r="I2525" s="17" t="s">
        <v>17</v>
      </c>
      <c r="J2525" s="17"/>
      <c r="K2525" s="17"/>
      <c r="L2525" s="66">
        <v>0</v>
      </c>
      <c r="M2525" s="66">
        <v>0</v>
      </c>
      <c r="N2525" s="66">
        <v>0</v>
      </c>
      <c r="O2525" s="66">
        <v>0</v>
      </c>
      <c r="P2525" s="66">
        <v>2016.8325</v>
      </c>
      <c r="Q2525" s="66">
        <v>46590.202499999999</v>
      </c>
      <c r="R2525" s="18"/>
      <c r="Z2525" s="62"/>
      <c r="AA2525" s="62"/>
      <c r="AB2525" s="62"/>
      <c r="AC2525" s="62"/>
      <c r="AD2525" s="62"/>
      <c r="AE2525" s="62"/>
    </row>
    <row r="2526" spans="1:31" x14ac:dyDescent="0.25">
      <c r="A2526" s="17" t="s">
        <v>11</v>
      </c>
      <c r="B2526" s="17" t="s">
        <v>156</v>
      </c>
      <c r="C2526" s="17" t="s">
        <v>253</v>
      </c>
      <c r="D2526" s="17" t="s">
        <v>255</v>
      </c>
      <c r="E2526" s="17" t="s">
        <v>180</v>
      </c>
      <c r="F2526" s="17" t="s">
        <v>205</v>
      </c>
      <c r="G2526" s="17" t="s">
        <v>265</v>
      </c>
      <c r="H2526" s="17" t="s">
        <v>160</v>
      </c>
      <c r="I2526" s="17" t="s">
        <v>17</v>
      </c>
      <c r="J2526" s="17"/>
      <c r="K2526" s="17"/>
      <c r="L2526" s="66">
        <v>0</v>
      </c>
      <c r="M2526" s="66">
        <v>0</v>
      </c>
      <c r="N2526" s="66">
        <v>0</v>
      </c>
      <c r="O2526" s="66">
        <v>0</v>
      </c>
      <c r="P2526" s="66">
        <v>2027.0774999999999</v>
      </c>
      <c r="Q2526" s="66">
        <v>46826.8675</v>
      </c>
      <c r="R2526" s="18"/>
      <c r="Z2526" s="62"/>
      <c r="AA2526" s="62"/>
      <c r="AB2526" s="62"/>
      <c r="AC2526" s="62"/>
      <c r="AD2526" s="62"/>
      <c r="AE2526" s="62"/>
    </row>
    <row r="2527" spans="1:31" x14ac:dyDescent="0.25">
      <c r="A2527" s="17" t="s">
        <v>11</v>
      </c>
      <c r="B2527" s="17" t="s">
        <v>156</v>
      </c>
      <c r="C2527" s="17" t="s">
        <v>253</v>
      </c>
      <c r="D2527" s="17" t="s">
        <v>255</v>
      </c>
      <c r="E2527" s="17" t="s">
        <v>180</v>
      </c>
      <c r="F2527" s="17" t="s">
        <v>205</v>
      </c>
      <c r="G2527" s="17" t="s">
        <v>265</v>
      </c>
      <c r="H2527" s="17" t="s">
        <v>161</v>
      </c>
      <c r="I2527" s="17" t="s">
        <v>17</v>
      </c>
      <c r="J2527" s="17"/>
      <c r="K2527" s="17"/>
      <c r="L2527" s="66">
        <v>0</v>
      </c>
      <c r="M2527" s="66">
        <v>0</v>
      </c>
      <c r="N2527" s="66">
        <v>0</v>
      </c>
      <c r="O2527" s="66">
        <v>0</v>
      </c>
      <c r="P2527" s="66">
        <v>2028.9825000000001</v>
      </c>
      <c r="Q2527" s="66">
        <v>46870.777499999997</v>
      </c>
      <c r="R2527" s="18"/>
      <c r="Z2527" s="62"/>
      <c r="AA2527" s="62"/>
      <c r="AB2527" s="62"/>
      <c r="AC2527" s="62"/>
      <c r="AD2527" s="62"/>
      <c r="AE2527" s="62"/>
    </row>
    <row r="2528" spans="1:31" x14ac:dyDescent="0.25">
      <c r="A2528" s="17" t="s">
        <v>11</v>
      </c>
      <c r="B2528" s="17" t="s">
        <v>156</v>
      </c>
      <c r="C2528" s="17" t="s">
        <v>253</v>
      </c>
      <c r="D2528" s="17" t="s">
        <v>255</v>
      </c>
      <c r="E2528" s="17" t="s">
        <v>180</v>
      </c>
      <c r="F2528" s="17" t="s">
        <v>205</v>
      </c>
      <c r="G2528" s="17" t="s">
        <v>265</v>
      </c>
      <c r="H2528" s="17" t="s">
        <v>75</v>
      </c>
      <c r="I2528" s="17" t="s">
        <v>17</v>
      </c>
      <c r="J2528" s="17"/>
      <c r="K2528" s="17"/>
      <c r="L2528" s="66">
        <v>0</v>
      </c>
      <c r="M2528" s="66">
        <v>0</v>
      </c>
      <c r="N2528" s="66">
        <v>0</v>
      </c>
      <c r="O2528" s="66">
        <v>0</v>
      </c>
      <c r="P2528" s="66">
        <v>3.7488E-2</v>
      </c>
      <c r="Q2528" s="66">
        <v>0.86598849999999994</v>
      </c>
      <c r="R2528" s="18"/>
      <c r="Z2528" s="62"/>
      <c r="AA2528" s="62"/>
      <c r="AB2528" s="62"/>
      <c r="AC2528" s="62"/>
      <c r="AD2528" s="62"/>
      <c r="AE2528" s="62"/>
    </row>
    <row r="2529" spans="1:31" x14ac:dyDescent="0.25">
      <c r="A2529" s="17" t="s">
        <v>11</v>
      </c>
      <c r="B2529" s="17" t="s">
        <v>156</v>
      </c>
      <c r="C2529" s="17" t="s">
        <v>253</v>
      </c>
      <c r="D2529" s="17" t="s">
        <v>255</v>
      </c>
      <c r="E2529" s="17" t="s">
        <v>206</v>
      </c>
      <c r="F2529" s="17" t="s">
        <v>207</v>
      </c>
      <c r="G2529" s="17" t="s">
        <v>265</v>
      </c>
      <c r="H2529" s="17" t="s">
        <v>32</v>
      </c>
      <c r="I2529" s="17" t="s">
        <v>17</v>
      </c>
      <c r="J2529" s="17"/>
      <c r="K2529" s="17"/>
      <c r="L2529" s="66">
        <v>87.678974999999994</v>
      </c>
      <c r="M2529" s="66">
        <v>124.66505000000001</v>
      </c>
      <c r="N2529" s="66">
        <v>130.3665</v>
      </c>
      <c r="O2529" s="66">
        <v>94.303249999999991</v>
      </c>
      <c r="P2529" s="66">
        <v>76.2273</v>
      </c>
      <c r="Q2529" s="66">
        <v>85.858150000000009</v>
      </c>
      <c r="R2529" s="18"/>
      <c r="Z2529" s="62"/>
      <c r="AA2529" s="62"/>
      <c r="AB2529" s="62"/>
      <c r="AC2529" s="62"/>
      <c r="AD2529" s="62"/>
      <c r="AE2529" s="62"/>
    </row>
    <row r="2530" spans="1:31" x14ac:dyDescent="0.25">
      <c r="A2530" s="17" t="s">
        <v>11</v>
      </c>
      <c r="B2530" s="17" t="s">
        <v>156</v>
      </c>
      <c r="C2530" s="17" t="s">
        <v>253</v>
      </c>
      <c r="D2530" s="17" t="s">
        <v>255</v>
      </c>
      <c r="E2530" s="17" t="s">
        <v>206</v>
      </c>
      <c r="F2530" s="17" t="s">
        <v>207</v>
      </c>
      <c r="G2530" s="17" t="s">
        <v>265</v>
      </c>
      <c r="H2530" s="17" t="s">
        <v>16</v>
      </c>
      <c r="I2530" s="17" t="s">
        <v>17</v>
      </c>
      <c r="J2530" s="17"/>
      <c r="K2530" s="17"/>
      <c r="L2530" s="66">
        <v>8425000</v>
      </c>
      <c r="M2530" s="66">
        <v>11825000</v>
      </c>
      <c r="N2530" s="66">
        <v>12250000</v>
      </c>
      <c r="O2530" s="66">
        <v>9000000</v>
      </c>
      <c r="P2530" s="66">
        <v>7325000</v>
      </c>
      <c r="Q2530" s="66">
        <v>8225000</v>
      </c>
      <c r="R2530" s="18"/>
      <c r="Z2530" s="62"/>
      <c r="AA2530" s="62"/>
      <c r="AB2530" s="62"/>
      <c r="AC2530" s="62"/>
      <c r="AD2530" s="62"/>
      <c r="AE2530" s="62"/>
    </row>
    <row r="2531" spans="1:31" x14ac:dyDescent="0.25">
      <c r="A2531" s="17" t="s">
        <v>11</v>
      </c>
      <c r="B2531" s="17" t="s">
        <v>156</v>
      </c>
      <c r="C2531" s="17" t="s">
        <v>253</v>
      </c>
      <c r="D2531" s="17" t="s">
        <v>255</v>
      </c>
      <c r="E2531" s="17" t="s">
        <v>206</v>
      </c>
      <c r="F2531" s="17" t="s">
        <v>207</v>
      </c>
      <c r="G2531" s="17" t="s">
        <v>265</v>
      </c>
      <c r="H2531" s="17" t="s">
        <v>160</v>
      </c>
      <c r="I2531" s="17" t="s">
        <v>17</v>
      </c>
      <c r="J2531" s="17"/>
      <c r="K2531" s="17"/>
      <c r="L2531" s="66">
        <v>8425000</v>
      </c>
      <c r="M2531" s="66">
        <v>11825000</v>
      </c>
      <c r="N2531" s="66">
        <v>12250000</v>
      </c>
      <c r="O2531" s="66">
        <v>9000000</v>
      </c>
      <c r="P2531" s="66">
        <v>7325000</v>
      </c>
      <c r="Q2531" s="66">
        <v>8225000</v>
      </c>
      <c r="R2531" s="18"/>
      <c r="Z2531" s="62"/>
      <c r="AA2531" s="62"/>
      <c r="AB2531" s="62"/>
      <c r="AC2531" s="62"/>
      <c r="AD2531" s="62"/>
      <c r="AE2531" s="62"/>
    </row>
    <row r="2532" spans="1:31" x14ac:dyDescent="0.25">
      <c r="A2532" s="17" t="s">
        <v>11</v>
      </c>
      <c r="B2532" s="17" t="s">
        <v>156</v>
      </c>
      <c r="C2532" s="17" t="s">
        <v>253</v>
      </c>
      <c r="D2532" s="17" t="s">
        <v>255</v>
      </c>
      <c r="E2532" s="17" t="s">
        <v>206</v>
      </c>
      <c r="F2532" s="17" t="s">
        <v>207</v>
      </c>
      <c r="G2532" s="17" t="s">
        <v>265</v>
      </c>
      <c r="H2532" s="17" t="s">
        <v>161</v>
      </c>
      <c r="I2532" s="17" t="s">
        <v>17</v>
      </c>
      <c r="J2532" s="17"/>
      <c r="K2532" s="17"/>
      <c r="L2532" s="66">
        <v>8425000</v>
      </c>
      <c r="M2532" s="66">
        <v>11825000</v>
      </c>
      <c r="N2532" s="66">
        <v>12250000</v>
      </c>
      <c r="O2532" s="66">
        <v>9000000</v>
      </c>
      <c r="P2532" s="66">
        <v>7325000</v>
      </c>
      <c r="Q2532" s="66">
        <v>8300000</v>
      </c>
      <c r="R2532" s="18"/>
      <c r="Z2532" s="62"/>
      <c r="AA2532" s="62"/>
      <c r="AB2532" s="62"/>
      <c r="AC2532" s="62"/>
      <c r="AD2532" s="62"/>
      <c r="AE2532" s="62"/>
    </row>
    <row r="2533" spans="1:31" x14ac:dyDescent="0.25">
      <c r="A2533" s="17" t="s">
        <v>11</v>
      </c>
      <c r="B2533" s="17" t="s">
        <v>156</v>
      </c>
      <c r="C2533" s="17" t="s">
        <v>253</v>
      </c>
      <c r="D2533" s="17" t="s">
        <v>255</v>
      </c>
      <c r="E2533" s="17" t="s">
        <v>206</v>
      </c>
      <c r="F2533" s="17" t="s">
        <v>207</v>
      </c>
      <c r="G2533" s="17" t="s">
        <v>265</v>
      </c>
      <c r="H2533" s="17" t="s">
        <v>75</v>
      </c>
      <c r="I2533" s="17" t="s">
        <v>17</v>
      </c>
      <c r="J2533" s="17"/>
      <c r="K2533" s="17"/>
      <c r="L2533" s="66">
        <v>131.51824999999999</v>
      </c>
      <c r="M2533" s="66">
        <v>186.9975</v>
      </c>
      <c r="N2533" s="66">
        <v>195.54974999999999</v>
      </c>
      <c r="O2533" s="66">
        <v>141.45525000000001</v>
      </c>
      <c r="P2533" s="66">
        <v>114.34100000000001</v>
      </c>
      <c r="Q2533" s="66">
        <v>128.78749999999999</v>
      </c>
      <c r="R2533" s="18"/>
      <c r="Z2533" s="62"/>
      <c r="AA2533" s="62"/>
      <c r="AB2533" s="62"/>
      <c r="AC2533" s="62"/>
      <c r="AD2533" s="62"/>
      <c r="AE2533" s="62"/>
    </row>
    <row r="2534" spans="1:31" x14ac:dyDescent="0.25">
      <c r="A2534" s="17" t="s">
        <v>11</v>
      </c>
      <c r="B2534" s="17" t="s">
        <v>156</v>
      </c>
      <c r="C2534" s="17" t="s">
        <v>253</v>
      </c>
      <c r="D2534" s="17" t="s">
        <v>255</v>
      </c>
      <c r="E2534" s="17" t="s">
        <v>208</v>
      </c>
      <c r="F2534" s="17" t="s">
        <v>209</v>
      </c>
      <c r="G2534" s="17" t="s">
        <v>265</v>
      </c>
      <c r="H2534" s="17" t="s">
        <v>32</v>
      </c>
      <c r="I2534" s="17" t="s">
        <v>17</v>
      </c>
      <c r="J2534" s="17"/>
      <c r="K2534" s="17"/>
      <c r="L2534" s="66">
        <v>0</v>
      </c>
      <c r="M2534" s="66">
        <v>0</v>
      </c>
      <c r="N2534" s="66">
        <v>0</v>
      </c>
      <c r="O2534" s="66">
        <v>0</v>
      </c>
      <c r="P2534" s="66">
        <v>6.8788500000000002E-2</v>
      </c>
      <c r="Q2534" s="66">
        <v>7.5146750000000012E-2</v>
      </c>
      <c r="R2534" s="18"/>
      <c r="Z2534" s="62"/>
      <c r="AA2534" s="62"/>
      <c r="AB2534" s="62"/>
      <c r="AC2534" s="62"/>
      <c r="AD2534" s="62"/>
      <c r="AE2534" s="62"/>
    </row>
    <row r="2535" spans="1:31" x14ac:dyDescent="0.25">
      <c r="A2535" s="17" t="s">
        <v>11</v>
      </c>
      <c r="B2535" s="17" t="s">
        <v>156</v>
      </c>
      <c r="C2535" s="17" t="s">
        <v>253</v>
      </c>
      <c r="D2535" s="17" t="s">
        <v>255</v>
      </c>
      <c r="E2535" s="17" t="s">
        <v>208</v>
      </c>
      <c r="F2535" s="17" t="s">
        <v>209</v>
      </c>
      <c r="G2535" s="17" t="s">
        <v>265</v>
      </c>
      <c r="H2535" s="17" t="s">
        <v>16</v>
      </c>
      <c r="I2535" s="17" t="s">
        <v>17</v>
      </c>
      <c r="J2535" s="17"/>
      <c r="K2535" s="17"/>
      <c r="L2535" s="66">
        <v>0</v>
      </c>
      <c r="M2535" s="66">
        <v>0</v>
      </c>
      <c r="N2535" s="66">
        <v>0</v>
      </c>
      <c r="O2535" s="66">
        <v>0</v>
      </c>
      <c r="P2535" s="66">
        <v>7326.66</v>
      </c>
      <c r="Q2535" s="66">
        <v>8003.8524999999991</v>
      </c>
      <c r="R2535" s="18"/>
      <c r="Z2535" s="62"/>
      <c r="AA2535" s="62"/>
      <c r="AB2535" s="62"/>
      <c r="AC2535" s="62"/>
      <c r="AD2535" s="62"/>
      <c r="AE2535" s="62"/>
    </row>
    <row r="2536" spans="1:31" x14ac:dyDescent="0.25">
      <c r="A2536" s="17" t="s">
        <v>11</v>
      </c>
      <c r="B2536" s="17" t="s">
        <v>156</v>
      </c>
      <c r="C2536" s="17" t="s">
        <v>253</v>
      </c>
      <c r="D2536" s="17" t="s">
        <v>255</v>
      </c>
      <c r="E2536" s="17" t="s">
        <v>208</v>
      </c>
      <c r="F2536" s="17" t="s">
        <v>209</v>
      </c>
      <c r="G2536" s="17" t="s">
        <v>265</v>
      </c>
      <c r="H2536" s="17" t="s">
        <v>160</v>
      </c>
      <c r="I2536" s="17" t="s">
        <v>17</v>
      </c>
      <c r="J2536" s="17"/>
      <c r="K2536" s="17"/>
      <c r="L2536" s="66">
        <v>0</v>
      </c>
      <c r="M2536" s="66">
        <v>0</v>
      </c>
      <c r="N2536" s="66">
        <v>0</v>
      </c>
      <c r="O2536" s="66">
        <v>0</v>
      </c>
      <c r="P2536" s="66">
        <v>7354.8675000000003</v>
      </c>
      <c r="Q2536" s="66">
        <v>8034.66</v>
      </c>
      <c r="R2536" s="18"/>
      <c r="Z2536" s="62"/>
      <c r="AA2536" s="62"/>
      <c r="AB2536" s="62"/>
      <c r="AC2536" s="62"/>
      <c r="AD2536" s="62"/>
      <c r="AE2536" s="62"/>
    </row>
    <row r="2537" spans="1:31" x14ac:dyDescent="0.25">
      <c r="A2537" s="17" t="s">
        <v>11</v>
      </c>
      <c r="B2537" s="17" t="s">
        <v>156</v>
      </c>
      <c r="C2537" s="17" t="s">
        <v>253</v>
      </c>
      <c r="D2537" s="17" t="s">
        <v>255</v>
      </c>
      <c r="E2537" s="17" t="s">
        <v>208</v>
      </c>
      <c r="F2537" s="17" t="s">
        <v>209</v>
      </c>
      <c r="G2537" s="17" t="s">
        <v>265</v>
      </c>
      <c r="H2537" s="17" t="s">
        <v>161</v>
      </c>
      <c r="I2537" s="17" t="s">
        <v>17</v>
      </c>
      <c r="J2537" s="17"/>
      <c r="K2537" s="17"/>
      <c r="L2537" s="66">
        <v>0</v>
      </c>
      <c r="M2537" s="66">
        <v>0</v>
      </c>
      <c r="N2537" s="66">
        <v>0</v>
      </c>
      <c r="O2537" s="66">
        <v>0</v>
      </c>
      <c r="P2537" s="66">
        <v>7360.0949999999993</v>
      </c>
      <c r="Q2537" s="66">
        <v>8040.3775000000005</v>
      </c>
      <c r="R2537" s="18"/>
      <c r="Z2537" s="62"/>
      <c r="AA2537" s="62"/>
      <c r="AB2537" s="62"/>
      <c r="AC2537" s="62"/>
      <c r="AD2537" s="62"/>
      <c r="AE2537" s="62"/>
    </row>
    <row r="2538" spans="1:31" x14ac:dyDescent="0.25">
      <c r="A2538" s="17" t="s">
        <v>11</v>
      </c>
      <c r="B2538" s="17" t="s">
        <v>156</v>
      </c>
      <c r="C2538" s="17" t="s">
        <v>253</v>
      </c>
      <c r="D2538" s="17" t="s">
        <v>255</v>
      </c>
      <c r="E2538" s="17" t="s">
        <v>208</v>
      </c>
      <c r="F2538" s="17" t="s">
        <v>209</v>
      </c>
      <c r="G2538" s="17" t="s">
        <v>265</v>
      </c>
      <c r="H2538" s="17" t="s">
        <v>75</v>
      </c>
      <c r="I2538" s="17" t="s">
        <v>17</v>
      </c>
      <c r="J2538" s="17"/>
      <c r="K2538" s="17"/>
      <c r="L2538" s="66">
        <v>0</v>
      </c>
      <c r="M2538" s="66">
        <v>0</v>
      </c>
      <c r="N2538" s="66">
        <v>0</v>
      </c>
      <c r="O2538" s="66">
        <v>0</v>
      </c>
      <c r="P2538" s="66">
        <v>0.10318275</v>
      </c>
      <c r="Q2538" s="66">
        <v>0.11271974999999999</v>
      </c>
      <c r="R2538" s="18"/>
      <c r="Z2538" s="62"/>
      <c r="AA2538" s="62"/>
      <c r="AB2538" s="62"/>
      <c r="AC2538" s="62"/>
      <c r="AD2538" s="62"/>
      <c r="AE2538" s="62"/>
    </row>
    <row r="2539" spans="1:31" x14ac:dyDescent="0.25">
      <c r="A2539" s="17" t="s">
        <v>11</v>
      </c>
      <c r="B2539" s="17" t="s">
        <v>156</v>
      </c>
      <c r="C2539" s="17" t="s">
        <v>253</v>
      </c>
      <c r="D2539" s="17" t="s">
        <v>255</v>
      </c>
      <c r="E2539" s="17" t="s">
        <v>208</v>
      </c>
      <c r="F2539" s="17" t="s">
        <v>210</v>
      </c>
      <c r="G2539" s="17" t="s">
        <v>265</v>
      </c>
      <c r="H2539" s="17" t="s">
        <v>32</v>
      </c>
      <c r="I2539" s="17" t="s">
        <v>17</v>
      </c>
      <c r="J2539" s="17"/>
      <c r="K2539" s="17"/>
      <c r="L2539" s="66">
        <v>8.3245000000000003E-3</v>
      </c>
      <c r="M2539" s="66">
        <v>2.73625E-3</v>
      </c>
      <c r="N2539" s="66">
        <v>0</v>
      </c>
      <c r="O2539" s="66">
        <v>0</v>
      </c>
      <c r="P2539" s="66">
        <v>4.1917500000000002E-3</v>
      </c>
      <c r="Q2539" s="66">
        <v>9.1372499999999995E-3</v>
      </c>
      <c r="R2539" s="18"/>
      <c r="Z2539" s="62"/>
      <c r="AA2539" s="62"/>
      <c r="AB2539" s="62"/>
      <c r="AC2539" s="62"/>
      <c r="AD2539" s="62"/>
      <c r="AE2539" s="62"/>
    </row>
    <row r="2540" spans="1:31" x14ac:dyDescent="0.25">
      <c r="A2540" s="17" t="s">
        <v>11</v>
      </c>
      <c r="B2540" s="17" t="s">
        <v>156</v>
      </c>
      <c r="C2540" s="17" t="s">
        <v>253</v>
      </c>
      <c r="D2540" s="17" t="s">
        <v>255</v>
      </c>
      <c r="E2540" s="17" t="s">
        <v>208</v>
      </c>
      <c r="F2540" s="17" t="s">
        <v>210</v>
      </c>
      <c r="G2540" s="17" t="s">
        <v>265</v>
      </c>
      <c r="H2540" s="17" t="s">
        <v>16</v>
      </c>
      <c r="I2540" s="17" t="s">
        <v>17</v>
      </c>
      <c r="J2540" s="17"/>
      <c r="K2540" s="17"/>
      <c r="L2540" s="66">
        <v>886.66257499999995</v>
      </c>
      <c r="M2540" s="66">
        <v>291.44749999999999</v>
      </c>
      <c r="N2540" s="66">
        <v>0</v>
      </c>
      <c r="O2540" s="66">
        <v>0</v>
      </c>
      <c r="P2540" s="66">
        <v>446.44799999999998</v>
      </c>
      <c r="Q2540" s="66">
        <v>973.19350000000009</v>
      </c>
      <c r="R2540" s="18"/>
      <c r="Z2540" s="62"/>
      <c r="AA2540" s="62"/>
      <c r="AB2540" s="62"/>
      <c r="AC2540" s="62"/>
      <c r="AD2540" s="62"/>
      <c r="AE2540" s="62"/>
    </row>
    <row r="2541" spans="1:31" x14ac:dyDescent="0.25">
      <c r="A2541" s="17" t="s">
        <v>11</v>
      </c>
      <c r="B2541" s="17" t="s">
        <v>156</v>
      </c>
      <c r="C2541" s="17" t="s">
        <v>253</v>
      </c>
      <c r="D2541" s="17" t="s">
        <v>255</v>
      </c>
      <c r="E2541" s="17" t="s">
        <v>208</v>
      </c>
      <c r="F2541" s="17" t="s">
        <v>210</v>
      </c>
      <c r="G2541" s="17" t="s">
        <v>265</v>
      </c>
      <c r="H2541" s="17" t="s">
        <v>160</v>
      </c>
      <c r="I2541" s="17" t="s">
        <v>17</v>
      </c>
      <c r="J2541" s="17"/>
      <c r="K2541" s="17"/>
      <c r="L2541" s="66">
        <v>890.07749999999999</v>
      </c>
      <c r="M2541" s="66">
        <v>292.57</v>
      </c>
      <c r="N2541" s="66">
        <v>0</v>
      </c>
      <c r="O2541" s="66">
        <v>0</v>
      </c>
      <c r="P2541" s="66">
        <v>448.16700000000003</v>
      </c>
      <c r="Q2541" s="66">
        <v>976.93900000000008</v>
      </c>
      <c r="R2541" s="18"/>
      <c r="Z2541" s="62"/>
      <c r="AA2541" s="62"/>
      <c r="AB2541" s="62"/>
      <c r="AC2541" s="62"/>
      <c r="AD2541" s="62"/>
      <c r="AE2541" s="62"/>
    </row>
    <row r="2542" spans="1:31" x14ac:dyDescent="0.25">
      <c r="A2542" s="17" t="s">
        <v>11</v>
      </c>
      <c r="B2542" s="17" t="s">
        <v>156</v>
      </c>
      <c r="C2542" s="17" t="s">
        <v>253</v>
      </c>
      <c r="D2542" s="17" t="s">
        <v>255</v>
      </c>
      <c r="E2542" s="17" t="s">
        <v>208</v>
      </c>
      <c r="F2542" s="17" t="s">
        <v>210</v>
      </c>
      <c r="G2542" s="17" t="s">
        <v>265</v>
      </c>
      <c r="H2542" s="17" t="s">
        <v>161</v>
      </c>
      <c r="I2542" s="17" t="s">
        <v>17</v>
      </c>
      <c r="J2542" s="17"/>
      <c r="K2542" s="17"/>
      <c r="L2542" s="66">
        <v>890.7088</v>
      </c>
      <c r="M2542" s="66">
        <v>292.77749999999997</v>
      </c>
      <c r="N2542" s="66">
        <v>0</v>
      </c>
      <c r="O2542" s="66">
        <v>0</v>
      </c>
      <c r="P2542" s="66">
        <v>448.48575</v>
      </c>
      <c r="Q2542" s="66">
        <v>977.63024999999993</v>
      </c>
      <c r="R2542" s="18"/>
      <c r="Z2542" s="62"/>
      <c r="AA2542" s="62"/>
      <c r="AB2542" s="62"/>
      <c r="AC2542" s="62"/>
      <c r="AD2542" s="62"/>
      <c r="AE2542" s="62"/>
    </row>
    <row r="2543" spans="1:31" x14ac:dyDescent="0.25">
      <c r="A2543" s="17" t="s">
        <v>11</v>
      </c>
      <c r="B2543" s="17" t="s">
        <v>156</v>
      </c>
      <c r="C2543" s="17" t="s">
        <v>253</v>
      </c>
      <c r="D2543" s="17" t="s">
        <v>255</v>
      </c>
      <c r="E2543" s="17" t="s">
        <v>208</v>
      </c>
      <c r="F2543" s="17" t="s">
        <v>210</v>
      </c>
      <c r="G2543" s="17" t="s">
        <v>265</v>
      </c>
      <c r="H2543" s="17" t="s">
        <v>75</v>
      </c>
      <c r="I2543" s="17" t="s">
        <v>17</v>
      </c>
      <c r="J2543" s="17"/>
      <c r="K2543" s="17"/>
      <c r="L2543" s="66">
        <v>1.2486999999999998E-2</v>
      </c>
      <c r="M2543" s="66">
        <v>4.1044999999999996E-3</v>
      </c>
      <c r="N2543" s="66">
        <v>0</v>
      </c>
      <c r="O2543" s="66">
        <v>0</v>
      </c>
      <c r="P2543" s="66">
        <v>6.2872499999999994E-3</v>
      </c>
      <c r="Q2543" s="66">
        <v>1.3705750000000001E-2</v>
      </c>
      <c r="R2543" s="18"/>
      <c r="Z2543" s="62"/>
      <c r="AA2543" s="62"/>
      <c r="AB2543" s="62"/>
      <c r="AC2543" s="62"/>
      <c r="AD2543" s="62"/>
      <c r="AE2543" s="62"/>
    </row>
    <row r="2544" spans="1:31" x14ac:dyDescent="0.25">
      <c r="A2544" s="17" t="s">
        <v>11</v>
      </c>
      <c r="B2544" s="17" t="s">
        <v>156</v>
      </c>
      <c r="C2544" s="17" t="s">
        <v>253</v>
      </c>
      <c r="D2544" s="17" t="s">
        <v>255</v>
      </c>
      <c r="E2544" s="17" t="s">
        <v>41</v>
      </c>
      <c r="F2544" s="17" t="s">
        <v>214</v>
      </c>
      <c r="G2544" s="17" t="s">
        <v>265</v>
      </c>
      <c r="H2544" s="17" t="s">
        <v>32</v>
      </c>
      <c r="I2544" s="17" t="s">
        <v>17</v>
      </c>
      <c r="J2544" s="17"/>
      <c r="K2544" s="17"/>
      <c r="L2544" s="66">
        <v>0</v>
      </c>
      <c r="M2544" s="66">
        <v>16.233225000000001</v>
      </c>
      <c r="N2544" s="66">
        <v>21.399049999999999</v>
      </c>
      <c r="O2544" s="66">
        <v>5.3293249999999999</v>
      </c>
      <c r="P2544" s="66">
        <v>0</v>
      </c>
      <c r="Q2544" s="66">
        <v>0</v>
      </c>
      <c r="R2544" s="18"/>
      <c r="Z2544" s="62"/>
      <c r="AA2544" s="62"/>
      <c r="AB2544" s="62"/>
      <c r="AC2544" s="62"/>
      <c r="AD2544" s="62"/>
      <c r="AE2544" s="62"/>
    </row>
    <row r="2545" spans="1:31" x14ac:dyDescent="0.25">
      <c r="A2545" s="17" t="s">
        <v>11</v>
      </c>
      <c r="B2545" s="17" t="s">
        <v>156</v>
      </c>
      <c r="C2545" s="17" t="s">
        <v>253</v>
      </c>
      <c r="D2545" s="17" t="s">
        <v>255</v>
      </c>
      <c r="E2545" s="17" t="s">
        <v>41</v>
      </c>
      <c r="F2545" s="17" t="s">
        <v>214</v>
      </c>
      <c r="G2545" s="17" t="s">
        <v>265</v>
      </c>
      <c r="H2545" s="17" t="s">
        <v>16</v>
      </c>
      <c r="I2545" s="17" t="s">
        <v>17</v>
      </c>
      <c r="J2545" s="17"/>
      <c r="K2545" s="17"/>
      <c r="L2545" s="66">
        <v>0</v>
      </c>
      <c r="M2545" s="66">
        <v>900000</v>
      </c>
      <c r="N2545" s="66">
        <v>1200000</v>
      </c>
      <c r="O2545" s="66">
        <v>300000</v>
      </c>
      <c r="P2545" s="66">
        <v>0</v>
      </c>
      <c r="Q2545" s="66">
        <v>0</v>
      </c>
      <c r="R2545" s="18"/>
      <c r="Z2545" s="62"/>
      <c r="AA2545" s="62"/>
      <c r="AB2545" s="62"/>
      <c r="AC2545" s="62"/>
      <c r="AD2545" s="62"/>
      <c r="AE2545" s="62"/>
    </row>
    <row r="2546" spans="1:31" x14ac:dyDescent="0.25">
      <c r="A2546" s="17" t="s">
        <v>11</v>
      </c>
      <c r="B2546" s="17" t="s">
        <v>156</v>
      </c>
      <c r="C2546" s="17" t="s">
        <v>253</v>
      </c>
      <c r="D2546" s="17" t="s">
        <v>255</v>
      </c>
      <c r="E2546" s="17" t="s">
        <v>41</v>
      </c>
      <c r="F2546" s="17" t="s">
        <v>214</v>
      </c>
      <c r="G2546" s="17" t="s">
        <v>265</v>
      </c>
      <c r="H2546" s="17" t="s">
        <v>160</v>
      </c>
      <c r="I2546" s="17" t="s">
        <v>17</v>
      </c>
      <c r="J2546" s="17"/>
      <c r="K2546" s="17"/>
      <c r="L2546" s="66">
        <v>0</v>
      </c>
      <c r="M2546" s="66">
        <v>900000</v>
      </c>
      <c r="N2546" s="66">
        <v>1200000</v>
      </c>
      <c r="O2546" s="66">
        <v>300000</v>
      </c>
      <c r="P2546" s="66">
        <v>0</v>
      </c>
      <c r="Q2546" s="66">
        <v>0</v>
      </c>
      <c r="R2546" s="18"/>
      <c r="Z2546" s="62"/>
      <c r="AA2546" s="62"/>
      <c r="AB2546" s="62"/>
      <c r="AC2546" s="62"/>
      <c r="AD2546" s="62"/>
      <c r="AE2546" s="62"/>
    </row>
    <row r="2547" spans="1:31" x14ac:dyDescent="0.25">
      <c r="A2547" s="17" t="s">
        <v>11</v>
      </c>
      <c r="B2547" s="17" t="s">
        <v>156</v>
      </c>
      <c r="C2547" s="17" t="s">
        <v>253</v>
      </c>
      <c r="D2547" s="17" t="s">
        <v>255</v>
      </c>
      <c r="E2547" s="17" t="s">
        <v>41</v>
      </c>
      <c r="F2547" s="17" t="s">
        <v>214</v>
      </c>
      <c r="G2547" s="17" t="s">
        <v>265</v>
      </c>
      <c r="H2547" s="17" t="s">
        <v>161</v>
      </c>
      <c r="I2547" s="17" t="s">
        <v>17</v>
      </c>
      <c r="J2547" s="17"/>
      <c r="K2547" s="17"/>
      <c r="L2547" s="66">
        <v>0</v>
      </c>
      <c r="M2547" s="66">
        <v>900000</v>
      </c>
      <c r="N2547" s="66">
        <v>1200000</v>
      </c>
      <c r="O2547" s="66">
        <v>300000</v>
      </c>
      <c r="P2547" s="66">
        <v>0</v>
      </c>
      <c r="Q2547" s="66">
        <v>0</v>
      </c>
      <c r="R2547" s="18"/>
      <c r="Z2547" s="62"/>
      <c r="AA2547" s="62"/>
      <c r="AB2547" s="62"/>
      <c r="AC2547" s="62"/>
      <c r="AD2547" s="62"/>
      <c r="AE2547" s="62"/>
    </row>
    <row r="2548" spans="1:31" x14ac:dyDescent="0.25">
      <c r="A2548" s="17" t="s">
        <v>11</v>
      </c>
      <c r="B2548" s="17" t="s">
        <v>156</v>
      </c>
      <c r="C2548" s="17" t="s">
        <v>253</v>
      </c>
      <c r="D2548" s="17" t="s">
        <v>255</v>
      </c>
      <c r="E2548" s="17" t="s">
        <v>41</v>
      </c>
      <c r="F2548" s="17" t="s">
        <v>214</v>
      </c>
      <c r="G2548" s="17" t="s">
        <v>265</v>
      </c>
      <c r="H2548" s="17" t="s">
        <v>75</v>
      </c>
      <c r="I2548" s="17" t="s">
        <v>17</v>
      </c>
      <c r="J2548" s="17"/>
      <c r="K2548" s="17"/>
      <c r="L2548" s="66">
        <v>0</v>
      </c>
      <c r="M2548" s="66">
        <v>1.6233225</v>
      </c>
      <c r="N2548" s="66">
        <v>2.1399050000000002</v>
      </c>
      <c r="O2548" s="66">
        <v>0.53293250000000003</v>
      </c>
      <c r="P2548" s="66">
        <v>0</v>
      </c>
      <c r="Q2548" s="66">
        <v>0</v>
      </c>
      <c r="R2548" s="18"/>
      <c r="Z2548" s="62"/>
      <c r="AA2548" s="62"/>
      <c r="AB2548" s="62"/>
      <c r="AC2548" s="62"/>
      <c r="AD2548" s="62"/>
      <c r="AE2548" s="62"/>
    </row>
    <row r="2549" spans="1:31" x14ac:dyDescent="0.25">
      <c r="A2549" s="17" t="s">
        <v>11</v>
      </c>
      <c r="B2549" s="17" t="s">
        <v>156</v>
      </c>
      <c r="C2549" s="17" t="s">
        <v>253</v>
      </c>
      <c r="D2549" s="17" t="s">
        <v>255</v>
      </c>
      <c r="E2549" s="17" t="s">
        <v>215</v>
      </c>
      <c r="F2549" s="17" t="s">
        <v>218</v>
      </c>
      <c r="G2549" s="17" t="s">
        <v>265</v>
      </c>
      <c r="H2549" s="17" t="s">
        <v>32</v>
      </c>
      <c r="I2549" s="17" t="s">
        <v>17</v>
      </c>
      <c r="J2549" s="17"/>
      <c r="K2549" s="17"/>
      <c r="L2549" s="66">
        <v>91.933850000000007</v>
      </c>
      <c r="M2549" s="66">
        <v>114.567775</v>
      </c>
      <c r="N2549" s="66">
        <v>98.530749999999998</v>
      </c>
      <c r="O2549" s="66">
        <v>22.77972625</v>
      </c>
      <c r="P2549" s="66">
        <v>8.3116999999999996E-2</v>
      </c>
      <c r="Q2549" s="66">
        <v>7.3969750000000001E-2</v>
      </c>
      <c r="R2549" s="18"/>
      <c r="Z2549" s="62"/>
      <c r="AA2549" s="62"/>
      <c r="AB2549" s="62"/>
      <c r="AC2549" s="62"/>
      <c r="AD2549" s="62"/>
      <c r="AE2549" s="62"/>
    </row>
    <row r="2550" spans="1:31" x14ac:dyDescent="0.25">
      <c r="A2550" s="17" t="s">
        <v>11</v>
      </c>
      <c r="B2550" s="17" t="s">
        <v>156</v>
      </c>
      <c r="C2550" s="17" t="s">
        <v>253</v>
      </c>
      <c r="D2550" s="17" t="s">
        <v>255</v>
      </c>
      <c r="E2550" s="17" t="s">
        <v>215</v>
      </c>
      <c r="F2550" s="17" t="s">
        <v>218</v>
      </c>
      <c r="G2550" s="17" t="s">
        <v>265</v>
      </c>
      <c r="H2550" s="17" t="s">
        <v>16</v>
      </c>
      <c r="I2550" s="17" t="s">
        <v>17</v>
      </c>
      <c r="J2550" s="17"/>
      <c r="K2550" s="17"/>
      <c r="L2550" s="66">
        <v>2350000</v>
      </c>
      <c r="M2550" s="66">
        <v>2925000</v>
      </c>
      <c r="N2550" s="66">
        <v>2500000</v>
      </c>
      <c r="O2550" s="66">
        <v>576405.49250000005</v>
      </c>
      <c r="P2550" s="66">
        <v>2144.4250000000002</v>
      </c>
      <c r="Q2550" s="66">
        <v>1908.4175</v>
      </c>
      <c r="R2550" s="18"/>
      <c r="Z2550" s="62"/>
      <c r="AA2550" s="62"/>
      <c r="AB2550" s="62"/>
      <c r="AC2550" s="62"/>
      <c r="AD2550" s="62"/>
      <c r="AE2550" s="62"/>
    </row>
    <row r="2551" spans="1:31" x14ac:dyDescent="0.25">
      <c r="A2551" s="17" t="s">
        <v>11</v>
      </c>
      <c r="B2551" s="17" t="s">
        <v>156</v>
      </c>
      <c r="C2551" s="17" t="s">
        <v>253</v>
      </c>
      <c r="D2551" s="17" t="s">
        <v>255</v>
      </c>
      <c r="E2551" s="17" t="s">
        <v>215</v>
      </c>
      <c r="F2551" s="17" t="s">
        <v>218</v>
      </c>
      <c r="G2551" s="17" t="s">
        <v>265</v>
      </c>
      <c r="H2551" s="17" t="s">
        <v>160</v>
      </c>
      <c r="I2551" s="17" t="s">
        <v>17</v>
      </c>
      <c r="J2551" s="17"/>
      <c r="K2551" s="17"/>
      <c r="L2551" s="66">
        <v>2350000</v>
      </c>
      <c r="M2551" s="66">
        <v>2925000</v>
      </c>
      <c r="N2551" s="66">
        <v>2575000</v>
      </c>
      <c r="O2551" s="66">
        <v>601408.71</v>
      </c>
      <c r="P2551" s="66">
        <v>2149.33</v>
      </c>
      <c r="Q2551" s="66">
        <v>1912.7849999999999</v>
      </c>
      <c r="R2551" s="18"/>
      <c r="Z2551" s="62"/>
      <c r="AA2551" s="62"/>
      <c r="AB2551" s="62"/>
      <c r="AC2551" s="62"/>
      <c r="AD2551" s="62"/>
      <c r="AE2551" s="62"/>
    </row>
    <row r="2552" spans="1:31" x14ac:dyDescent="0.25">
      <c r="A2552" s="17" t="s">
        <v>11</v>
      </c>
      <c r="B2552" s="17" t="s">
        <v>156</v>
      </c>
      <c r="C2552" s="17" t="s">
        <v>253</v>
      </c>
      <c r="D2552" s="17" t="s">
        <v>255</v>
      </c>
      <c r="E2552" s="17" t="s">
        <v>215</v>
      </c>
      <c r="F2552" s="17" t="s">
        <v>218</v>
      </c>
      <c r="G2552" s="17" t="s">
        <v>265</v>
      </c>
      <c r="H2552" s="17" t="s">
        <v>161</v>
      </c>
      <c r="I2552" s="17" t="s">
        <v>17</v>
      </c>
      <c r="J2552" s="17"/>
      <c r="K2552" s="17"/>
      <c r="L2552" s="66">
        <v>2350000</v>
      </c>
      <c r="M2552" s="66">
        <v>2925000</v>
      </c>
      <c r="N2552" s="66">
        <v>2575000</v>
      </c>
      <c r="O2552" s="66">
        <v>601410.01500000001</v>
      </c>
      <c r="P2552" s="66">
        <v>2151.3250000000003</v>
      </c>
      <c r="Q2552" s="66">
        <v>1914.5575000000001</v>
      </c>
      <c r="R2552" s="18"/>
      <c r="Z2552" s="62"/>
      <c r="AA2552" s="62"/>
      <c r="AB2552" s="62"/>
      <c r="AC2552" s="62"/>
      <c r="AD2552" s="62"/>
      <c r="AE2552" s="62"/>
    </row>
    <row r="2553" spans="1:31" x14ac:dyDescent="0.25">
      <c r="A2553" s="17" t="s">
        <v>11</v>
      </c>
      <c r="B2553" s="17" t="s">
        <v>156</v>
      </c>
      <c r="C2553" s="17" t="s">
        <v>253</v>
      </c>
      <c r="D2553" s="17" t="s">
        <v>255</v>
      </c>
      <c r="E2553" s="17" t="s">
        <v>215</v>
      </c>
      <c r="F2553" s="17" t="s">
        <v>218</v>
      </c>
      <c r="G2553" s="17" t="s">
        <v>265</v>
      </c>
      <c r="H2553" s="17" t="s">
        <v>75</v>
      </c>
      <c r="I2553" s="17" t="s">
        <v>17</v>
      </c>
      <c r="J2553" s="17"/>
      <c r="K2553" s="17"/>
      <c r="L2553" s="66">
        <v>18.386749999999999</v>
      </c>
      <c r="M2553" s="66">
        <v>22.913550000000001</v>
      </c>
      <c r="N2553" s="66">
        <v>19.706150000000001</v>
      </c>
      <c r="O2553" s="66">
        <v>4.5559452499999997</v>
      </c>
      <c r="P2553" s="66">
        <v>1.6623249999999999E-2</v>
      </c>
      <c r="Q2553" s="66">
        <v>1.4793750000000001E-2</v>
      </c>
      <c r="R2553" s="18"/>
      <c r="Z2553" s="62"/>
      <c r="AA2553" s="62"/>
      <c r="AB2553" s="62"/>
      <c r="AC2553" s="62"/>
      <c r="AD2553" s="62"/>
      <c r="AE2553" s="62"/>
    </row>
    <row r="2554" spans="1:31" x14ac:dyDescent="0.25">
      <c r="A2554" s="17" t="s">
        <v>11</v>
      </c>
      <c r="B2554" s="17" t="s">
        <v>156</v>
      </c>
      <c r="C2554" s="17" t="s">
        <v>253</v>
      </c>
      <c r="D2554" s="17" t="s">
        <v>255</v>
      </c>
      <c r="E2554" s="17" t="s">
        <v>219</v>
      </c>
      <c r="F2554" s="17" t="s">
        <v>220</v>
      </c>
      <c r="G2554" s="17" t="s">
        <v>265</v>
      </c>
      <c r="H2554" s="17" t="s">
        <v>32</v>
      </c>
      <c r="I2554" s="17" t="s">
        <v>17</v>
      </c>
      <c r="J2554" s="17"/>
      <c r="K2554" s="17"/>
      <c r="L2554" s="66">
        <v>0</v>
      </c>
      <c r="M2554" s="66">
        <v>0</v>
      </c>
      <c r="N2554" s="66">
        <v>0</v>
      </c>
      <c r="O2554" s="66">
        <v>0</v>
      </c>
      <c r="P2554" s="66">
        <v>0</v>
      </c>
      <c r="Q2554" s="66">
        <v>0.83873249999999988</v>
      </c>
      <c r="R2554" s="18"/>
      <c r="Z2554" s="62"/>
      <c r="AA2554" s="62"/>
      <c r="AB2554" s="62"/>
      <c r="AC2554" s="62"/>
      <c r="AD2554" s="62"/>
      <c r="AE2554" s="62"/>
    </row>
    <row r="2555" spans="1:31" x14ac:dyDescent="0.25">
      <c r="A2555" s="17" t="s">
        <v>11</v>
      </c>
      <c r="B2555" s="17" t="s">
        <v>156</v>
      </c>
      <c r="C2555" s="17" t="s">
        <v>253</v>
      </c>
      <c r="D2555" s="17" t="s">
        <v>255</v>
      </c>
      <c r="E2555" s="17" t="s">
        <v>219</v>
      </c>
      <c r="F2555" s="17" t="s">
        <v>220</v>
      </c>
      <c r="G2555" s="17" t="s">
        <v>265</v>
      </c>
      <c r="H2555" s="17" t="s">
        <v>16</v>
      </c>
      <c r="I2555" s="17" t="s">
        <v>17</v>
      </c>
      <c r="J2555" s="17"/>
      <c r="K2555" s="17"/>
      <c r="L2555" s="66">
        <v>0</v>
      </c>
      <c r="M2555" s="66">
        <v>0</v>
      </c>
      <c r="N2555" s="66">
        <v>0</v>
      </c>
      <c r="O2555" s="66">
        <v>0</v>
      </c>
      <c r="P2555" s="66">
        <v>0</v>
      </c>
      <c r="Q2555" s="66">
        <v>20493.074999999997</v>
      </c>
      <c r="R2555" s="18"/>
      <c r="Z2555" s="62"/>
      <c r="AA2555" s="62"/>
      <c r="AB2555" s="62"/>
      <c r="AC2555" s="62"/>
      <c r="AD2555" s="62"/>
      <c r="AE2555" s="62"/>
    </row>
    <row r="2556" spans="1:31" x14ac:dyDescent="0.25">
      <c r="A2556" s="17" t="s">
        <v>11</v>
      </c>
      <c r="B2556" s="17" t="s">
        <v>156</v>
      </c>
      <c r="C2556" s="17" t="s">
        <v>253</v>
      </c>
      <c r="D2556" s="17" t="s">
        <v>255</v>
      </c>
      <c r="E2556" s="17" t="s">
        <v>219</v>
      </c>
      <c r="F2556" s="17" t="s">
        <v>220</v>
      </c>
      <c r="G2556" s="17" t="s">
        <v>265</v>
      </c>
      <c r="H2556" s="17" t="s">
        <v>160</v>
      </c>
      <c r="I2556" s="17" t="s">
        <v>17</v>
      </c>
      <c r="J2556" s="17"/>
      <c r="K2556" s="17"/>
      <c r="L2556" s="66">
        <v>0</v>
      </c>
      <c r="M2556" s="66">
        <v>0</v>
      </c>
      <c r="N2556" s="66">
        <v>0</v>
      </c>
      <c r="O2556" s="66">
        <v>0</v>
      </c>
      <c r="P2556" s="66">
        <v>0</v>
      </c>
      <c r="Q2556" s="66">
        <v>20542.574999999997</v>
      </c>
      <c r="R2556" s="18"/>
      <c r="Z2556" s="62"/>
      <c r="AA2556" s="62"/>
      <c r="AB2556" s="62"/>
      <c r="AC2556" s="62"/>
      <c r="AD2556" s="62"/>
      <c r="AE2556" s="62"/>
    </row>
    <row r="2557" spans="1:31" x14ac:dyDescent="0.25">
      <c r="A2557" s="17" t="s">
        <v>11</v>
      </c>
      <c r="B2557" s="17" t="s">
        <v>156</v>
      </c>
      <c r="C2557" s="17" t="s">
        <v>253</v>
      </c>
      <c r="D2557" s="17" t="s">
        <v>255</v>
      </c>
      <c r="E2557" s="17" t="s">
        <v>219</v>
      </c>
      <c r="F2557" s="17" t="s">
        <v>220</v>
      </c>
      <c r="G2557" s="17" t="s">
        <v>265</v>
      </c>
      <c r="H2557" s="17" t="s">
        <v>161</v>
      </c>
      <c r="I2557" s="17" t="s">
        <v>17</v>
      </c>
      <c r="J2557" s="17"/>
      <c r="K2557" s="17"/>
      <c r="L2557" s="66">
        <v>0</v>
      </c>
      <c r="M2557" s="66">
        <v>0</v>
      </c>
      <c r="N2557" s="66">
        <v>0</v>
      </c>
      <c r="O2557" s="66">
        <v>0</v>
      </c>
      <c r="P2557" s="66">
        <v>0</v>
      </c>
      <c r="Q2557" s="66">
        <v>20562.675000000003</v>
      </c>
      <c r="R2557" s="18"/>
      <c r="Z2557" s="62"/>
      <c r="AA2557" s="62"/>
      <c r="AB2557" s="62"/>
      <c r="AC2557" s="62"/>
      <c r="AD2557" s="62"/>
      <c r="AE2557" s="62"/>
    </row>
    <row r="2558" spans="1:31" x14ac:dyDescent="0.25">
      <c r="A2558" s="17" t="s">
        <v>11</v>
      </c>
      <c r="B2558" s="17" t="s">
        <v>156</v>
      </c>
      <c r="C2558" s="17" t="s">
        <v>253</v>
      </c>
      <c r="D2558" s="17" t="s">
        <v>255</v>
      </c>
      <c r="E2558" s="17" t="s">
        <v>219</v>
      </c>
      <c r="F2558" s="17" t="s">
        <v>220</v>
      </c>
      <c r="G2558" s="17" t="s">
        <v>265</v>
      </c>
      <c r="H2558" s="17" t="s">
        <v>75</v>
      </c>
      <c r="I2558" s="17" t="s">
        <v>17</v>
      </c>
      <c r="J2558" s="17"/>
      <c r="K2558" s="17"/>
      <c r="L2558" s="66">
        <v>0</v>
      </c>
      <c r="M2558" s="66">
        <v>0</v>
      </c>
      <c r="N2558" s="66">
        <v>0</v>
      </c>
      <c r="O2558" s="66">
        <v>0</v>
      </c>
      <c r="P2558" s="66">
        <v>0</v>
      </c>
      <c r="Q2558" s="66">
        <v>0.16774649999999999</v>
      </c>
      <c r="R2558" s="18"/>
      <c r="Z2558" s="62"/>
      <c r="AA2558" s="62"/>
      <c r="AB2558" s="62"/>
      <c r="AC2558" s="62"/>
      <c r="AD2558" s="62"/>
      <c r="AE2558" s="62"/>
    </row>
    <row r="2559" spans="1:31" x14ac:dyDescent="0.25">
      <c r="A2559" s="17" t="s">
        <v>11</v>
      </c>
      <c r="B2559" s="17" t="s">
        <v>156</v>
      </c>
      <c r="C2559" s="17" t="s">
        <v>253</v>
      </c>
      <c r="D2559" s="17" t="s">
        <v>255</v>
      </c>
      <c r="E2559" s="17" t="s">
        <v>221</v>
      </c>
      <c r="F2559" s="17" t="s">
        <v>42</v>
      </c>
      <c r="G2559" s="17" t="s">
        <v>265</v>
      </c>
      <c r="H2559" s="17" t="s">
        <v>32</v>
      </c>
      <c r="I2559" s="17" t="s">
        <v>17</v>
      </c>
      <c r="J2559" s="17"/>
      <c r="K2559" s="17"/>
      <c r="L2559" s="66">
        <v>2.7285E-3</v>
      </c>
      <c r="M2559" s="66">
        <v>9.8504999999999999E-3</v>
      </c>
      <c r="N2559" s="66">
        <v>1.1643500000000001E-2</v>
      </c>
      <c r="O2559" s="66">
        <v>4.8253749999999998E-2</v>
      </c>
      <c r="P2559" s="66">
        <v>0.13601225</v>
      </c>
      <c r="Q2559" s="66">
        <v>0.69639424999999999</v>
      </c>
      <c r="R2559" s="18"/>
      <c r="Z2559" s="62"/>
      <c r="AA2559" s="62"/>
      <c r="AB2559" s="62"/>
      <c r="AC2559" s="62"/>
      <c r="AD2559" s="62"/>
      <c r="AE2559" s="62"/>
    </row>
    <row r="2560" spans="1:31" x14ac:dyDescent="0.25">
      <c r="A2560" s="17" t="s">
        <v>11</v>
      </c>
      <c r="B2560" s="17" t="s">
        <v>156</v>
      </c>
      <c r="C2560" s="17" t="s">
        <v>253</v>
      </c>
      <c r="D2560" s="17" t="s">
        <v>255</v>
      </c>
      <c r="E2560" s="17" t="s">
        <v>221</v>
      </c>
      <c r="F2560" s="17" t="s">
        <v>42</v>
      </c>
      <c r="G2560" s="17" t="s">
        <v>265</v>
      </c>
      <c r="H2560" s="17" t="s">
        <v>16</v>
      </c>
      <c r="I2560" s="17" t="s">
        <v>17</v>
      </c>
      <c r="J2560" s="17"/>
      <c r="K2560" s="17"/>
      <c r="L2560" s="66">
        <v>67.400959999999998</v>
      </c>
      <c r="M2560" s="66">
        <v>243.30702499999998</v>
      </c>
      <c r="N2560" s="66">
        <v>287.59425000000005</v>
      </c>
      <c r="O2560" s="66">
        <v>1191.8619999999999</v>
      </c>
      <c r="P2560" s="66">
        <v>3359.5050000000001</v>
      </c>
      <c r="Q2560" s="66">
        <v>17200.95</v>
      </c>
      <c r="R2560" s="18"/>
      <c r="Z2560" s="62"/>
      <c r="AA2560" s="62"/>
      <c r="AB2560" s="62"/>
      <c r="AC2560" s="62"/>
      <c r="AD2560" s="62"/>
      <c r="AE2560" s="62"/>
    </row>
    <row r="2561" spans="1:31" x14ac:dyDescent="0.25">
      <c r="A2561" s="17" t="s">
        <v>11</v>
      </c>
      <c r="B2561" s="17" t="s">
        <v>156</v>
      </c>
      <c r="C2561" s="17" t="s">
        <v>253</v>
      </c>
      <c r="D2561" s="17" t="s">
        <v>255</v>
      </c>
      <c r="E2561" s="17" t="s">
        <v>221</v>
      </c>
      <c r="F2561" s="17" t="s">
        <v>42</v>
      </c>
      <c r="G2561" s="17" t="s">
        <v>265</v>
      </c>
      <c r="H2561" s="17" t="s">
        <v>160</v>
      </c>
      <c r="I2561" s="17" t="s">
        <v>17</v>
      </c>
      <c r="J2561" s="17"/>
      <c r="K2561" s="17"/>
      <c r="L2561" s="66">
        <v>67.561932500000012</v>
      </c>
      <c r="M2561" s="66">
        <v>243.88825</v>
      </c>
      <c r="N2561" s="66">
        <v>288.28125</v>
      </c>
      <c r="O2561" s="66">
        <v>1194.70975</v>
      </c>
      <c r="P2561" s="66">
        <v>3367.53</v>
      </c>
      <c r="Q2561" s="66">
        <v>17242.0275</v>
      </c>
      <c r="R2561" s="18"/>
      <c r="Z2561" s="62"/>
      <c r="AA2561" s="62"/>
      <c r="AB2561" s="62"/>
      <c r="AC2561" s="62"/>
      <c r="AD2561" s="62"/>
      <c r="AE2561" s="62"/>
    </row>
    <row r="2562" spans="1:31" x14ac:dyDescent="0.25">
      <c r="A2562" s="17" t="s">
        <v>11</v>
      </c>
      <c r="B2562" s="17" t="s">
        <v>156</v>
      </c>
      <c r="C2562" s="17" t="s">
        <v>253</v>
      </c>
      <c r="D2562" s="17" t="s">
        <v>255</v>
      </c>
      <c r="E2562" s="17" t="s">
        <v>221</v>
      </c>
      <c r="F2562" s="17" t="s">
        <v>42</v>
      </c>
      <c r="G2562" s="17" t="s">
        <v>265</v>
      </c>
      <c r="H2562" s="17" t="s">
        <v>161</v>
      </c>
      <c r="I2562" s="17" t="s">
        <v>17</v>
      </c>
      <c r="J2562" s="17"/>
      <c r="K2562" s="17"/>
      <c r="L2562" s="66">
        <v>67.627422499999994</v>
      </c>
      <c r="M2562" s="66">
        <v>244.12485000000001</v>
      </c>
      <c r="N2562" s="66">
        <v>288.56074999999998</v>
      </c>
      <c r="O2562" s="66">
        <v>1195.8665000000001</v>
      </c>
      <c r="P2562" s="66">
        <v>3370.7949999999996</v>
      </c>
      <c r="Q2562" s="66">
        <v>17258.744999999999</v>
      </c>
      <c r="R2562" s="18"/>
      <c r="Z2562" s="62"/>
      <c r="AA2562" s="62"/>
      <c r="AB2562" s="62"/>
      <c r="AC2562" s="62"/>
      <c r="AD2562" s="62"/>
      <c r="AE2562" s="62"/>
    </row>
    <row r="2563" spans="1:31" x14ac:dyDescent="0.25">
      <c r="A2563" s="17" t="s">
        <v>11</v>
      </c>
      <c r="B2563" s="17" t="s">
        <v>156</v>
      </c>
      <c r="C2563" s="17" t="s">
        <v>253</v>
      </c>
      <c r="D2563" s="17" t="s">
        <v>255</v>
      </c>
      <c r="E2563" s="17" t="s">
        <v>221</v>
      </c>
      <c r="F2563" s="17" t="s">
        <v>42</v>
      </c>
      <c r="G2563" s="17" t="s">
        <v>265</v>
      </c>
      <c r="H2563" s="17" t="s">
        <v>75</v>
      </c>
      <c r="I2563" s="17" t="s">
        <v>17</v>
      </c>
      <c r="J2563" s="17"/>
      <c r="K2563" s="17"/>
      <c r="L2563" s="66">
        <v>5.4599999999999994E-4</v>
      </c>
      <c r="M2563" s="66">
        <v>1.9705E-3</v>
      </c>
      <c r="N2563" s="66">
        <v>2.3285000000000003E-3</v>
      </c>
      <c r="O2563" s="66">
        <v>9.6504999999999994E-3</v>
      </c>
      <c r="P2563" s="66">
        <v>2.7202250000000001E-2</v>
      </c>
      <c r="Q2563" s="66">
        <v>0.1392785</v>
      </c>
      <c r="R2563" s="18"/>
      <c r="Z2563" s="62"/>
      <c r="AA2563" s="62"/>
      <c r="AB2563" s="62"/>
      <c r="AC2563" s="62"/>
      <c r="AD2563" s="62"/>
      <c r="AE2563" s="62"/>
    </row>
    <row r="2564" spans="1:31" x14ac:dyDescent="0.25">
      <c r="A2564" s="17" t="s">
        <v>11</v>
      </c>
      <c r="B2564" s="17" t="s">
        <v>156</v>
      </c>
      <c r="C2564" s="17" t="s">
        <v>253</v>
      </c>
      <c r="D2564" s="17" t="s">
        <v>255</v>
      </c>
      <c r="E2564" s="17" t="s">
        <v>221</v>
      </c>
      <c r="F2564" s="17" t="s">
        <v>217</v>
      </c>
      <c r="G2564" s="17" t="s">
        <v>265</v>
      </c>
      <c r="H2564" s="17" t="s">
        <v>32</v>
      </c>
      <c r="I2564" s="17" t="s">
        <v>17</v>
      </c>
      <c r="J2564" s="17"/>
      <c r="K2564" s="17"/>
      <c r="L2564" s="66">
        <v>0</v>
      </c>
      <c r="M2564" s="66">
        <v>0</v>
      </c>
      <c r="N2564" s="66">
        <v>14.319675</v>
      </c>
      <c r="O2564" s="66">
        <v>4.7732250000000001</v>
      </c>
      <c r="P2564" s="66">
        <v>0</v>
      </c>
      <c r="Q2564" s="66">
        <v>0</v>
      </c>
      <c r="R2564" s="18"/>
      <c r="Z2564" s="62"/>
      <c r="AA2564" s="62"/>
      <c r="AB2564" s="62"/>
      <c r="AC2564" s="62"/>
      <c r="AD2564" s="62"/>
      <c r="AE2564" s="62"/>
    </row>
    <row r="2565" spans="1:31" x14ac:dyDescent="0.25">
      <c r="A2565" s="17" t="s">
        <v>11</v>
      </c>
      <c r="B2565" s="17" t="s">
        <v>156</v>
      </c>
      <c r="C2565" s="17" t="s">
        <v>253</v>
      </c>
      <c r="D2565" s="17" t="s">
        <v>255</v>
      </c>
      <c r="E2565" s="17" t="s">
        <v>221</v>
      </c>
      <c r="F2565" s="17" t="s">
        <v>217</v>
      </c>
      <c r="G2565" s="17" t="s">
        <v>265</v>
      </c>
      <c r="H2565" s="17" t="s">
        <v>16</v>
      </c>
      <c r="I2565" s="17" t="s">
        <v>17</v>
      </c>
      <c r="J2565" s="17"/>
      <c r="K2565" s="17"/>
      <c r="L2565" s="66">
        <v>0</v>
      </c>
      <c r="M2565" s="66">
        <v>0</v>
      </c>
      <c r="N2565" s="66">
        <v>330784.5</v>
      </c>
      <c r="O2565" s="66">
        <v>110261.5</v>
      </c>
      <c r="P2565" s="66">
        <v>0</v>
      </c>
      <c r="Q2565" s="66">
        <v>0</v>
      </c>
      <c r="R2565" s="18"/>
      <c r="Z2565" s="62"/>
      <c r="AA2565" s="62"/>
      <c r="AB2565" s="62"/>
      <c r="AC2565" s="62"/>
      <c r="AD2565" s="62"/>
      <c r="AE2565" s="62"/>
    </row>
    <row r="2566" spans="1:31" x14ac:dyDescent="0.25">
      <c r="A2566" s="17" t="s">
        <v>11</v>
      </c>
      <c r="B2566" s="17" t="s">
        <v>156</v>
      </c>
      <c r="C2566" s="17" t="s">
        <v>253</v>
      </c>
      <c r="D2566" s="17" t="s">
        <v>255</v>
      </c>
      <c r="E2566" s="17" t="s">
        <v>221</v>
      </c>
      <c r="F2566" s="17" t="s">
        <v>217</v>
      </c>
      <c r="G2566" s="17" t="s">
        <v>265</v>
      </c>
      <c r="H2566" s="17" t="s">
        <v>160</v>
      </c>
      <c r="I2566" s="17" t="s">
        <v>17</v>
      </c>
      <c r="J2566" s="17"/>
      <c r="K2566" s="17"/>
      <c r="L2566" s="66">
        <v>0</v>
      </c>
      <c r="M2566" s="66">
        <v>0</v>
      </c>
      <c r="N2566" s="66">
        <v>331629</v>
      </c>
      <c r="O2566" s="66">
        <v>110543</v>
      </c>
      <c r="P2566" s="66">
        <v>0</v>
      </c>
      <c r="Q2566" s="66">
        <v>0</v>
      </c>
      <c r="R2566" s="18"/>
      <c r="Z2566" s="62"/>
      <c r="AA2566" s="62"/>
      <c r="AB2566" s="62"/>
      <c r="AC2566" s="62"/>
      <c r="AD2566" s="62"/>
      <c r="AE2566" s="62"/>
    </row>
    <row r="2567" spans="1:31" x14ac:dyDescent="0.25">
      <c r="A2567" s="17" t="s">
        <v>11</v>
      </c>
      <c r="B2567" s="17" t="s">
        <v>156</v>
      </c>
      <c r="C2567" s="17" t="s">
        <v>253</v>
      </c>
      <c r="D2567" s="17" t="s">
        <v>255</v>
      </c>
      <c r="E2567" s="17" t="s">
        <v>221</v>
      </c>
      <c r="F2567" s="17" t="s">
        <v>217</v>
      </c>
      <c r="G2567" s="17" t="s">
        <v>265</v>
      </c>
      <c r="H2567" s="17" t="s">
        <v>161</v>
      </c>
      <c r="I2567" s="17" t="s">
        <v>17</v>
      </c>
      <c r="J2567" s="17"/>
      <c r="K2567" s="17"/>
      <c r="L2567" s="66">
        <v>0</v>
      </c>
      <c r="M2567" s="66">
        <v>0</v>
      </c>
      <c r="N2567" s="66">
        <v>331973.25</v>
      </c>
      <c r="O2567" s="66">
        <v>110657.75</v>
      </c>
      <c r="P2567" s="66">
        <v>0</v>
      </c>
      <c r="Q2567" s="66">
        <v>0</v>
      </c>
      <c r="R2567" s="18"/>
      <c r="Z2567" s="62"/>
      <c r="AA2567" s="62"/>
      <c r="AB2567" s="62"/>
      <c r="AC2567" s="62"/>
      <c r="AD2567" s="62"/>
      <c r="AE2567" s="62"/>
    </row>
    <row r="2568" spans="1:31" x14ac:dyDescent="0.25">
      <c r="A2568" s="17" t="s">
        <v>11</v>
      </c>
      <c r="B2568" s="17" t="s">
        <v>156</v>
      </c>
      <c r="C2568" s="17" t="s">
        <v>253</v>
      </c>
      <c r="D2568" s="17" t="s">
        <v>255</v>
      </c>
      <c r="E2568" s="17" t="s">
        <v>221</v>
      </c>
      <c r="F2568" s="17" t="s">
        <v>217</v>
      </c>
      <c r="G2568" s="17" t="s">
        <v>265</v>
      </c>
      <c r="H2568" s="17" t="s">
        <v>75</v>
      </c>
      <c r="I2568" s="17" t="s">
        <v>17</v>
      </c>
      <c r="J2568" s="17"/>
      <c r="K2568" s="17"/>
      <c r="L2568" s="66">
        <v>0</v>
      </c>
      <c r="M2568" s="66">
        <v>0</v>
      </c>
      <c r="N2568" s="66">
        <v>2.8639349999999997</v>
      </c>
      <c r="O2568" s="66">
        <v>0.95464499999999997</v>
      </c>
      <c r="P2568" s="66">
        <v>0</v>
      </c>
      <c r="Q2568" s="66">
        <v>0</v>
      </c>
      <c r="R2568" s="18"/>
      <c r="Z2568" s="62"/>
      <c r="AA2568" s="62"/>
      <c r="AB2568" s="62"/>
      <c r="AC2568" s="62"/>
      <c r="AD2568" s="62"/>
      <c r="AE2568" s="62"/>
    </row>
    <row r="2569" spans="1:31" x14ac:dyDescent="0.25">
      <c r="A2569" s="17" t="s">
        <v>11</v>
      </c>
      <c r="B2569" s="17" t="s">
        <v>156</v>
      </c>
      <c r="C2569" s="17" t="s">
        <v>253</v>
      </c>
      <c r="D2569" s="17" t="s">
        <v>255</v>
      </c>
      <c r="E2569" s="17" t="s">
        <v>221</v>
      </c>
      <c r="F2569" s="17" t="s">
        <v>222</v>
      </c>
      <c r="G2569" s="17" t="s">
        <v>265</v>
      </c>
      <c r="H2569" s="17" t="s">
        <v>32</v>
      </c>
      <c r="I2569" s="17" t="s">
        <v>17</v>
      </c>
      <c r="J2569" s="17"/>
      <c r="K2569" s="17"/>
      <c r="L2569" s="66">
        <v>0</v>
      </c>
      <c r="M2569" s="66">
        <v>0.54586049999999997</v>
      </c>
      <c r="N2569" s="66">
        <v>2.8001435000000003</v>
      </c>
      <c r="O2569" s="66">
        <v>0.87273000000000001</v>
      </c>
      <c r="P2569" s="66">
        <v>5.9940000000000011E-3</v>
      </c>
      <c r="Q2569" s="66">
        <v>0.11486849999999998</v>
      </c>
      <c r="R2569" s="18"/>
      <c r="Z2569" s="62"/>
      <c r="AA2569" s="62"/>
      <c r="AB2569" s="62"/>
      <c r="AC2569" s="62"/>
      <c r="AD2569" s="62"/>
      <c r="AE2569" s="62"/>
    </row>
    <row r="2570" spans="1:31" x14ac:dyDescent="0.25">
      <c r="A2570" s="17" t="s">
        <v>11</v>
      </c>
      <c r="B2570" s="17" t="s">
        <v>156</v>
      </c>
      <c r="C2570" s="17" t="s">
        <v>253</v>
      </c>
      <c r="D2570" s="17" t="s">
        <v>255</v>
      </c>
      <c r="E2570" s="17" t="s">
        <v>221</v>
      </c>
      <c r="F2570" s="17" t="s">
        <v>222</v>
      </c>
      <c r="G2570" s="17" t="s">
        <v>265</v>
      </c>
      <c r="H2570" s="17" t="s">
        <v>16</v>
      </c>
      <c r="I2570" s="17" t="s">
        <v>17</v>
      </c>
      <c r="J2570" s="17"/>
      <c r="K2570" s="17"/>
      <c r="L2570" s="66">
        <v>0</v>
      </c>
      <c r="M2570" s="66">
        <v>14083.199999999999</v>
      </c>
      <c r="N2570" s="66">
        <v>72243.75</v>
      </c>
      <c r="O2570" s="66">
        <v>22516.45</v>
      </c>
      <c r="P2570" s="66">
        <v>154.63499999999999</v>
      </c>
      <c r="Q2570" s="66">
        <v>2963.6</v>
      </c>
      <c r="R2570" s="18"/>
      <c r="Z2570" s="62"/>
      <c r="AA2570" s="62"/>
      <c r="AB2570" s="62"/>
      <c r="AC2570" s="62"/>
      <c r="AD2570" s="62"/>
      <c r="AE2570" s="62"/>
    </row>
    <row r="2571" spans="1:31" x14ac:dyDescent="0.25">
      <c r="A2571" s="17" t="s">
        <v>11</v>
      </c>
      <c r="B2571" s="17" t="s">
        <v>156</v>
      </c>
      <c r="C2571" s="17" t="s">
        <v>253</v>
      </c>
      <c r="D2571" s="17" t="s">
        <v>255</v>
      </c>
      <c r="E2571" s="17" t="s">
        <v>221</v>
      </c>
      <c r="F2571" s="17" t="s">
        <v>222</v>
      </c>
      <c r="G2571" s="17" t="s">
        <v>265</v>
      </c>
      <c r="H2571" s="17" t="s">
        <v>160</v>
      </c>
      <c r="I2571" s="17" t="s">
        <v>17</v>
      </c>
      <c r="J2571" s="17"/>
      <c r="K2571" s="17"/>
      <c r="L2571" s="66">
        <v>0</v>
      </c>
      <c r="M2571" s="66">
        <v>14115.449999999999</v>
      </c>
      <c r="N2571" s="66">
        <v>72409</v>
      </c>
      <c r="O2571" s="66">
        <v>22567.95</v>
      </c>
      <c r="P2571" s="66">
        <v>154.98899999999998</v>
      </c>
      <c r="Q2571" s="66">
        <v>2970.3780000000002</v>
      </c>
      <c r="R2571" s="18"/>
      <c r="Z2571" s="62"/>
      <c r="AA2571" s="62"/>
      <c r="AB2571" s="62"/>
      <c r="AC2571" s="62"/>
      <c r="AD2571" s="62"/>
      <c r="AE2571" s="62"/>
    </row>
    <row r="2572" spans="1:31" x14ac:dyDescent="0.25">
      <c r="A2572" s="17" t="s">
        <v>11</v>
      </c>
      <c r="B2572" s="17" t="s">
        <v>156</v>
      </c>
      <c r="C2572" s="17" t="s">
        <v>253</v>
      </c>
      <c r="D2572" s="17" t="s">
        <v>255</v>
      </c>
      <c r="E2572" s="17" t="s">
        <v>221</v>
      </c>
      <c r="F2572" s="17" t="s">
        <v>222</v>
      </c>
      <c r="G2572" s="17" t="s">
        <v>265</v>
      </c>
      <c r="H2572" s="17" t="s">
        <v>161</v>
      </c>
      <c r="I2572" s="17" t="s">
        <v>17</v>
      </c>
      <c r="J2572" s="17"/>
      <c r="K2572" s="17"/>
      <c r="L2572" s="66">
        <v>0</v>
      </c>
      <c r="M2572" s="66">
        <v>14128.5</v>
      </c>
      <c r="N2572" s="66">
        <v>72476.200000000012</v>
      </c>
      <c r="O2572" s="66">
        <v>22588.9</v>
      </c>
      <c r="P2572" s="66">
        <v>155.13299999999998</v>
      </c>
      <c r="Q2572" s="66">
        <v>2973.1334999999999</v>
      </c>
      <c r="R2572" s="18"/>
      <c r="Z2572" s="62"/>
      <c r="AA2572" s="62"/>
      <c r="AB2572" s="62"/>
      <c r="AC2572" s="62"/>
      <c r="AD2572" s="62"/>
      <c r="AE2572" s="62"/>
    </row>
    <row r="2573" spans="1:31" x14ac:dyDescent="0.25">
      <c r="A2573" s="17" t="s">
        <v>11</v>
      </c>
      <c r="B2573" s="17" t="s">
        <v>156</v>
      </c>
      <c r="C2573" s="17" t="s">
        <v>253</v>
      </c>
      <c r="D2573" s="17" t="s">
        <v>255</v>
      </c>
      <c r="E2573" s="17" t="s">
        <v>221</v>
      </c>
      <c r="F2573" s="17" t="s">
        <v>222</v>
      </c>
      <c r="G2573" s="17" t="s">
        <v>265</v>
      </c>
      <c r="H2573" s="17" t="s">
        <v>75</v>
      </c>
      <c r="I2573" s="17" t="s">
        <v>17</v>
      </c>
      <c r="J2573" s="17"/>
      <c r="K2573" s="17"/>
      <c r="L2573" s="66">
        <v>0</v>
      </c>
      <c r="M2573" s="66">
        <v>0.10917225</v>
      </c>
      <c r="N2573" s="66">
        <v>0.56002949999999996</v>
      </c>
      <c r="O2573" s="66">
        <v>0.17454624999999999</v>
      </c>
      <c r="P2573" s="66">
        <v>1.1984999999999999E-3</v>
      </c>
      <c r="Q2573" s="66">
        <v>2.2973750000000001E-2</v>
      </c>
      <c r="R2573" s="18"/>
      <c r="Z2573" s="62"/>
      <c r="AA2573" s="62"/>
      <c r="AB2573" s="62"/>
      <c r="AC2573" s="62"/>
      <c r="AD2573" s="62"/>
      <c r="AE2573" s="62"/>
    </row>
    <row r="2574" spans="1:31" x14ac:dyDescent="0.25">
      <c r="A2574" s="17" t="s">
        <v>11</v>
      </c>
      <c r="B2574" s="17" t="s">
        <v>156</v>
      </c>
      <c r="C2574" s="17" t="s">
        <v>253</v>
      </c>
      <c r="D2574" s="17" t="s">
        <v>255</v>
      </c>
      <c r="E2574" s="17" t="s">
        <v>221</v>
      </c>
      <c r="F2574" s="17" t="s">
        <v>224</v>
      </c>
      <c r="G2574" s="17" t="s">
        <v>265</v>
      </c>
      <c r="H2574" s="17" t="s">
        <v>32</v>
      </c>
      <c r="I2574" s="17" t="s">
        <v>17</v>
      </c>
      <c r="J2574" s="17"/>
      <c r="K2574" s="17"/>
      <c r="L2574" s="66">
        <v>2.428E-3</v>
      </c>
      <c r="M2574" s="66">
        <v>6.7207500000000002E-3</v>
      </c>
      <c r="N2574" s="66">
        <v>1.5273749999999999E-2</v>
      </c>
      <c r="O2574" s="66">
        <v>0.17728175000000002</v>
      </c>
      <c r="P2574" s="66">
        <v>5.7645750000000003E-2</v>
      </c>
      <c r="Q2574" s="66">
        <v>0</v>
      </c>
      <c r="R2574" s="18"/>
      <c r="Z2574" s="62"/>
      <c r="AA2574" s="62"/>
      <c r="AB2574" s="62"/>
      <c r="AC2574" s="62"/>
      <c r="AD2574" s="62"/>
      <c r="AE2574" s="62"/>
    </row>
    <row r="2575" spans="1:31" x14ac:dyDescent="0.25">
      <c r="A2575" s="17" t="s">
        <v>11</v>
      </c>
      <c r="B2575" s="17" t="s">
        <v>156</v>
      </c>
      <c r="C2575" s="17" t="s">
        <v>253</v>
      </c>
      <c r="D2575" s="17" t="s">
        <v>255</v>
      </c>
      <c r="E2575" s="17" t="s">
        <v>221</v>
      </c>
      <c r="F2575" s="17" t="s">
        <v>224</v>
      </c>
      <c r="G2575" s="17" t="s">
        <v>265</v>
      </c>
      <c r="H2575" s="17" t="s">
        <v>16</v>
      </c>
      <c r="I2575" s="17" t="s">
        <v>17</v>
      </c>
      <c r="J2575" s="17"/>
      <c r="K2575" s="17"/>
      <c r="L2575" s="66">
        <v>59.97175</v>
      </c>
      <c r="M2575" s="66">
        <v>166.00274999999999</v>
      </c>
      <c r="N2575" s="66">
        <v>377.26499999999999</v>
      </c>
      <c r="O2575" s="66">
        <v>4378.8602499999997</v>
      </c>
      <c r="P2575" s="66">
        <v>1423.85</v>
      </c>
      <c r="Q2575" s="66">
        <v>0</v>
      </c>
      <c r="R2575" s="18"/>
      <c r="Z2575" s="62"/>
      <c r="AA2575" s="62"/>
      <c r="AB2575" s="62"/>
      <c r="AC2575" s="62"/>
      <c r="AD2575" s="62"/>
      <c r="AE2575" s="62"/>
    </row>
    <row r="2576" spans="1:31" x14ac:dyDescent="0.25">
      <c r="A2576" s="17" t="s">
        <v>11</v>
      </c>
      <c r="B2576" s="17" t="s">
        <v>156</v>
      </c>
      <c r="C2576" s="17" t="s">
        <v>253</v>
      </c>
      <c r="D2576" s="17" t="s">
        <v>255</v>
      </c>
      <c r="E2576" s="17" t="s">
        <v>221</v>
      </c>
      <c r="F2576" s="17" t="s">
        <v>224</v>
      </c>
      <c r="G2576" s="17" t="s">
        <v>265</v>
      </c>
      <c r="H2576" s="17" t="s">
        <v>160</v>
      </c>
      <c r="I2576" s="17" t="s">
        <v>17</v>
      </c>
      <c r="J2576" s="17"/>
      <c r="K2576" s="17"/>
      <c r="L2576" s="66">
        <v>60.115000000000002</v>
      </c>
      <c r="M2576" s="66">
        <v>166.39875000000001</v>
      </c>
      <c r="N2576" s="66">
        <v>378.16575</v>
      </c>
      <c r="O2576" s="66">
        <v>4389.3164999999999</v>
      </c>
      <c r="P2576" s="66">
        <v>1427.25</v>
      </c>
      <c r="Q2576" s="66">
        <v>0</v>
      </c>
      <c r="R2576" s="18"/>
      <c r="Z2576" s="62"/>
      <c r="AA2576" s="62"/>
      <c r="AB2576" s="62"/>
      <c r="AC2576" s="62"/>
      <c r="AD2576" s="62"/>
      <c r="AE2576" s="62"/>
    </row>
    <row r="2577" spans="1:31" x14ac:dyDescent="0.25">
      <c r="A2577" s="17" t="s">
        <v>11</v>
      </c>
      <c r="B2577" s="17" t="s">
        <v>156</v>
      </c>
      <c r="C2577" s="17" t="s">
        <v>253</v>
      </c>
      <c r="D2577" s="17" t="s">
        <v>255</v>
      </c>
      <c r="E2577" s="17" t="s">
        <v>221</v>
      </c>
      <c r="F2577" s="17" t="s">
        <v>224</v>
      </c>
      <c r="G2577" s="17" t="s">
        <v>265</v>
      </c>
      <c r="H2577" s="17" t="s">
        <v>161</v>
      </c>
      <c r="I2577" s="17" t="s">
        <v>17</v>
      </c>
      <c r="J2577" s="17"/>
      <c r="K2577" s="17"/>
      <c r="L2577" s="66">
        <v>60.173250000000003</v>
      </c>
      <c r="M2577" s="66">
        <v>166.56074999999998</v>
      </c>
      <c r="N2577" s="66">
        <v>378.53249999999997</v>
      </c>
      <c r="O2577" s="66">
        <v>4393.57575</v>
      </c>
      <c r="P2577" s="66">
        <v>1428.635</v>
      </c>
      <c r="Q2577" s="66">
        <v>0</v>
      </c>
      <c r="R2577" s="18"/>
      <c r="Z2577" s="62"/>
      <c r="AA2577" s="62"/>
      <c r="AB2577" s="62"/>
      <c r="AC2577" s="62"/>
      <c r="AD2577" s="62"/>
      <c r="AE2577" s="62"/>
    </row>
    <row r="2578" spans="1:31" x14ac:dyDescent="0.25">
      <c r="A2578" s="17" t="s">
        <v>11</v>
      </c>
      <c r="B2578" s="17" t="s">
        <v>156</v>
      </c>
      <c r="C2578" s="17" t="s">
        <v>253</v>
      </c>
      <c r="D2578" s="17" t="s">
        <v>255</v>
      </c>
      <c r="E2578" s="17" t="s">
        <v>221</v>
      </c>
      <c r="F2578" s="17" t="s">
        <v>224</v>
      </c>
      <c r="G2578" s="17" t="s">
        <v>265</v>
      </c>
      <c r="H2578" s="17" t="s">
        <v>75</v>
      </c>
      <c r="I2578" s="17" t="s">
        <v>17</v>
      </c>
      <c r="J2578" s="17"/>
      <c r="K2578" s="17"/>
      <c r="L2578" s="66">
        <v>4.8549999999999998E-4</v>
      </c>
      <c r="M2578" s="66">
        <v>1.3439999999999999E-3</v>
      </c>
      <c r="N2578" s="66">
        <v>3.055E-3</v>
      </c>
      <c r="O2578" s="66">
        <v>3.5456750000000002E-2</v>
      </c>
      <c r="P2578" s="66">
        <v>1.152925E-2</v>
      </c>
      <c r="Q2578" s="66">
        <v>0</v>
      </c>
      <c r="R2578" s="18"/>
      <c r="Z2578" s="62"/>
      <c r="AA2578" s="62"/>
      <c r="AB2578" s="62"/>
      <c r="AC2578" s="62"/>
      <c r="AD2578" s="62"/>
      <c r="AE2578" s="62"/>
    </row>
    <row r="2579" spans="1:31" x14ac:dyDescent="0.25">
      <c r="A2579" s="17" t="s">
        <v>11</v>
      </c>
      <c r="B2579" s="17" t="s">
        <v>156</v>
      </c>
      <c r="C2579" s="17" t="s">
        <v>253</v>
      </c>
      <c r="D2579" s="17" t="s">
        <v>255</v>
      </c>
      <c r="E2579" s="17" t="s">
        <v>221</v>
      </c>
      <c r="F2579" s="17" t="s">
        <v>37</v>
      </c>
      <c r="G2579" s="17" t="s">
        <v>265</v>
      </c>
      <c r="H2579" s="17" t="s">
        <v>32</v>
      </c>
      <c r="I2579" s="17" t="s">
        <v>17</v>
      </c>
      <c r="J2579" s="17"/>
      <c r="K2579" s="17"/>
      <c r="L2579" s="66">
        <v>0.81477924999999995</v>
      </c>
      <c r="M2579" s="66">
        <v>9.4653249999999994E-2</v>
      </c>
      <c r="N2579" s="66">
        <v>2.912337</v>
      </c>
      <c r="O2579" s="66">
        <v>1.24733775</v>
      </c>
      <c r="P2579" s="66">
        <v>0.10411000000000001</v>
      </c>
      <c r="Q2579" s="66">
        <v>4.7124999999999997E-3</v>
      </c>
      <c r="R2579" s="18"/>
      <c r="Z2579" s="62"/>
      <c r="AA2579" s="62"/>
      <c r="AB2579" s="62"/>
      <c r="AC2579" s="62"/>
      <c r="AD2579" s="62"/>
      <c r="AE2579" s="62"/>
    </row>
    <row r="2580" spans="1:31" x14ac:dyDescent="0.25">
      <c r="A2580" s="17" t="s">
        <v>11</v>
      </c>
      <c r="B2580" s="17" t="s">
        <v>156</v>
      </c>
      <c r="C2580" s="17" t="s">
        <v>253</v>
      </c>
      <c r="D2580" s="17" t="s">
        <v>255</v>
      </c>
      <c r="E2580" s="17" t="s">
        <v>221</v>
      </c>
      <c r="F2580" s="17" t="s">
        <v>37</v>
      </c>
      <c r="G2580" s="17" t="s">
        <v>265</v>
      </c>
      <c r="H2580" s="17" t="s">
        <v>16</v>
      </c>
      <c r="I2580" s="17" t="s">
        <v>17</v>
      </c>
      <c r="J2580" s="17"/>
      <c r="K2580" s="17"/>
      <c r="L2580" s="66">
        <v>19527.555</v>
      </c>
      <c r="M2580" s="66">
        <v>2268.5275000000001</v>
      </c>
      <c r="N2580" s="66">
        <v>69798.997499999998</v>
      </c>
      <c r="O2580" s="66">
        <v>29894.522499999999</v>
      </c>
      <c r="P2580" s="66">
        <v>2495.1642499999998</v>
      </c>
      <c r="Q2580" s="66">
        <v>112.94435000000001</v>
      </c>
      <c r="R2580" s="18"/>
      <c r="Z2580" s="62"/>
      <c r="AA2580" s="62"/>
      <c r="AB2580" s="62"/>
      <c r="AC2580" s="62"/>
      <c r="AD2580" s="62"/>
      <c r="AE2580" s="62"/>
    </row>
    <row r="2581" spans="1:31" x14ac:dyDescent="0.25">
      <c r="A2581" s="17" t="s">
        <v>11</v>
      </c>
      <c r="B2581" s="17" t="s">
        <v>156</v>
      </c>
      <c r="C2581" s="17" t="s">
        <v>253</v>
      </c>
      <c r="D2581" s="17" t="s">
        <v>255</v>
      </c>
      <c r="E2581" s="17" t="s">
        <v>221</v>
      </c>
      <c r="F2581" s="17" t="s">
        <v>37</v>
      </c>
      <c r="G2581" s="17" t="s">
        <v>265</v>
      </c>
      <c r="H2581" s="17" t="s">
        <v>160</v>
      </c>
      <c r="I2581" s="17" t="s">
        <v>17</v>
      </c>
      <c r="J2581" s="17"/>
      <c r="K2581" s="17"/>
      <c r="L2581" s="66">
        <v>19575.6325</v>
      </c>
      <c r="M2581" s="66">
        <v>2274.1075000000001</v>
      </c>
      <c r="N2581" s="66">
        <v>69970.810000000012</v>
      </c>
      <c r="O2581" s="66">
        <v>29968.107499999998</v>
      </c>
      <c r="P2581" s="66">
        <v>2501.3059999999996</v>
      </c>
      <c r="Q2581" s="66">
        <v>113.22255000000001</v>
      </c>
      <c r="R2581" s="18"/>
      <c r="Z2581" s="62"/>
      <c r="AA2581" s="62"/>
      <c r="AB2581" s="62"/>
      <c r="AC2581" s="62"/>
      <c r="AD2581" s="62"/>
      <c r="AE2581" s="62"/>
    </row>
    <row r="2582" spans="1:31" x14ac:dyDescent="0.25">
      <c r="A2582" s="17" t="s">
        <v>11</v>
      </c>
      <c r="B2582" s="17" t="s">
        <v>156</v>
      </c>
      <c r="C2582" s="17" t="s">
        <v>253</v>
      </c>
      <c r="D2582" s="17" t="s">
        <v>255</v>
      </c>
      <c r="E2582" s="17" t="s">
        <v>221</v>
      </c>
      <c r="F2582" s="17" t="s">
        <v>37</v>
      </c>
      <c r="G2582" s="17" t="s">
        <v>265</v>
      </c>
      <c r="H2582" s="17" t="s">
        <v>161</v>
      </c>
      <c r="I2582" s="17" t="s">
        <v>17</v>
      </c>
      <c r="J2582" s="17"/>
      <c r="K2582" s="17"/>
      <c r="L2582" s="66">
        <v>19595.16</v>
      </c>
      <c r="M2582" s="66">
        <v>2276.3824999999997</v>
      </c>
      <c r="N2582" s="66">
        <v>70040.712500000009</v>
      </c>
      <c r="O2582" s="66">
        <v>29998.050000000003</v>
      </c>
      <c r="P2582" s="66">
        <v>2503.8062500000001</v>
      </c>
      <c r="Q2582" s="66">
        <v>113.33567500000001</v>
      </c>
      <c r="R2582" s="18"/>
      <c r="Z2582" s="62"/>
      <c r="AA2582" s="62"/>
      <c r="AB2582" s="62"/>
      <c r="AC2582" s="62"/>
      <c r="AD2582" s="62"/>
      <c r="AE2582" s="62"/>
    </row>
    <row r="2583" spans="1:31" x14ac:dyDescent="0.25">
      <c r="A2583" s="17" t="s">
        <v>11</v>
      </c>
      <c r="B2583" s="17" t="s">
        <v>156</v>
      </c>
      <c r="C2583" s="17" t="s">
        <v>253</v>
      </c>
      <c r="D2583" s="17" t="s">
        <v>255</v>
      </c>
      <c r="E2583" s="17" t="s">
        <v>221</v>
      </c>
      <c r="F2583" s="17" t="s">
        <v>37</v>
      </c>
      <c r="G2583" s="17" t="s">
        <v>265</v>
      </c>
      <c r="H2583" s="17" t="s">
        <v>75</v>
      </c>
      <c r="I2583" s="17" t="s">
        <v>17</v>
      </c>
      <c r="J2583" s="17"/>
      <c r="K2583" s="17"/>
      <c r="L2583" s="66">
        <v>0.16295599999999999</v>
      </c>
      <c r="M2583" s="66">
        <v>1.8931E-2</v>
      </c>
      <c r="N2583" s="66">
        <v>0.58246750000000003</v>
      </c>
      <c r="O2583" s="66">
        <v>0.24946724999999997</v>
      </c>
      <c r="P2583" s="66">
        <v>2.082175E-2</v>
      </c>
      <c r="Q2583" s="66">
        <v>9.4275000000000001E-4</v>
      </c>
      <c r="R2583" s="18"/>
      <c r="Z2583" s="62"/>
      <c r="AA2583" s="62"/>
      <c r="AB2583" s="62"/>
      <c r="AC2583" s="62"/>
      <c r="AD2583" s="62"/>
      <c r="AE2583" s="62"/>
    </row>
    <row r="2584" spans="1:31" x14ac:dyDescent="0.25">
      <c r="A2584" s="17" t="s">
        <v>11</v>
      </c>
      <c r="B2584" s="17" t="s">
        <v>156</v>
      </c>
      <c r="C2584" s="17" t="s">
        <v>253</v>
      </c>
      <c r="D2584" s="17" t="s">
        <v>255</v>
      </c>
      <c r="E2584" s="17" t="s">
        <v>221</v>
      </c>
      <c r="F2584" s="17" t="s">
        <v>225</v>
      </c>
      <c r="G2584" s="17" t="s">
        <v>265</v>
      </c>
      <c r="H2584" s="17" t="s">
        <v>32</v>
      </c>
      <c r="I2584" s="17" t="s">
        <v>17</v>
      </c>
      <c r="J2584" s="17"/>
      <c r="K2584" s="17"/>
      <c r="L2584" s="66">
        <v>0</v>
      </c>
      <c r="M2584" s="66">
        <v>0</v>
      </c>
      <c r="N2584" s="66">
        <v>0</v>
      </c>
      <c r="O2584" s="66">
        <v>0</v>
      </c>
      <c r="P2584" s="66">
        <v>2.6249999999999998E-4</v>
      </c>
      <c r="Q2584" s="66">
        <v>8.7499999999999999E-5</v>
      </c>
      <c r="R2584" s="18"/>
      <c r="Z2584" s="62"/>
      <c r="AA2584" s="62"/>
      <c r="AB2584" s="62"/>
      <c r="AC2584" s="62"/>
      <c r="AD2584" s="62"/>
      <c r="AE2584" s="62"/>
    </row>
    <row r="2585" spans="1:31" x14ac:dyDescent="0.25">
      <c r="A2585" s="17" t="s">
        <v>11</v>
      </c>
      <c r="B2585" s="17" t="s">
        <v>156</v>
      </c>
      <c r="C2585" s="17" t="s">
        <v>253</v>
      </c>
      <c r="D2585" s="17" t="s">
        <v>255</v>
      </c>
      <c r="E2585" s="17" t="s">
        <v>221</v>
      </c>
      <c r="F2585" s="17" t="s">
        <v>225</v>
      </c>
      <c r="G2585" s="17" t="s">
        <v>265</v>
      </c>
      <c r="H2585" s="17" t="s">
        <v>16</v>
      </c>
      <c r="I2585" s="17" t="s">
        <v>17</v>
      </c>
      <c r="J2585" s="17"/>
      <c r="K2585" s="17"/>
      <c r="L2585" s="66">
        <v>0</v>
      </c>
      <c r="M2585" s="66">
        <v>0</v>
      </c>
      <c r="N2585" s="66">
        <v>0</v>
      </c>
      <c r="O2585" s="66">
        <v>0</v>
      </c>
      <c r="P2585" s="66">
        <v>6.2934900000000003</v>
      </c>
      <c r="Q2585" s="66">
        <v>2.0978300000000001</v>
      </c>
      <c r="R2585" s="18"/>
      <c r="Z2585" s="62"/>
      <c r="AA2585" s="62"/>
      <c r="AB2585" s="62"/>
      <c r="AC2585" s="62"/>
      <c r="AD2585" s="62"/>
      <c r="AE2585" s="62"/>
    </row>
    <row r="2586" spans="1:31" x14ac:dyDescent="0.25">
      <c r="A2586" s="17" t="s">
        <v>11</v>
      </c>
      <c r="B2586" s="17" t="s">
        <v>156</v>
      </c>
      <c r="C2586" s="17" t="s">
        <v>253</v>
      </c>
      <c r="D2586" s="17" t="s">
        <v>255</v>
      </c>
      <c r="E2586" s="17" t="s">
        <v>221</v>
      </c>
      <c r="F2586" s="17" t="s">
        <v>225</v>
      </c>
      <c r="G2586" s="17" t="s">
        <v>265</v>
      </c>
      <c r="H2586" s="17" t="s">
        <v>160</v>
      </c>
      <c r="I2586" s="17" t="s">
        <v>17</v>
      </c>
      <c r="J2586" s="17"/>
      <c r="K2586" s="17"/>
      <c r="L2586" s="66">
        <v>0</v>
      </c>
      <c r="M2586" s="66">
        <v>0</v>
      </c>
      <c r="N2586" s="66">
        <v>0</v>
      </c>
      <c r="O2586" s="66">
        <v>0</v>
      </c>
      <c r="P2586" s="66">
        <v>6.3089775000000001</v>
      </c>
      <c r="Q2586" s="66">
        <v>2.1029925</v>
      </c>
      <c r="R2586" s="18"/>
      <c r="Z2586" s="62"/>
      <c r="AA2586" s="62"/>
      <c r="AB2586" s="62"/>
      <c r="AC2586" s="62"/>
      <c r="AD2586" s="62"/>
      <c r="AE2586" s="62"/>
    </row>
    <row r="2587" spans="1:31" x14ac:dyDescent="0.25">
      <c r="A2587" s="17" t="s">
        <v>11</v>
      </c>
      <c r="B2587" s="17" t="s">
        <v>156</v>
      </c>
      <c r="C2587" s="17" t="s">
        <v>253</v>
      </c>
      <c r="D2587" s="17" t="s">
        <v>255</v>
      </c>
      <c r="E2587" s="17" t="s">
        <v>221</v>
      </c>
      <c r="F2587" s="17" t="s">
        <v>225</v>
      </c>
      <c r="G2587" s="17" t="s">
        <v>265</v>
      </c>
      <c r="H2587" s="17" t="s">
        <v>161</v>
      </c>
      <c r="I2587" s="17" t="s">
        <v>17</v>
      </c>
      <c r="J2587" s="17"/>
      <c r="K2587" s="17"/>
      <c r="L2587" s="66">
        <v>0</v>
      </c>
      <c r="M2587" s="66">
        <v>0</v>
      </c>
      <c r="N2587" s="66">
        <v>0</v>
      </c>
      <c r="O2587" s="66">
        <v>0</v>
      </c>
      <c r="P2587" s="66">
        <v>6.3152849999999994</v>
      </c>
      <c r="Q2587" s="66">
        <v>2.1050949999999999</v>
      </c>
      <c r="R2587" s="18"/>
      <c r="Z2587" s="62"/>
      <c r="AA2587" s="62"/>
      <c r="AB2587" s="62"/>
      <c r="AC2587" s="62"/>
      <c r="AD2587" s="62"/>
      <c r="AE2587" s="62"/>
    </row>
    <row r="2588" spans="1:31" x14ac:dyDescent="0.25">
      <c r="A2588" s="17" t="s">
        <v>11</v>
      </c>
      <c r="B2588" s="17" t="s">
        <v>156</v>
      </c>
      <c r="C2588" s="17" t="s">
        <v>253</v>
      </c>
      <c r="D2588" s="17" t="s">
        <v>255</v>
      </c>
      <c r="E2588" s="17" t="s">
        <v>221</v>
      </c>
      <c r="F2588" s="17" t="s">
        <v>225</v>
      </c>
      <c r="G2588" s="17" t="s">
        <v>265</v>
      </c>
      <c r="H2588" s="17" t="s">
        <v>75</v>
      </c>
      <c r="I2588" s="17" t="s">
        <v>17</v>
      </c>
      <c r="J2588" s="17"/>
      <c r="K2588" s="17"/>
      <c r="L2588" s="66">
        <v>0</v>
      </c>
      <c r="M2588" s="66">
        <v>0</v>
      </c>
      <c r="N2588" s="66">
        <v>0</v>
      </c>
      <c r="O2588" s="66">
        <v>0</v>
      </c>
      <c r="P2588" s="66">
        <v>5.2499999999999995E-5</v>
      </c>
      <c r="Q2588" s="66">
        <v>1.7499999999999998E-5</v>
      </c>
      <c r="R2588" s="18"/>
      <c r="Z2588" s="62"/>
      <c r="AA2588" s="62"/>
      <c r="AB2588" s="62"/>
      <c r="AC2588" s="62"/>
      <c r="AD2588" s="62"/>
      <c r="AE2588" s="62"/>
    </row>
    <row r="2589" spans="1:31" x14ac:dyDescent="0.25">
      <c r="A2589" s="17" t="s">
        <v>11</v>
      </c>
      <c r="B2589" s="17" t="s">
        <v>156</v>
      </c>
      <c r="C2589" s="17" t="s">
        <v>253</v>
      </c>
      <c r="D2589" s="17" t="s">
        <v>255</v>
      </c>
      <c r="E2589" s="17" t="s">
        <v>221</v>
      </c>
      <c r="F2589" s="17" t="s">
        <v>226</v>
      </c>
      <c r="G2589" s="17" t="s">
        <v>265</v>
      </c>
      <c r="H2589" s="17" t="s">
        <v>32</v>
      </c>
      <c r="I2589" s="17" t="s">
        <v>17</v>
      </c>
      <c r="J2589" s="17"/>
      <c r="K2589" s="17"/>
      <c r="L2589" s="66">
        <v>0</v>
      </c>
      <c r="M2589" s="66">
        <v>0</v>
      </c>
      <c r="N2589" s="66">
        <v>0</v>
      </c>
      <c r="O2589" s="66">
        <v>9.9270000000000001E-3</v>
      </c>
      <c r="P2589" s="66">
        <v>1.4384249999999999E-2</v>
      </c>
      <c r="Q2589" s="66">
        <v>1.8623500000000001E-2</v>
      </c>
      <c r="R2589" s="18"/>
      <c r="Z2589" s="62"/>
      <c r="AA2589" s="62"/>
      <c r="AB2589" s="62"/>
      <c r="AC2589" s="62"/>
      <c r="AD2589" s="62"/>
      <c r="AE2589" s="62"/>
    </row>
    <row r="2590" spans="1:31" x14ac:dyDescent="0.25">
      <c r="A2590" s="17" t="s">
        <v>11</v>
      </c>
      <c r="B2590" s="17" t="s">
        <v>156</v>
      </c>
      <c r="C2590" s="17" t="s">
        <v>253</v>
      </c>
      <c r="D2590" s="17" t="s">
        <v>255</v>
      </c>
      <c r="E2590" s="17" t="s">
        <v>221</v>
      </c>
      <c r="F2590" s="17" t="s">
        <v>226</v>
      </c>
      <c r="G2590" s="17" t="s">
        <v>265</v>
      </c>
      <c r="H2590" s="17" t="s">
        <v>16</v>
      </c>
      <c r="I2590" s="17" t="s">
        <v>17</v>
      </c>
      <c r="J2590" s="17"/>
      <c r="K2590" s="17"/>
      <c r="L2590" s="66">
        <v>0</v>
      </c>
      <c r="M2590" s="66">
        <v>0</v>
      </c>
      <c r="N2590" s="66">
        <v>0</v>
      </c>
      <c r="O2590" s="66">
        <v>242.54850000000002</v>
      </c>
      <c r="P2590" s="66">
        <v>351.4615</v>
      </c>
      <c r="Q2590" s="66">
        <v>455.02875</v>
      </c>
      <c r="R2590" s="18"/>
      <c r="Z2590" s="62"/>
      <c r="AA2590" s="62"/>
      <c r="AB2590" s="62"/>
      <c r="AC2590" s="62"/>
      <c r="AD2590" s="62"/>
      <c r="AE2590" s="62"/>
    </row>
    <row r="2591" spans="1:31" x14ac:dyDescent="0.25">
      <c r="A2591" s="17" t="s">
        <v>11</v>
      </c>
      <c r="B2591" s="17" t="s">
        <v>156</v>
      </c>
      <c r="C2591" s="17" t="s">
        <v>253</v>
      </c>
      <c r="D2591" s="17" t="s">
        <v>255</v>
      </c>
      <c r="E2591" s="17" t="s">
        <v>221</v>
      </c>
      <c r="F2591" s="17" t="s">
        <v>226</v>
      </c>
      <c r="G2591" s="17" t="s">
        <v>265</v>
      </c>
      <c r="H2591" s="17" t="s">
        <v>160</v>
      </c>
      <c r="I2591" s="17" t="s">
        <v>17</v>
      </c>
      <c r="J2591" s="17"/>
      <c r="K2591" s="17"/>
      <c r="L2591" s="66">
        <v>0</v>
      </c>
      <c r="M2591" s="66">
        <v>0</v>
      </c>
      <c r="N2591" s="66">
        <v>0</v>
      </c>
      <c r="O2591" s="66">
        <v>243.13424999999998</v>
      </c>
      <c r="P2591" s="66">
        <v>352.31000000000006</v>
      </c>
      <c r="Q2591" s="66">
        <v>456.12774999999999</v>
      </c>
      <c r="R2591" s="18"/>
      <c r="Z2591" s="62"/>
      <c r="AA2591" s="62"/>
      <c r="AB2591" s="62"/>
      <c r="AC2591" s="62"/>
      <c r="AD2591" s="62"/>
      <c r="AE2591" s="62"/>
    </row>
    <row r="2592" spans="1:31" x14ac:dyDescent="0.25">
      <c r="A2592" s="17" t="s">
        <v>11</v>
      </c>
      <c r="B2592" s="17" t="s">
        <v>156</v>
      </c>
      <c r="C2592" s="17" t="s">
        <v>253</v>
      </c>
      <c r="D2592" s="17" t="s">
        <v>255</v>
      </c>
      <c r="E2592" s="17" t="s">
        <v>221</v>
      </c>
      <c r="F2592" s="17" t="s">
        <v>226</v>
      </c>
      <c r="G2592" s="17" t="s">
        <v>265</v>
      </c>
      <c r="H2592" s="17" t="s">
        <v>161</v>
      </c>
      <c r="I2592" s="17" t="s">
        <v>17</v>
      </c>
      <c r="J2592" s="17"/>
      <c r="K2592" s="17"/>
      <c r="L2592" s="66">
        <v>0</v>
      </c>
      <c r="M2592" s="66">
        <v>0</v>
      </c>
      <c r="N2592" s="66">
        <v>0</v>
      </c>
      <c r="O2592" s="66">
        <v>243.37199999999999</v>
      </c>
      <c r="P2592" s="66">
        <v>352.65475000000004</v>
      </c>
      <c r="Q2592" s="66">
        <v>456.57399999999996</v>
      </c>
      <c r="R2592" s="18"/>
      <c r="Z2592" s="62"/>
      <c r="AA2592" s="62"/>
      <c r="AB2592" s="62"/>
      <c r="AC2592" s="62"/>
      <c r="AD2592" s="62"/>
      <c r="AE2592" s="62"/>
    </row>
    <row r="2593" spans="1:31" x14ac:dyDescent="0.25">
      <c r="A2593" s="17" t="s">
        <v>11</v>
      </c>
      <c r="B2593" s="17" t="s">
        <v>156</v>
      </c>
      <c r="C2593" s="17" t="s">
        <v>253</v>
      </c>
      <c r="D2593" s="17" t="s">
        <v>255</v>
      </c>
      <c r="E2593" s="17" t="s">
        <v>221</v>
      </c>
      <c r="F2593" s="17" t="s">
        <v>226</v>
      </c>
      <c r="G2593" s="17" t="s">
        <v>265</v>
      </c>
      <c r="H2593" s="17" t="s">
        <v>75</v>
      </c>
      <c r="I2593" s="17" t="s">
        <v>17</v>
      </c>
      <c r="J2593" s="17"/>
      <c r="K2593" s="17"/>
      <c r="L2593" s="66">
        <v>0</v>
      </c>
      <c r="M2593" s="66">
        <v>0</v>
      </c>
      <c r="N2593" s="66">
        <v>0</v>
      </c>
      <c r="O2593" s="66">
        <v>1.98525E-3</v>
      </c>
      <c r="P2593" s="66">
        <v>2.87725E-3</v>
      </c>
      <c r="Q2593" s="66">
        <v>3.7250000000000004E-3</v>
      </c>
      <c r="R2593" s="18"/>
      <c r="Z2593" s="62"/>
      <c r="AA2593" s="62"/>
      <c r="AB2593" s="62"/>
      <c r="AC2593" s="62"/>
      <c r="AD2593" s="62"/>
      <c r="AE2593" s="62"/>
    </row>
    <row r="2594" spans="1:31" x14ac:dyDescent="0.25">
      <c r="A2594" s="17" t="s">
        <v>11</v>
      </c>
      <c r="B2594" s="17" t="s">
        <v>156</v>
      </c>
      <c r="C2594" s="17" t="s">
        <v>253</v>
      </c>
      <c r="D2594" s="17" t="s">
        <v>255</v>
      </c>
      <c r="E2594" s="17" t="s">
        <v>221</v>
      </c>
      <c r="F2594" s="17" t="s">
        <v>227</v>
      </c>
      <c r="G2594" s="17" t="s">
        <v>265</v>
      </c>
      <c r="H2594" s="17" t="s">
        <v>32</v>
      </c>
      <c r="I2594" s="17" t="s">
        <v>17</v>
      </c>
      <c r="J2594" s="17"/>
      <c r="K2594" s="17"/>
      <c r="L2594" s="66">
        <v>0</v>
      </c>
      <c r="M2594" s="66">
        <v>8.5500000000000005E-5</v>
      </c>
      <c r="N2594" s="66">
        <v>2.8500000000000002E-5</v>
      </c>
      <c r="O2594" s="66">
        <v>0</v>
      </c>
      <c r="P2594" s="66">
        <v>0</v>
      </c>
      <c r="Q2594" s="66">
        <v>1.5675000000000002E-4</v>
      </c>
      <c r="R2594" s="18"/>
      <c r="Z2594" s="62"/>
      <c r="AA2594" s="62"/>
      <c r="AB2594" s="62"/>
      <c r="AC2594" s="62"/>
      <c r="AD2594" s="62"/>
      <c r="AE2594" s="62"/>
    </row>
    <row r="2595" spans="1:31" x14ac:dyDescent="0.25">
      <c r="A2595" s="17" t="s">
        <v>11</v>
      </c>
      <c r="B2595" s="17" t="s">
        <v>156</v>
      </c>
      <c r="C2595" s="17" t="s">
        <v>253</v>
      </c>
      <c r="D2595" s="17" t="s">
        <v>255</v>
      </c>
      <c r="E2595" s="17" t="s">
        <v>221</v>
      </c>
      <c r="F2595" s="17" t="s">
        <v>227</v>
      </c>
      <c r="G2595" s="17" t="s">
        <v>265</v>
      </c>
      <c r="H2595" s="17" t="s">
        <v>16</v>
      </c>
      <c r="I2595" s="17" t="s">
        <v>17</v>
      </c>
      <c r="J2595" s="17"/>
      <c r="K2595" s="17"/>
      <c r="L2595" s="66">
        <v>0</v>
      </c>
      <c r="M2595" s="66">
        <v>2.0841075</v>
      </c>
      <c r="N2595" s="66">
        <v>0.6947025</v>
      </c>
      <c r="O2595" s="66">
        <v>0</v>
      </c>
      <c r="P2595" s="66">
        <v>0</v>
      </c>
      <c r="Q2595" s="66">
        <v>3.8369774999999997</v>
      </c>
      <c r="R2595" s="18"/>
      <c r="Z2595" s="62"/>
      <c r="AA2595" s="62"/>
      <c r="AB2595" s="62"/>
      <c r="AC2595" s="62"/>
      <c r="AD2595" s="62"/>
      <c r="AE2595" s="62"/>
    </row>
    <row r="2596" spans="1:31" x14ac:dyDescent="0.25">
      <c r="A2596" s="17" t="s">
        <v>11</v>
      </c>
      <c r="B2596" s="17" t="s">
        <v>156</v>
      </c>
      <c r="C2596" s="17" t="s">
        <v>253</v>
      </c>
      <c r="D2596" s="17" t="s">
        <v>255</v>
      </c>
      <c r="E2596" s="17" t="s">
        <v>221</v>
      </c>
      <c r="F2596" s="17" t="s">
        <v>227</v>
      </c>
      <c r="G2596" s="17" t="s">
        <v>265</v>
      </c>
      <c r="H2596" s="17" t="s">
        <v>160</v>
      </c>
      <c r="I2596" s="17" t="s">
        <v>17</v>
      </c>
      <c r="J2596" s="17"/>
      <c r="K2596" s="17"/>
      <c r="L2596" s="66">
        <v>0</v>
      </c>
      <c r="M2596" s="66">
        <v>2.0891250000000001</v>
      </c>
      <c r="N2596" s="66">
        <v>0.69637499999999997</v>
      </c>
      <c r="O2596" s="66">
        <v>0</v>
      </c>
      <c r="P2596" s="66">
        <v>0</v>
      </c>
      <c r="Q2596" s="66">
        <v>3.8462475</v>
      </c>
      <c r="R2596" s="18"/>
      <c r="Z2596" s="62"/>
      <c r="AA2596" s="62"/>
      <c r="AB2596" s="62"/>
      <c r="AC2596" s="62"/>
      <c r="AD2596" s="62"/>
      <c r="AE2596" s="62"/>
    </row>
    <row r="2597" spans="1:31" x14ac:dyDescent="0.25">
      <c r="A2597" s="17" t="s">
        <v>11</v>
      </c>
      <c r="B2597" s="17" t="s">
        <v>156</v>
      </c>
      <c r="C2597" s="17" t="s">
        <v>253</v>
      </c>
      <c r="D2597" s="17" t="s">
        <v>255</v>
      </c>
      <c r="E2597" s="17" t="s">
        <v>221</v>
      </c>
      <c r="F2597" s="17" t="s">
        <v>227</v>
      </c>
      <c r="G2597" s="17" t="s">
        <v>265</v>
      </c>
      <c r="H2597" s="17" t="s">
        <v>161</v>
      </c>
      <c r="I2597" s="17" t="s">
        <v>17</v>
      </c>
      <c r="J2597" s="17"/>
      <c r="K2597" s="17"/>
      <c r="L2597" s="66">
        <v>0</v>
      </c>
      <c r="M2597" s="66">
        <v>2.09118</v>
      </c>
      <c r="N2597" s="66">
        <v>0.69706000000000001</v>
      </c>
      <c r="O2597" s="66">
        <v>0</v>
      </c>
      <c r="P2597" s="66">
        <v>0</v>
      </c>
      <c r="Q2597" s="66">
        <v>3.8500125000000001</v>
      </c>
      <c r="R2597" s="18"/>
      <c r="Z2597" s="62"/>
      <c r="AA2597" s="62"/>
      <c r="AB2597" s="62"/>
      <c r="AC2597" s="62"/>
      <c r="AD2597" s="62"/>
      <c r="AE2597" s="62"/>
    </row>
    <row r="2598" spans="1:31" x14ac:dyDescent="0.25">
      <c r="A2598" s="17" t="s">
        <v>11</v>
      </c>
      <c r="B2598" s="17" t="s">
        <v>156</v>
      </c>
      <c r="C2598" s="17" t="s">
        <v>253</v>
      </c>
      <c r="D2598" s="17" t="s">
        <v>255</v>
      </c>
      <c r="E2598" s="17" t="s">
        <v>221</v>
      </c>
      <c r="F2598" s="17" t="s">
        <v>227</v>
      </c>
      <c r="G2598" s="17" t="s">
        <v>265</v>
      </c>
      <c r="H2598" s="17" t="s">
        <v>75</v>
      </c>
      <c r="I2598" s="17" t="s">
        <v>17</v>
      </c>
      <c r="J2598" s="17"/>
      <c r="K2598" s="17"/>
      <c r="L2598" s="66">
        <v>0</v>
      </c>
      <c r="M2598" s="66">
        <v>1.7249999999999999E-5</v>
      </c>
      <c r="N2598" s="66">
        <v>5.75E-6</v>
      </c>
      <c r="O2598" s="66">
        <v>0</v>
      </c>
      <c r="P2598" s="66">
        <v>0</v>
      </c>
      <c r="Q2598" s="66">
        <v>3.15E-5</v>
      </c>
      <c r="R2598" s="18"/>
      <c r="Z2598" s="62"/>
      <c r="AA2598" s="62"/>
      <c r="AB2598" s="62"/>
      <c r="AC2598" s="62"/>
      <c r="AD2598" s="62"/>
      <c r="AE2598" s="62"/>
    </row>
    <row r="2599" spans="1:31" x14ac:dyDescent="0.25">
      <c r="A2599" s="17" t="s">
        <v>11</v>
      </c>
      <c r="B2599" s="17" t="s">
        <v>156</v>
      </c>
      <c r="C2599" s="17" t="s">
        <v>253</v>
      </c>
      <c r="D2599" s="17" t="s">
        <v>255</v>
      </c>
      <c r="E2599" s="17" t="s">
        <v>221</v>
      </c>
      <c r="F2599" s="17" t="s">
        <v>229</v>
      </c>
      <c r="G2599" s="17" t="s">
        <v>265</v>
      </c>
      <c r="H2599" s="17" t="s">
        <v>32</v>
      </c>
      <c r="I2599" s="17" t="s">
        <v>17</v>
      </c>
      <c r="J2599" s="17"/>
      <c r="K2599" s="17"/>
      <c r="L2599" s="66">
        <v>0</v>
      </c>
      <c r="M2599" s="66">
        <v>0</v>
      </c>
      <c r="N2599" s="66">
        <v>13.196925</v>
      </c>
      <c r="O2599" s="66">
        <v>4.3989750000000001</v>
      </c>
      <c r="P2599" s="66">
        <v>0</v>
      </c>
      <c r="Q2599" s="66">
        <v>0</v>
      </c>
      <c r="R2599" s="18"/>
      <c r="Z2599" s="62"/>
      <c r="AA2599" s="62"/>
      <c r="AB2599" s="62"/>
      <c r="AC2599" s="62"/>
      <c r="AD2599" s="62"/>
      <c r="AE2599" s="62"/>
    </row>
    <row r="2600" spans="1:31" x14ac:dyDescent="0.25">
      <c r="A2600" s="17" t="s">
        <v>11</v>
      </c>
      <c r="B2600" s="17" t="s">
        <v>156</v>
      </c>
      <c r="C2600" s="17" t="s">
        <v>253</v>
      </c>
      <c r="D2600" s="17" t="s">
        <v>255</v>
      </c>
      <c r="E2600" s="17" t="s">
        <v>221</v>
      </c>
      <c r="F2600" s="17" t="s">
        <v>229</v>
      </c>
      <c r="G2600" s="17" t="s">
        <v>265</v>
      </c>
      <c r="H2600" s="17" t="s">
        <v>16</v>
      </c>
      <c r="I2600" s="17" t="s">
        <v>17</v>
      </c>
      <c r="J2600" s="17"/>
      <c r="K2600" s="17"/>
      <c r="L2600" s="66">
        <v>0</v>
      </c>
      <c r="M2600" s="66">
        <v>0</v>
      </c>
      <c r="N2600" s="66">
        <v>322446</v>
      </c>
      <c r="O2600" s="66">
        <v>107482</v>
      </c>
      <c r="P2600" s="66">
        <v>0</v>
      </c>
      <c r="Q2600" s="66">
        <v>0</v>
      </c>
      <c r="R2600" s="18"/>
      <c r="Z2600" s="62"/>
      <c r="AA2600" s="62"/>
      <c r="AB2600" s="62"/>
      <c r="AC2600" s="62"/>
      <c r="AD2600" s="62"/>
      <c r="AE2600" s="62"/>
    </row>
    <row r="2601" spans="1:31" x14ac:dyDescent="0.25">
      <c r="A2601" s="17" t="s">
        <v>11</v>
      </c>
      <c r="B2601" s="17" t="s">
        <v>156</v>
      </c>
      <c r="C2601" s="17" t="s">
        <v>253</v>
      </c>
      <c r="D2601" s="17" t="s">
        <v>255</v>
      </c>
      <c r="E2601" s="17" t="s">
        <v>221</v>
      </c>
      <c r="F2601" s="17" t="s">
        <v>229</v>
      </c>
      <c r="G2601" s="17" t="s">
        <v>265</v>
      </c>
      <c r="H2601" s="17" t="s">
        <v>160</v>
      </c>
      <c r="I2601" s="17" t="s">
        <v>17</v>
      </c>
      <c r="J2601" s="17"/>
      <c r="K2601" s="17"/>
      <c r="L2601" s="66">
        <v>0</v>
      </c>
      <c r="M2601" s="66">
        <v>0</v>
      </c>
      <c r="N2601" s="66">
        <v>323224.5</v>
      </c>
      <c r="O2601" s="66">
        <v>107741.5</v>
      </c>
      <c r="P2601" s="66">
        <v>0</v>
      </c>
      <c r="Q2601" s="66">
        <v>0</v>
      </c>
      <c r="R2601" s="18"/>
      <c r="Z2601" s="62"/>
      <c r="AA2601" s="62"/>
      <c r="AB2601" s="62"/>
      <c r="AC2601" s="62"/>
      <c r="AD2601" s="62"/>
      <c r="AE2601" s="62"/>
    </row>
    <row r="2602" spans="1:31" x14ac:dyDescent="0.25">
      <c r="A2602" s="17" t="s">
        <v>11</v>
      </c>
      <c r="B2602" s="17" t="s">
        <v>156</v>
      </c>
      <c r="C2602" s="17" t="s">
        <v>253</v>
      </c>
      <c r="D2602" s="17" t="s">
        <v>255</v>
      </c>
      <c r="E2602" s="17" t="s">
        <v>221</v>
      </c>
      <c r="F2602" s="17" t="s">
        <v>229</v>
      </c>
      <c r="G2602" s="17" t="s">
        <v>265</v>
      </c>
      <c r="H2602" s="17" t="s">
        <v>161</v>
      </c>
      <c r="I2602" s="17" t="s">
        <v>17</v>
      </c>
      <c r="J2602" s="17"/>
      <c r="K2602" s="17"/>
      <c r="L2602" s="66">
        <v>0</v>
      </c>
      <c r="M2602" s="66">
        <v>0</v>
      </c>
      <c r="N2602" s="66">
        <v>323541</v>
      </c>
      <c r="O2602" s="66">
        <v>107847</v>
      </c>
      <c r="P2602" s="66">
        <v>0</v>
      </c>
      <c r="Q2602" s="66">
        <v>0</v>
      </c>
      <c r="R2602" s="18"/>
      <c r="Z2602" s="62"/>
      <c r="AA2602" s="62"/>
      <c r="AB2602" s="62"/>
      <c r="AC2602" s="62"/>
      <c r="AD2602" s="62"/>
      <c r="AE2602" s="62"/>
    </row>
    <row r="2603" spans="1:31" x14ac:dyDescent="0.25">
      <c r="A2603" s="17" t="s">
        <v>11</v>
      </c>
      <c r="B2603" s="17" t="s">
        <v>156</v>
      </c>
      <c r="C2603" s="17" t="s">
        <v>253</v>
      </c>
      <c r="D2603" s="17" t="s">
        <v>255</v>
      </c>
      <c r="E2603" s="17" t="s">
        <v>221</v>
      </c>
      <c r="F2603" s="17" t="s">
        <v>229</v>
      </c>
      <c r="G2603" s="17" t="s">
        <v>265</v>
      </c>
      <c r="H2603" s="17" t="s">
        <v>75</v>
      </c>
      <c r="I2603" s="17" t="s">
        <v>17</v>
      </c>
      <c r="J2603" s="17"/>
      <c r="K2603" s="17"/>
      <c r="L2603" s="66">
        <v>0</v>
      </c>
      <c r="M2603" s="66">
        <v>0</v>
      </c>
      <c r="N2603" s="66">
        <v>2.6393925</v>
      </c>
      <c r="O2603" s="66">
        <v>0.87979750000000001</v>
      </c>
      <c r="P2603" s="66">
        <v>0</v>
      </c>
      <c r="Q2603" s="66">
        <v>0</v>
      </c>
      <c r="R2603" s="18"/>
      <c r="Z2603" s="62"/>
      <c r="AA2603" s="62"/>
      <c r="AB2603" s="62"/>
      <c r="AC2603" s="62"/>
      <c r="AD2603" s="62"/>
      <c r="AE2603" s="62"/>
    </row>
    <row r="2604" spans="1:31" x14ac:dyDescent="0.25">
      <c r="A2604" s="17" t="s">
        <v>11</v>
      </c>
      <c r="B2604" s="17" t="s">
        <v>156</v>
      </c>
      <c r="C2604" s="17" t="s">
        <v>253</v>
      </c>
      <c r="D2604" s="17" t="s">
        <v>255</v>
      </c>
      <c r="E2604" s="17" t="s">
        <v>221</v>
      </c>
      <c r="F2604" s="17" t="s">
        <v>230</v>
      </c>
      <c r="G2604" s="17" t="s">
        <v>265</v>
      </c>
      <c r="H2604" s="17" t="s">
        <v>32</v>
      </c>
      <c r="I2604" s="17" t="s">
        <v>17</v>
      </c>
      <c r="J2604" s="17"/>
      <c r="K2604" s="17"/>
      <c r="L2604" s="66">
        <v>0</v>
      </c>
      <c r="M2604" s="66">
        <v>0</v>
      </c>
      <c r="N2604" s="66">
        <v>0</v>
      </c>
      <c r="O2604" s="66">
        <v>2.1674999999999998E-4</v>
      </c>
      <c r="P2604" s="66">
        <v>7.2249999999999994E-5</v>
      </c>
      <c r="Q2604" s="66">
        <v>0</v>
      </c>
      <c r="R2604" s="18"/>
      <c r="Z2604" s="62"/>
      <c r="AA2604" s="62"/>
      <c r="AB2604" s="62"/>
      <c r="AC2604" s="62"/>
      <c r="AD2604" s="62"/>
      <c r="AE2604" s="62"/>
    </row>
    <row r="2605" spans="1:31" x14ac:dyDescent="0.25">
      <c r="A2605" s="17" t="s">
        <v>11</v>
      </c>
      <c r="B2605" s="17" t="s">
        <v>156</v>
      </c>
      <c r="C2605" s="17" t="s">
        <v>253</v>
      </c>
      <c r="D2605" s="17" t="s">
        <v>255</v>
      </c>
      <c r="E2605" s="17" t="s">
        <v>221</v>
      </c>
      <c r="F2605" s="17" t="s">
        <v>230</v>
      </c>
      <c r="G2605" s="17" t="s">
        <v>265</v>
      </c>
      <c r="H2605" s="17" t="s">
        <v>16</v>
      </c>
      <c r="I2605" s="17" t="s">
        <v>17</v>
      </c>
      <c r="J2605" s="17"/>
      <c r="K2605" s="17"/>
      <c r="L2605" s="66">
        <v>0</v>
      </c>
      <c r="M2605" s="66">
        <v>0</v>
      </c>
      <c r="N2605" s="66">
        <v>0</v>
      </c>
      <c r="O2605" s="66">
        <v>4.9976400000000005</v>
      </c>
      <c r="P2605" s="66">
        <v>1.66588</v>
      </c>
      <c r="Q2605" s="66">
        <v>0</v>
      </c>
      <c r="R2605" s="18"/>
      <c r="Z2605" s="62"/>
      <c r="AA2605" s="62"/>
      <c r="AB2605" s="62"/>
      <c r="AC2605" s="62"/>
      <c r="AD2605" s="62"/>
      <c r="AE2605" s="62"/>
    </row>
    <row r="2606" spans="1:31" x14ac:dyDescent="0.25">
      <c r="A2606" s="17" t="s">
        <v>11</v>
      </c>
      <c r="B2606" s="17" t="s">
        <v>156</v>
      </c>
      <c r="C2606" s="17" t="s">
        <v>253</v>
      </c>
      <c r="D2606" s="17" t="s">
        <v>255</v>
      </c>
      <c r="E2606" s="17" t="s">
        <v>221</v>
      </c>
      <c r="F2606" s="17" t="s">
        <v>230</v>
      </c>
      <c r="G2606" s="17" t="s">
        <v>265</v>
      </c>
      <c r="H2606" s="17" t="s">
        <v>160</v>
      </c>
      <c r="I2606" s="17" t="s">
        <v>17</v>
      </c>
      <c r="J2606" s="17"/>
      <c r="K2606" s="17"/>
      <c r="L2606" s="66">
        <v>0</v>
      </c>
      <c r="M2606" s="66">
        <v>0</v>
      </c>
      <c r="N2606" s="66">
        <v>0</v>
      </c>
      <c r="O2606" s="66">
        <v>5.0104049999999996</v>
      </c>
      <c r="P2606" s="66">
        <v>1.6701349999999999</v>
      </c>
      <c r="Q2606" s="66">
        <v>0</v>
      </c>
      <c r="R2606" s="18"/>
      <c r="Z2606" s="62"/>
      <c r="AA2606" s="62"/>
      <c r="AB2606" s="62"/>
      <c r="AC2606" s="62"/>
      <c r="AD2606" s="62"/>
      <c r="AE2606" s="62"/>
    </row>
    <row r="2607" spans="1:31" x14ac:dyDescent="0.25">
      <c r="A2607" s="17" t="s">
        <v>11</v>
      </c>
      <c r="B2607" s="17" t="s">
        <v>156</v>
      </c>
      <c r="C2607" s="17" t="s">
        <v>253</v>
      </c>
      <c r="D2607" s="17" t="s">
        <v>255</v>
      </c>
      <c r="E2607" s="17" t="s">
        <v>221</v>
      </c>
      <c r="F2607" s="17" t="s">
        <v>230</v>
      </c>
      <c r="G2607" s="17" t="s">
        <v>265</v>
      </c>
      <c r="H2607" s="17" t="s">
        <v>161</v>
      </c>
      <c r="I2607" s="17" t="s">
        <v>17</v>
      </c>
      <c r="J2607" s="17"/>
      <c r="K2607" s="17"/>
      <c r="L2607" s="66">
        <v>0</v>
      </c>
      <c r="M2607" s="66">
        <v>0</v>
      </c>
      <c r="N2607" s="66">
        <v>0</v>
      </c>
      <c r="O2607" s="66">
        <v>5.0155949999999994</v>
      </c>
      <c r="P2607" s="66">
        <v>1.6718649999999999</v>
      </c>
      <c r="Q2607" s="66">
        <v>0</v>
      </c>
      <c r="R2607" s="18"/>
      <c r="Z2607" s="62"/>
      <c r="AA2607" s="62"/>
      <c r="AB2607" s="62"/>
      <c r="AC2607" s="62"/>
      <c r="AD2607" s="62"/>
      <c r="AE2607" s="62"/>
    </row>
    <row r="2608" spans="1:31" x14ac:dyDescent="0.25">
      <c r="A2608" s="17" t="s">
        <v>11</v>
      </c>
      <c r="B2608" s="17" t="s">
        <v>156</v>
      </c>
      <c r="C2608" s="17" t="s">
        <v>253</v>
      </c>
      <c r="D2608" s="17" t="s">
        <v>255</v>
      </c>
      <c r="E2608" s="17" t="s">
        <v>221</v>
      </c>
      <c r="F2608" s="17" t="s">
        <v>230</v>
      </c>
      <c r="G2608" s="17" t="s">
        <v>265</v>
      </c>
      <c r="H2608" s="17" t="s">
        <v>75</v>
      </c>
      <c r="I2608" s="17" t="s">
        <v>17</v>
      </c>
      <c r="J2608" s="17"/>
      <c r="K2608" s="17"/>
      <c r="L2608" s="66">
        <v>0</v>
      </c>
      <c r="M2608" s="66">
        <v>0</v>
      </c>
      <c r="N2608" s="66">
        <v>0</v>
      </c>
      <c r="O2608" s="66">
        <v>4.35E-5</v>
      </c>
      <c r="P2608" s="66">
        <v>1.45E-5</v>
      </c>
      <c r="Q2608" s="66">
        <v>0</v>
      </c>
      <c r="R2608" s="18"/>
      <c r="Z2608" s="62"/>
      <c r="AA2608" s="62"/>
      <c r="AB2608" s="62"/>
      <c r="AC2608" s="62"/>
      <c r="AD2608" s="62"/>
      <c r="AE2608" s="62"/>
    </row>
    <row r="2609" spans="1:31" x14ac:dyDescent="0.25">
      <c r="A2609" s="17" t="s">
        <v>11</v>
      </c>
      <c r="B2609" s="17" t="s">
        <v>156</v>
      </c>
      <c r="C2609" s="17" t="s">
        <v>253</v>
      </c>
      <c r="D2609" s="17" t="s">
        <v>255</v>
      </c>
      <c r="E2609" s="17" t="s">
        <v>221</v>
      </c>
      <c r="F2609" s="17" t="s">
        <v>231</v>
      </c>
      <c r="G2609" s="17" t="s">
        <v>265</v>
      </c>
      <c r="H2609" s="17" t="s">
        <v>32</v>
      </c>
      <c r="I2609" s="17" t="s">
        <v>17</v>
      </c>
      <c r="J2609" s="17"/>
      <c r="K2609" s="17"/>
      <c r="L2609" s="66">
        <v>1.22014</v>
      </c>
      <c r="M2609" s="66">
        <v>1.2166275</v>
      </c>
      <c r="N2609" s="66">
        <v>5.2136074999999993</v>
      </c>
      <c r="O2609" s="66">
        <v>3.6677024999999999</v>
      </c>
      <c r="P2609" s="66">
        <v>1.5381899999999999</v>
      </c>
      <c r="Q2609" s="66">
        <v>1.4614652499999998</v>
      </c>
      <c r="R2609" s="18"/>
      <c r="Z2609" s="62"/>
      <c r="AA2609" s="62"/>
      <c r="AB2609" s="62"/>
      <c r="AC2609" s="62"/>
      <c r="AD2609" s="62"/>
      <c r="AE2609" s="62"/>
    </row>
    <row r="2610" spans="1:31" x14ac:dyDescent="0.25">
      <c r="A2610" s="17" t="s">
        <v>11</v>
      </c>
      <c r="B2610" s="17" t="s">
        <v>156</v>
      </c>
      <c r="C2610" s="17" t="s">
        <v>253</v>
      </c>
      <c r="D2610" s="17" t="s">
        <v>255</v>
      </c>
      <c r="E2610" s="17" t="s">
        <v>221</v>
      </c>
      <c r="F2610" s="17" t="s">
        <v>231</v>
      </c>
      <c r="G2610" s="17" t="s">
        <v>265</v>
      </c>
      <c r="H2610" s="17" t="s">
        <v>16</v>
      </c>
      <c r="I2610" s="17" t="s">
        <v>17</v>
      </c>
      <c r="J2610" s="17"/>
      <c r="K2610" s="17"/>
      <c r="L2610" s="66">
        <v>39654.574999999997</v>
      </c>
      <c r="M2610" s="66">
        <v>39540.5</v>
      </c>
      <c r="N2610" s="66">
        <v>169442.125</v>
      </c>
      <c r="O2610" s="66">
        <v>119200.22500000001</v>
      </c>
      <c r="P2610" s="66">
        <v>49991.100000000006</v>
      </c>
      <c r="Q2610" s="66">
        <v>47497.540000000008</v>
      </c>
      <c r="R2610" s="18"/>
      <c r="Z2610" s="62"/>
      <c r="AA2610" s="62"/>
      <c r="AB2610" s="62"/>
      <c r="AC2610" s="62"/>
      <c r="AD2610" s="62"/>
      <c r="AE2610" s="62"/>
    </row>
    <row r="2611" spans="1:31" x14ac:dyDescent="0.25">
      <c r="A2611" s="17" t="s">
        <v>11</v>
      </c>
      <c r="B2611" s="17" t="s">
        <v>156</v>
      </c>
      <c r="C2611" s="17" t="s">
        <v>253</v>
      </c>
      <c r="D2611" s="17" t="s">
        <v>255</v>
      </c>
      <c r="E2611" s="17" t="s">
        <v>221</v>
      </c>
      <c r="F2611" s="17" t="s">
        <v>231</v>
      </c>
      <c r="G2611" s="17" t="s">
        <v>265</v>
      </c>
      <c r="H2611" s="17" t="s">
        <v>160</v>
      </c>
      <c r="I2611" s="17" t="s">
        <v>17</v>
      </c>
      <c r="J2611" s="17"/>
      <c r="K2611" s="17"/>
      <c r="L2611" s="66">
        <v>39726.549999999996</v>
      </c>
      <c r="M2611" s="66">
        <v>39612.25</v>
      </c>
      <c r="N2611" s="66">
        <v>169749.6</v>
      </c>
      <c r="O2611" s="66">
        <v>119416.52499999999</v>
      </c>
      <c r="P2611" s="66">
        <v>50081.8</v>
      </c>
      <c r="Q2611" s="66">
        <v>47583.77</v>
      </c>
      <c r="R2611" s="18"/>
      <c r="Z2611" s="62"/>
      <c r="AA2611" s="62"/>
      <c r="AB2611" s="62"/>
      <c r="AC2611" s="62"/>
      <c r="AD2611" s="62"/>
      <c r="AE2611" s="62"/>
    </row>
    <row r="2612" spans="1:31" x14ac:dyDescent="0.25">
      <c r="A2612" s="17" t="s">
        <v>11</v>
      </c>
      <c r="B2612" s="17" t="s">
        <v>156</v>
      </c>
      <c r="C2612" s="17" t="s">
        <v>253</v>
      </c>
      <c r="D2612" s="17" t="s">
        <v>255</v>
      </c>
      <c r="E2612" s="17" t="s">
        <v>221</v>
      </c>
      <c r="F2612" s="17" t="s">
        <v>231</v>
      </c>
      <c r="G2612" s="17" t="s">
        <v>265</v>
      </c>
      <c r="H2612" s="17" t="s">
        <v>161</v>
      </c>
      <c r="I2612" s="17" t="s">
        <v>17</v>
      </c>
      <c r="J2612" s="17"/>
      <c r="K2612" s="17"/>
      <c r="L2612" s="66">
        <v>39755.774999999994</v>
      </c>
      <c r="M2612" s="66">
        <v>39641.4</v>
      </c>
      <c r="N2612" s="66">
        <v>169874.90000000002</v>
      </c>
      <c r="O2612" s="66">
        <v>119504.6</v>
      </c>
      <c r="P2612" s="66">
        <v>50118.700000000004</v>
      </c>
      <c r="Q2612" s="66">
        <v>47618.845000000001</v>
      </c>
      <c r="R2612" s="18"/>
      <c r="Z2612" s="62"/>
      <c r="AA2612" s="62"/>
      <c r="AB2612" s="62"/>
      <c r="AC2612" s="62"/>
      <c r="AD2612" s="62"/>
      <c r="AE2612" s="62"/>
    </row>
    <row r="2613" spans="1:31" x14ac:dyDescent="0.25">
      <c r="A2613" s="17" t="s">
        <v>11</v>
      </c>
      <c r="B2613" s="17" t="s">
        <v>156</v>
      </c>
      <c r="C2613" s="17" t="s">
        <v>253</v>
      </c>
      <c r="D2613" s="17" t="s">
        <v>255</v>
      </c>
      <c r="E2613" s="17" t="s">
        <v>221</v>
      </c>
      <c r="F2613" s="17" t="s">
        <v>231</v>
      </c>
      <c r="G2613" s="17" t="s">
        <v>265</v>
      </c>
      <c r="H2613" s="17" t="s">
        <v>75</v>
      </c>
      <c r="I2613" s="17" t="s">
        <v>17</v>
      </c>
      <c r="J2613" s="17"/>
      <c r="K2613" s="17"/>
      <c r="L2613" s="66">
        <v>0.24402774999999999</v>
      </c>
      <c r="M2613" s="66">
        <v>0.24332624999999997</v>
      </c>
      <c r="N2613" s="66">
        <v>1.0427217499999999</v>
      </c>
      <c r="O2613" s="66">
        <v>0.73353975000000005</v>
      </c>
      <c r="P2613" s="66">
        <v>0.30763700000000005</v>
      </c>
      <c r="Q2613" s="66">
        <v>0.29229250000000001</v>
      </c>
      <c r="R2613" s="18"/>
      <c r="Z2613" s="62"/>
      <c r="AA2613" s="62"/>
      <c r="AB2613" s="62"/>
      <c r="AC2613" s="62"/>
      <c r="AD2613" s="62"/>
      <c r="AE2613" s="62"/>
    </row>
    <row r="2614" spans="1:31" x14ac:dyDescent="0.25">
      <c r="A2614" s="17" t="s">
        <v>11</v>
      </c>
      <c r="B2614" s="17" t="s">
        <v>156</v>
      </c>
      <c r="C2614" s="17" t="s">
        <v>253</v>
      </c>
      <c r="D2614" s="17" t="s">
        <v>255</v>
      </c>
      <c r="E2614" s="17" t="s">
        <v>221</v>
      </c>
      <c r="F2614" s="17" t="s">
        <v>232</v>
      </c>
      <c r="G2614" s="17" t="s">
        <v>265</v>
      </c>
      <c r="H2614" s="17" t="s">
        <v>32</v>
      </c>
      <c r="I2614" s="17" t="s">
        <v>17</v>
      </c>
      <c r="J2614" s="17"/>
      <c r="K2614" s="17"/>
      <c r="L2614" s="66">
        <v>0</v>
      </c>
      <c r="M2614" s="66">
        <v>0.13058175</v>
      </c>
      <c r="N2614" s="66">
        <v>4.3527250000000003E-2</v>
      </c>
      <c r="O2614" s="66">
        <v>0</v>
      </c>
      <c r="P2614" s="66">
        <v>0.60815025</v>
      </c>
      <c r="Q2614" s="66">
        <v>0.71783324999999998</v>
      </c>
      <c r="R2614" s="18"/>
      <c r="Z2614" s="62"/>
      <c r="AA2614" s="62"/>
      <c r="AB2614" s="62"/>
      <c r="AC2614" s="62"/>
      <c r="AD2614" s="62"/>
      <c r="AE2614" s="62"/>
    </row>
    <row r="2615" spans="1:31" x14ac:dyDescent="0.25">
      <c r="A2615" s="17" t="s">
        <v>11</v>
      </c>
      <c r="B2615" s="17" t="s">
        <v>156</v>
      </c>
      <c r="C2615" s="17" t="s">
        <v>253</v>
      </c>
      <c r="D2615" s="17" t="s">
        <v>255</v>
      </c>
      <c r="E2615" s="17" t="s">
        <v>221</v>
      </c>
      <c r="F2615" s="17" t="s">
        <v>232</v>
      </c>
      <c r="G2615" s="17" t="s">
        <v>265</v>
      </c>
      <c r="H2615" s="17" t="s">
        <v>16</v>
      </c>
      <c r="I2615" s="17" t="s">
        <v>17</v>
      </c>
      <c r="J2615" s="17"/>
      <c r="K2615" s="17"/>
      <c r="L2615" s="66">
        <v>0</v>
      </c>
      <c r="M2615" s="66">
        <v>4243.8975</v>
      </c>
      <c r="N2615" s="66">
        <v>1414.6324999999999</v>
      </c>
      <c r="O2615" s="66">
        <v>0</v>
      </c>
      <c r="P2615" s="66">
        <v>19764.900000000001</v>
      </c>
      <c r="Q2615" s="66">
        <v>23329.575000000001</v>
      </c>
      <c r="R2615" s="18"/>
      <c r="Z2615" s="62"/>
      <c r="AA2615" s="62"/>
      <c r="AB2615" s="62"/>
      <c r="AC2615" s="62"/>
      <c r="AD2615" s="62"/>
      <c r="AE2615" s="62"/>
    </row>
    <row r="2616" spans="1:31" x14ac:dyDescent="0.25">
      <c r="A2616" s="17" t="s">
        <v>11</v>
      </c>
      <c r="B2616" s="17" t="s">
        <v>156</v>
      </c>
      <c r="C2616" s="17" t="s">
        <v>253</v>
      </c>
      <c r="D2616" s="17" t="s">
        <v>255</v>
      </c>
      <c r="E2616" s="17" t="s">
        <v>221</v>
      </c>
      <c r="F2616" s="17" t="s">
        <v>232</v>
      </c>
      <c r="G2616" s="17" t="s">
        <v>265</v>
      </c>
      <c r="H2616" s="17" t="s">
        <v>160</v>
      </c>
      <c r="I2616" s="17" t="s">
        <v>17</v>
      </c>
      <c r="J2616" s="17"/>
      <c r="K2616" s="17"/>
      <c r="L2616" s="66">
        <v>0</v>
      </c>
      <c r="M2616" s="66">
        <v>4251.6000000000004</v>
      </c>
      <c r="N2616" s="66">
        <v>1417.2</v>
      </c>
      <c r="O2616" s="66">
        <v>0</v>
      </c>
      <c r="P2616" s="66">
        <v>19800.75</v>
      </c>
      <c r="Q2616" s="66">
        <v>23371.974999999999</v>
      </c>
      <c r="R2616" s="18"/>
      <c r="Z2616" s="62"/>
      <c r="AA2616" s="62"/>
      <c r="AB2616" s="62"/>
      <c r="AC2616" s="62"/>
      <c r="AD2616" s="62"/>
      <c r="AE2616" s="62"/>
    </row>
    <row r="2617" spans="1:31" x14ac:dyDescent="0.25">
      <c r="A2617" s="17" t="s">
        <v>11</v>
      </c>
      <c r="B2617" s="17" t="s">
        <v>156</v>
      </c>
      <c r="C2617" s="17" t="s">
        <v>253</v>
      </c>
      <c r="D2617" s="17" t="s">
        <v>255</v>
      </c>
      <c r="E2617" s="17" t="s">
        <v>221</v>
      </c>
      <c r="F2617" s="17" t="s">
        <v>232</v>
      </c>
      <c r="G2617" s="17" t="s">
        <v>265</v>
      </c>
      <c r="H2617" s="17" t="s">
        <v>161</v>
      </c>
      <c r="I2617" s="17" t="s">
        <v>17</v>
      </c>
      <c r="J2617" s="17"/>
      <c r="K2617" s="17"/>
      <c r="L2617" s="66">
        <v>0</v>
      </c>
      <c r="M2617" s="66">
        <v>4254.7349999999997</v>
      </c>
      <c r="N2617" s="66">
        <v>1418.2449999999999</v>
      </c>
      <c r="O2617" s="66">
        <v>0</v>
      </c>
      <c r="P2617" s="66">
        <v>19815.375</v>
      </c>
      <c r="Q2617" s="66">
        <v>23389.15</v>
      </c>
      <c r="R2617" s="18"/>
      <c r="Z2617" s="62"/>
      <c r="AA2617" s="62"/>
      <c r="AB2617" s="62"/>
      <c r="AC2617" s="62"/>
      <c r="AD2617" s="62"/>
      <c r="AE2617" s="62"/>
    </row>
    <row r="2618" spans="1:31" x14ac:dyDescent="0.25">
      <c r="A2618" s="17" t="s">
        <v>11</v>
      </c>
      <c r="B2618" s="17" t="s">
        <v>156</v>
      </c>
      <c r="C2618" s="17" t="s">
        <v>253</v>
      </c>
      <c r="D2618" s="17" t="s">
        <v>255</v>
      </c>
      <c r="E2618" s="17" t="s">
        <v>221</v>
      </c>
      <c r="F2618" s="17" t="s">
        <v>232</v>
      </c>
      <c r="G2618" s="17" t="s">
        <v>265</v>
      </c>
      <c r="H2618" s="17" t="s">
        <v>75</v>
      </c>
      <c r="I2618" s="17" t="s">
        <v>17</v>
      </c>
      <c r="J2618" s="17"/>
      <c r="K2618" s="17"/>
      <c r="L2618" s="66">
        <v>0</v>
      </c>
      <c r="M2618" s="66">
        <v>2.6116500000000001E-2</v>
      </c>
      <c r="N2618" s="66">
        <v>8.7054999999999997E-3</v>
      </c>
      <c r="O2618" s="66">
        <v>0</v>
      </c>
      <c r="P2618" s="66">
        <v>0.12162975000000001</v>
      </c>
      <c r="Q2618" s="66">
        <v>0.143567</v>
      </c>
      <c r="R2618" s="18"/>
      <c r="Z2618" s="62"/>
      <c r="AA2618" s="62"/>
      <c r="AB2618" s="62"/>
      <c r="AC2618" s="62"/>
      <c r="AD2618" s="62"/>
      <c r="AE2618" s="62"/>
    </row>
    <row r="2619" spans="1:31" x14ac:dyDescent="0.25">
      <c r="A2619" s="17" t="s">
        <v>11</v>
      </c>
      <c r="B2619" s="17" t="s">
        <v>156</v>
      </c>
      <c r="C2619" s="17" t="s">
        <v>253</v>
      </c>
      <c r="D2619" s="17" t="s">
        <v>255</v>
      </c>
      <c r="E2619" s="17" t="s">
        <v>221</v>
      </c>
      <c r="F2619" s="17" t="s">
        <v>233</v>
      </c>
      <c r="G2619" s="17" t="s">
        <v>265</v>
      </c>
      <c r="H2619" s="17" t="s">
        <v>32</v>
      </c>
      <c r="I2619" s="17" t="s">
        <v>17</v>
      </c>
      <c r="J2619" s="17"/>
      <c r="K2619" s="17"/>
      <c r="L2619" s="66">
        <v>0</v>
      </c>
      <c r="M2619" s="66">
        <v>0</v>
      </c>
      <c r="N2619" s="66">
        <v>0</v>
      </c>
      <c r="O2619" s="66">
        <v>0</v>
      </c>
      <c r="P2619" s="66">
        <v>0</v>
      </c>
      <c r="Q2619" s="66">
        <v>1.0709999999999999E-3</v>
      </c>
      <c r="R2619" s="18"/>
      <c r="Z2619" s="62"/>
      <c r="AA2619" s="62"/>
      <c r="AB2619" s="62"/>
      <c r="AC2619" s="62"/>
      <c r="AD2619" s="62"/>
      <c r="AE2619" s="62"/>
    </row>
    <row r="2620" spans="1:31" x14ac:dyDescent="0.25">
      <c r="A2620" s="17" t="s">
        <v>11</v>
      </c>
      <c r="B2620" s="17" t="s">
        <v>156</v>
      </c>
      <c r="C2620" s="17" t="s">
        <v>253</v>
      </c>
      <c r="D2620" s="17" t="s">
        <v>255</v>
      </c>
      <c r="E2620" s="17" t="s">
        <v>221</v>
      </c>
      <c r="F2620" s="17" t="s">
        <v>233</v>
      </c>
      <c r="G2620" s="17" t="s">
        <v>265</v>
      </c>
      <c r="H2620" s="17" t="s">
        <v>16</v>
      </c>
      <c r="I2620" s="17" t="s">
        <v>17</v>
      </c>
      <c r="J2620" s="17"/>
      <c r="K2620" s="17"/>
      <c r="L2620" s="66">
        <v>0</v>
      </c>
      <c r="M2620" s="66">
        <v>0</v>
      </c>
      <c r="N2620" s="66">
        <v>0</v>
      </c>
      <c r="O2620" s="66">
        <v>0</v>
      </c>
      <c r="P2620" s="66">
        <v>0</v>
      </c>
      <c r="Q2620" s="66">
        <v>38.211074999999994</v>
      </c>
      <c r="R2620" s="18"/>
      <c r="Z2620" s="62"/>
      <c r="AA2620" s="62"/>
      <c r="AB2620" s="62"/>
      <c r="AC2620" s="62"/>
      <c r="AD2620" s="62"/>
      <c r="AE2620" s="62"/>
    </row>
    <row r="2621" spans="1:31" x14ac:dyDescent="0.25">
      <c r="A2621" s="17" t="s">
        <v>11</v>
      </c>
      <c r="B2621" s="17" t="s">
        <v>156</v>
      </c>
      <c r="C2621" s="17" t="s">
        <v>253</v>
      </c>
      <c r="D2621" s="17" t="s">
        <v>255</v>
      </c>
      <c r="E2621" s="17" t="s">
        <v>221</v>
      </c>
      <c r="F2621" s="17" t="s">
        <v>233</v>
      </c>
      <c r="G2621" s="17" t="s">
        <v>265</v>
      </c>
      <c r="H2621" s="17" t="s">
        <v>160</v>
      </c>
      <c r="I2621" s="17" t="s">
        <v>17</v>
      </c>
      <c r="J2621" s="17"/>
      <c r="K2621" s="17"/>
      <c r="L2621" s="66">
        <v>0</v>
      </c>
      <c r="M2621" s="66">
        <v>0</v>
      </c>
      <c r="N2621" s="66">
        <v>0</v>
      </c>
      <c r="O2621" s="66">
        <v>0</v>
      </c>
      <c r="P2621" s="66">
        <v>0</v>
      </c>
      <c r="Q2621" s="66">
        <v>38.274225000000001</v>
      </c>
      <c r="R2621" s="18"/>
      <c r="Z2621" s="62"/>
      <c r="AA2621" s="62"/>
      <c r="AB2621" s="62"/>
      <c r="AC2621" s="62"/>
      <c r="AD2621" s="62"/>
      <c r="AE2621" s="62"/>
    </row>
    <row r="2622" spans="1:31" x14ac:dyDescent="0.25">
      <c r="A2622" s="17" t="s">
        <v>11</v>
      </c>
      <c r="B2622" s="17" t="s">
        <v>156</v>
      </c>
      <c r="C2622" s="17" t="s">
        <v>253</v>
      </c>
      <c r="D2622" s="17" t="s">
        <v>255</v>
      </c>
      <c r="E2622" s="17" t="s">
        <v>221</v>
      </c>
      <c r="F2622" s="17" t="s">
        <v>233</v>
      </c>
      <c r="G2622" s="17" t="s">
        <v>265</v>
      </c>
      <c r="H2622" s="17" t="s">
        <v>161</v>
      </c>
      <c r="I2622" s="17" t="s">
        <v>17</v>
      </c>
      <c r="J2622" s="17"/>
      <c r="K2622" s="17"/>
      <c r="L2622" s="66">
        <v>0</v>
      </c>
      <c r="M2622" s="66">
        <v>0</v>
      </c>
      <c r="N2622" s="66">
        <v>0</v>
      </c>
      <c r="O2622" s="66">
        <v>0</v>
      </c>
      <c r="P2622" s="66">
        <v>0</v>
      </c>
      <c r="Q2622" s="66">
        <v>38.299950000000003</v>
      </c>
      <c r="R2622" s="18"/>
      <c r="Z2622" s="62"/>
      <c r="AA2622" s="62"/>
      <c r="AB2622" s="62"/>
      <c r="AC2622" s="62"/>
      <c r="AD2622" s="62"/>
      <c r="AE2622" s="62"/>
    </row>
    <row r="2623" spans="1:31" x14ac:dyDescent="0.25">
      <c r="A2623" s="17" t="s">
        <v>11</v>
      </c>
      <c r="B2623" s="17" t="s">
        <v>156</v>
      </c>
      <c r="C2623" s="17" t="s">
        <v>253</v>
      </c>
      <c r="D2623" s="17" t="s">
        <v>255</v>
      </c>
      <c r="E2623" s="17" t="s">
        <v>221</v>
      </c>
      <c r="F2623" s="17" t="s">
        <v>233</v>
      </c>
      <c r="G2623" s="17" t="s">
        <v>265</v>
      </c>
      <c r="H2623" s="17" t="s">
        <v>75</v>
      </c>
      <c r="I2623" s="17" t="s">
        <v>17</v>
      </c>
      <c r="J2623" s="17"/>
      <c r="K2623" s="17"/>
      <c r="L2623" s="66">
        <v>0</v>
      </c>
      <c r="M2623" s="66">
        <v>0</v>
      </c>
      <c r="N2623" s="66">
        <v>0</v>
      </c>
      <c r="O2623" s="66">
        <v>0</v>
      </c>
      <c r="P2623" s="66">
        <v>0</v>
      </c>
      <c r="Q2623" s="66">
        <v>2.1450000000000001E-4</v>
      </c>
      <c r="R2623" s="18"/>
      <c r="Z2623" s="62"/>
      <c r="AA2623" s="62"/>
      <c r="AB2623" s="62"/>
      <c r="AC2623" s="62"/>
      <c r="AD2623" s="62"/>
      <c r="AE2623" s="62"/>
    </row>
    <row r="2624" spans="1:31" x14ac:dyDescent="0.25">
      <c r="A2624" s="17" t="s">
        <v>11</v>
      </c>
      <c r="B2624" s="17" t="s">
        <v>156</v>
      </c>
      <c r="C2624" s="17" t="s">
        <v>253</v>
      </c>
      <c r="D2624" s="17" t="s">
        <v>255</v>
      </c>
      <c r="E2624" s="17" t="s">
        <v>221</v>
      </c>
      <c r="F2624" s="17" t="s">
        <v>235</v>
      </c>
      <c r="G2624" s="17" t="s">
        <v>265</v>
      </c>
      <c r="H2624" s="17" t="s">
        <v>32</v>
      </c>
      <c r="I2624" s="17" t="s">
        <v>17</v>
      </c>
      <c r="J2624" s="17"/>
      <c r="K2624" s="17"/>
      <c r="L2624" s="66">
        <v>0</v>
      </c>
      <c r="M2624" s="66">
        <v>0</v>
      </c>
      <c r="N2624" s="66">
        <v>0</v>
      </c>
      <c r="O2624" s="66">
        <v>0.18819675000000002</v>
      </c>
      <c r="P2624" s="66">
        <v>6.2732250000000003E-2</v>
      </c>
      <c r="Q2624" s="66">
        <v>0</v>
      </c>
      <c r="R2624" s="18"/>
      <c r="Z2624" s="62"/>
      <c r="AA2624" s="62"/>
      <c r="AB2624" s="62"/>
      <c r="AC2624" s="62"/>
      <c r="AD2624" s="62"/>
      <c r="AE2624" s="62"/>
    </row>
    <row r="2625" spans="1:31" x14ac:dyDescent="0.25">
      <c r="A2625" s="17" t="s">
        <v>11</v>
      </c>
      <c r="B2625" s="17" t="s">
        <v>156</v>
      </c>
      <c r="C2625" s="17" t="s">
        <v>253</v>
      </c>
      <c r="D2625" s="17" t="s">
        <v>255</v>
      </c>
      <c r="E2625" s="17" t="s">
        <v>221</v>
      </c>
      <c r="F2625" s="17" t="s">
        <v>235</v>
      </c>
      <c r="G2625" s="17" t="s">
        <v>265</v>
      </c>
      <c r="H2625" s="17" t="s">
        <v>16</v>
      </c>
      <c r="I2625" s="17" t="s">
        <v>17</v>
      </c>
      <c r="J2625" s="17"/>
      <c r="K2625" s="17"/>
      <c r="L2625" s="66">
        <v>0</v>
      </c>
      <c r="M2625" s="66">
        <v>0</v>
      </c>
      <c r="N2625" s="66">
        <v>0</v>
      </c>
      <c r="O2625" s="66">
        <v>4491.63</v>
      </c>
      <c r="P2625" s="66">
        <v>1497.21</v>
      </c>
      <c r="Q2625" s="66">
        <v>0</v>
      </c>
      <c r="R2625" s="18"/>
      <c r="Z2625" s="62"/>
      <c r="AA2625" s="62"/>
      <c r="AB2625" s="62"/>
      <c r="AC2625" s="62"/>
      <c r="AD2625" s="62"/>
      <c r="AE2625" s="62"/>
    </row>
    <row r="2626" spans="1:31" x14ac:dyDescent="0.25">
      <c r="A2626" s="17" t="s">
        <v>11</v>
      </c>
      <c r="B2626" s="17" t="s">
        <v>156</v>
      </c>
      <c r="C2626" s="17" t="s">
        <v>253</v>
      </c>
      <c r="D2626" s="17" t="s">
        <v>255</v>
      </c>
      <c r="E2626" s="17" t="s">
        <v>221</v>
      </c>
      <c r="F2626" s="17" t="s">
        <v>235</v>
      </c>
      <c r="G2626" s="17" t="s">
        <v>265</v>
      </c>
      <c r="H2626" s="17" t="s">
        <v>160</v>
      </c>
      <c r="I2626" s="17" t="s">
        <v>17</v>
      </c>
      <c r="J2626" s="17"/>
      <c r="K2626" s="17"/>
      <c r="L2626" s="66">
        <v>0</v>
      </c>
      <c r="M2626" s="66">
        <v>0</v>
      </c>
      <c r="N2626" s="66">
        <v>0</v>
      </c>
      <c r="O2626" s="66">
        <v>4502.7300000000005</v>
      </c>
      <c r="P2626" s="66">
        <v>1500.91</v>
      </c>
      <c r="Q2626" s="66">
        <v>0</v>
      </c>
      <c r="R2626" s="18"/>
      <c r="Z2626" s="62"/>
      <c r="AA2626" s="62"/>
      <c r="AB2626" s="62"/>
      <c r="AC2626" s="62"/>
      <c r="AD2626" s="62"/>
      <c r="AE2626" s="62"/>
    </row>
    <row r="2627" spans="1:31" x14ac:dyDescent="0.25">
      <c r="A2627" s="17" t="s">
        <v>11</v>
      </c>
      <c r="B2627" s="17" t="s">
        <v>156</v>
      </c>
      <c r="C2627" s="17" t="s">
        <v>253</v>
      </c>
      <c r="D2627" s="17" t="s">
        <v>255</v>
      </c>
      <c r="E2627" s="17" t="s">
        <v>221</v>
      </c>
      <c r="F2627" s="17" t="s">
        <v>235</v>
      </c>
      <c r="G2627" s="17" t="s">
        <v>265</v>
      </c>
      <c r="H2627" s="17" t="s">
        <v>161</v>
      </c>
      <c r="I2627" s="17" t="s">
        <v>17</v>
      </c>
      <c r="J2627" s="17"/>
      <c r="K2627" s="17"/>
      <c r="L2627" s="66">
        <v>0</v>
      </c>
      <c r="M2627" s="66">
        <v>0</v>
      </c>
      <c r="N2627" s="66">
        <v>0</v>
      </c>
      <c r="O2627" s="66">
        <v>4507.2525000000005</v>
      </c>
      <c r="P2627" s="66">
        <v>1502.4175</v>
      </c>
      <c r="Q2627" s="66">
        <v>0</v>
      </c>
      <c r="R2627" s="18"/>
      <c r="Z2627" s="62"/>
      <c r="AA2627" s="62"/>
      <c r="AB2627" s="62"/>
      <c r="AC2627" s="62"/>
      <c r="AD2627" s="62"/>
      <c r="AE2627" s="62"/>
    </row>
    <row r="2628" spans="1:31" x14ac:dyDescent="0.25">
      <c r="A2628" s="17" t="s">
        <v>11</v>
      </c>
      <c r="B2628" s="17" t="s">
        <v>156</v>
      </c>
      <c r="C2628" s="17" t="s">
        <v>253</v>
      </c>
      <c r="D2628" s="17" t="s">
        <v>255</v>
      </c>
      <c r="E2628" s="17" t="s">
        <v>221</v>
      </c>
      <c r="F2628" s="17" t="s">
        <v>235</v>
      </c>
      <c r="G2628" s="17" t="s">
        <v>265</v>
      </c>
      <c r="H2628" s="17" t="s">
        <v>75</v>
      </c>
      <c r="I2628" s="17" t="s">
        <v>17</v>
      </c>
      <c r="J2628" s="17"/>
      <c r="K2628" s="17"/>
      <c r="L2628" s="66">
        <v>0</v>
      </c>
      <c r="M2628" s="66">
        <v>0</v>
      </c>
      <c r="N2628" s="66">
        <v>0</v>
      </c>
      <c r="O2628" s="66">
        <v>3.7639499999999999E-2</v>
      </c>
      <c r="P2628" s="66">
        <v>1.25465E-2</v>
      </c>
      <c r="Q2628" s="66">
        <v>0</v>
      </c>
      <c r="R2628" s="18"/>
      <c r="Z2628" s="62"/>
      <c r="AA2628" s="62"/>
      <c r="AB2628" s="62"/>
      <c r="AC2628" s="62"/>
      <c r="AD2628" s="62"/>
      <c r="AE2628" s="62"/>
    </row>
    <row r="2629" spans="1:31" x14ac:dyDescent="0.25">
      <c r="A2629" s="17" t="s">
        <v>11</v>
      </c>
      <c r="B2629" s="17" t="s">
        <v>156</v>
      </c>
      <c r="C2629" s="17" t="s">
        <v>256</v>
      </c>
      <c r="D2629" s="17" t="s">
        <v>256</v>
      </c>
      <c r="E2629" s="17" t="s">
        <v>158</v>
      </c>
      <c r="F2629" s="17" t="s">
        <v>72</v>
      </c>
      <c r="G2629" s="17" t="s">
        <v>265</v>
      </c>
      <c r="H2629" s="17" t="s">
        <v>32</v>
      </c>
      <c r="I2629" s="17" t="s">
        <v>17</v>
      </c>
      <c r="J2629" s="17"/>
      <c r="K2629" s="17"/>
      <c r="L2629" s="66">
        <v>0</v>
      </c>
      <c r="M2629" s="66">
        <v>0</v>
      </c>
      <c r="N2629" s="66">
        <v>0</v>
      </c>
      <c r="O2629" s="66">
        <v>2.3412525</v>
      </c>
      <c r="P2629" s="66">
        <v>13.4596175</v>
      </c>
      <c r="Q2629" s="66">
        <v>10.0266675</v>
      </c>
      <c r="R2629" s="18"/>
      <c r="Z2629" s="62"/>
      <c r="AA2629" s="62"/>
      <c r="AB2629" s="62"/>
      <c r="AC2629" s="62"/>
      <c r="AD2629" s="62"/>
      <c r="AE2629" s="62"/>
    </row>
    <row r="2630" spans="1:31" x14ac:dyDescent="0.25">
      <c r="A2630" s="17" t="s">
        <v>11</v>
      </c>
      <c r="B2630" s="17" t="s">
        <v>156</v>
      </c>
      <c r="C2630" s="17" t="s">
        <v>256</v>
      </c>
      <c r="D2630" s="17" t="s">
        <v>256</v>
      </c>
      <c r="E2630" s="17" t="s">
        <v>158</v>
      </c>
      <c r="F2630" s="17" t="s">
        <v>72</v>
      </c>
      <c r="G2630" s="17" t="s">
        <v>265</v>
      </c>
      <c r="H2630" s="17" t="s">
        <v>16</v>
      </c>
      <c r="I2630" s="17" t="s">
        <v>17</v>
      </c>
      <c r="J2630" s="17"/>
      <c r="K2630" s="17"/>
      <c r="L2630" s="66">
        <v>0</v>
      </c>
      <c r="M2630" s="66">
        <v>0</v>
      </c>
      <c r="N2630" s="66">
        <v>0</v>
      </c>
      <c r="O2630" s="66">
        <v>131344.5</v>
      </c>
      <c r="P2630" s="66">
        <v>755085.25</v>
      </c>
      <c r="Q2630" s="66">
        <v>562496.25</v>
      </c>
      <c r="R2630" s="18"/>
      <c r="Z2630" s="62"/>
      <c r="AA2630" s="62"/>
      <c r="AB2630" s="62"/>
      <c r="AC2630" s="62"/>
      <c r="AD2630" s="62"/>
      <c r="AE2630" s="62"/>
    </row>
    <row r="2631" spans="1:31" x14ac:dyDescent="0.25">
      <c r="A2631" s="17" t="s">
        <v>11</v>
      </c>
      <c r="B2631" s="17" t="s">
        <v>156</v>
      </c>
      <c r="C2631" s="17" t="s">
        <v>256</v>
      </c>
      <c r="D2631" s="17" t="s">
        <v>256</v>
      </c>
      <c r="E2631" s="17" t="s">
        <v>158</v>
      </c>
      <c r="F2631" s="17" t="s">
        <v>72</v>
      </c>
      <c r="G2631" s="17" t="s">
        <v>265</v>
      </c>
      <c r="H2631" s="17" t="s">
        <v>160</v>
      </c>
      <c r="I2631" s="17" t="s">
        <v>17</v>
      </c>
      <c r="J2631" s="17"/>
      <c r="K2631" s="17"/>
      <c r="L2631" s="66">
        <v>0</v>
      </c>
      <c r="M2631" s="66">
        <v>0</v>
      </c>
      <c r="N2631" s="66">
        <v>0</v>
      </c>
      <c r="O2631" s="66">
        <v>131419.5</v>
      </c>
      <c r="P2631" s="66">
        <v>755516</v>
      </c>
      <c r="Q2631" s="66">
        <v>562817.5</v>
      </c>
      <c r="R2631" s="18"/>
      <c r="Z2631" s="62"/>
      <c r="AA2631" s="62"/>
      <c r="AB2631" s="62"/>
      <c r="AC2631" s="62"/>
      <c r="AD2631" s="62"/>
      <c r="AE2631" s="62"/>
    </row>
    <row r="2632" spans="1:31" x14ac:dyDescent="0.25">
      <c r="A2632" s="17" t="s">
        <v>11</v>
      </c>
      <c r="B2632" s="17" t="s">
        <v>156</v>
      </c>
      <c r="C2632" s="17" t="s">
        <v>256</v>
      </c>
      <c r="D2632" s="17" t="s">
        <v>256</v>
      </c>
      <c r="E2632" s="17" t="s">
        <v>158</v>
      </c>
      <c r="F2632" s="17" t="s">
        <v>72</v>
      </c>
      <c r="G2632" s="17" t="s">
        <v>265</v>
      </c>
      <c r="H2632" s="17" t="s">
        <v>161</v>
      </c>
      <c r="I2632" s="17" t="s">
        <v>17</v>
      </c>
      <c r="J2632" s="17"/>
      <c r="K2632" s="17"/>
      <c r="L2632" s="66">
        <v>0</v>
      </c>
      <c r="M2632" s="66">
        <v>0</v>
      </c>
      <c r="N2632" s="66">
        <v>0</v>
      </c>
      <c r="O2632" s="66">
        <v>131466</v>
      </c>
      <c r="P2632" s="66">
        <v>755785</v>
      </c>
      <c r="Q2632" s="66">
        <v>563017.5</v>
      </c>
      <c r="R2632" s="18"/>
      <c r="Z2632" s="62"/>
      <c r="AA2632" s="62"/>
      <c r="AB2632" s="62"/>
      <c r="AC2632" s="62"/>
      <c r="AD2632" s="62"/>
      <c r="AE2632" s="62"/>
    </row>
    <row r="2633" spans="1:31" x14ac:dyDescent="0.25">
      <c r="A2633" s="17" t="s">
        <v>11</v>
      </c>
      <c r="B2633" s="17" t="s">
        <v>156</v>
      </c>
      <c r="C2633" s="17" t="s">
        <v>256</v>
      </c>
      <c r="D2633" s="17" t="s">
        <v>256</v>
      </c>
      <c r="E2633" s="17" t="s">
        <v>158</v>
      </c>
      <c r="F2633" s="17" t="s">
        <v>72</v>
      </c>
      <c r="G2633" s="17" t="s">
        <v>265</v>
      </c>
      <c r="H2633" s="17" t="s">
        <v>75</v>
      </c>
      <c r="I2633" s="17" t="s">
        <v>17</v>
      </c>
      <c r="J2633" s="17"/>
      <c r="K2633" s="17"/>
      <c r="L2633" s="66">
        <v>0</v>
      </c>
      <c r="M2633" s="66">
        <v>0</v>
      </c>
      <c r="N2633" s="66">
        <v>0</v>
      </c>
      <c r="O2633" s="66">
        <v>0.23412524999999998</v>
      </c>
      <c r="P2633" s="66">
        <v>1.3459617500000001</v>
      </c>
      <c r="Q2633" s="66">
        <v>1.0026667499999999</v>
      </c>
      <c r="R2633" s="18"/>
      <c r="Z2633" s="62"/>
      <c r="AA2633" s="62"/>
      <c r="AB2633" s="62"/>
      <c r="AC2633" s="62"/>
      <c r="AD2633" s="62"/>
      <c r="AE2633" s="62"/>
    </row>
    <row r="2634" spans="1:31" x14ac:dyDescent="0.25">
      <c r="A2634" s="17" t="s">
        <v>11</v>
      </c>
      <c r="B2634" s="17" t="s">
        <v>156</v>
      </c>
      <c r="C2634" s="17" t="s">
        <v>256</v>
      </c>
      <c r="D2634" s="17" t="s">
        <v>256</v>
      </c>
      <c r="E2634" s="17" t="s">
        <v>162</v>
      </c>
      <c r="F2634" s="17" t="s">
        <v>164</v>
      </c>
      <c r="G2634" s="17" t="s">
        <v>265</v>
      </c>
      <c r="H2634" s="17" t="s">
        <v>32</v>
      </c>
      <c r="I2634" s="17" t="s">
        <v>17</v>
      </c>
      <c r="J2634" s="17"/>
      <c r="K2634" s="17"/>
      <c r="L2634" s="66">
        <v>2.3477499999999997E-6</v>
      </c>
      <c r="M2634" s="66">
        <v>2.9874999999999998E-6</v>
      </c>
      <c r="N2634" s="66">
        <v>2.7625000000000002E-6</v>
      </c>
      <c r="O2634" s="66">
        <v>7.5749999999999995E-7</v>
      </c>
      <c r="P2634" s="66">
        <v>3.5525000000000003E-6</v>
      </c>
      <c r="Q2634" s="66">
        <v>1.24175E-4</v>
      </c>
      <c r="R2634" s="18"/>
      <c r="Z2634" s="62"/>
      <c r="AA2634" s="62"/>
      <c r="AB2634" s="62"/>
      <c r="AC2634" s="62"/>
      <c r="AD2634" s="62"/>
      <c r="AE2634" s="62"/>
    </row>
    <row r="2635" spans="1:31" x14ac:dyDescent="0.25">
      <c r="A2635" s="17" t="s">
        <v>11</v>
      </c>
      <c r="B2635" s="17" t="s">
        <v>156</v>
      </c>
      <c r="C2635" s="17" t="s">
        <v>256</v>
      </c>
      <c r="D2635" s="17" t="s">
        <v>256</v>
      </c>
      <c r="E2635" s="17" t="s">
        <v>162</v>
      </c>
      <c r="F2635" s="17" t="s">
        <v>164</v>
      </c>
      <c r="G2635" s="17" t="s">
        <v>265</v>
      </c>
      <c r="H2635" s="17" t="s">
        <v>16</v>
      </c>
      <c r="I2635" s="17" t="s">
        <v>17</v>
      </c>
      <c r="J2635" s="17"/>
      <c r="K2635" s="17"/>
      <c r="L2635" s="66">
        <v>0.12931275</v>
      </c>
      <c r="M2635" s="66">
        <v>0.16697050000000002</v>
      </c>
      <c r="N2635" s="66">
        <v>0.15460975000000002</v>
      </c>
      <c r="O2635" s="66">
        <v>4.2323250000000007E-2</v>
      </c>
      <c r="P2635" s="66">
        <v>0.1976205</v>
      </c>
      <c r="Q2635" s="66">
        <v>6.9834377500000002</v>
      </c>
      <c r="R2635" s="18"/>
      <c r="Z2635" s="62"/>
      <c r="AA2635" s="62"/>
      <c r="AB2635" s="62"/>
      <c r="AC2635" s="62"/>
      <c r="AD2635" s="62"/>
      <c r="AE2635" s="62"/>
    </row>
    <row r="2636" spans="1:31" x14ac:dyDescent="0.25">
      <c r="A2636" s="17" t="s">
        <v>11</v>
      </c>
      <c r="B2636" s="17" t="s">
        <v>156</v>
      </c>
      <c r="C2636" s="17" t="s">
        <v>256</v>
      </c>
      <c r="D2636" s="17" t="s">
        <v>256</v>
      </c>
      <c r="E2636" s="17" t="s">
        <v>162</v>
      </c>
      <c r="F2636" s="17" t="s">
        <v>164</v>
      </c>
      <c r="G2636" s="17" t="s">
        <v>265</v>
      </c>
      <c r="H2636" s="17" t="s">
        <v>160</v>
      </c>
      <c r="I2636" s="17" t="s">
        <v>17</v>
      </c>
      <c r="J2636" s="17"/>
      <c r="K2636" s="17"/>
      <c r="L2636" s="66">
        <v>0.129387</v>
      </c>
      <c r="M2636" s="66">
        <v>0.16706625</v>
      </c>
      <c r="N2636" s="66">
        <v>0.15469799999999997</v>
      </c>
      <c r="O2636" s="66">
        <v>4.2346999999999996E-2</v>
      </c>
      <c r="P2636" s="66">
        <v>0.19773299999999999</v>
      </c>
      <c r="Q2636" s="66">
        <v>6.9874125000000005</v>
      </c>
      <c r="R2636" s="18"/>
      <c r="Z2636" s="62"/>
      <c r="AA2636" s="62"/>
      <c r="AB2636" s="62"/>
      <c r="AC2636" s="62"/>
      <c r="AD2636" s="62"/>
      <c r="AE2636" s="62"/>
    </row>
    <row r="2637" spans="1:31" x14ac:dyDescent="0.25">
      <c r="A2637" s="17" t="s">
        <v>11</v>
      </c>
      <c r="B2637" s="17" t="s">
        <v>156</v>
      </c>
      <c r="C2637" s="17" t="s">
        <v>256</v>
      </c>
      <c r="D2637" s="17" t="s">
        <v>256</v>
      </c>
      <c r="E2637" s="17" t="s">
        <v>162</v>
      </c>
      <c r="F2637" s="17" t="s">
        <v>164</v>
      </c>
      <c r="G2637" s="17" t="s">
        <v>265</v>
      </c>
      <c r="H2637" s="17" t="s">
        <v>161</v>
      </c>
      <c r="I2637" s="17" t="s">
        <v>17</v>
      </c>
      <c r="J2637" s="17"/>
      <c r="K2637" s="17"/>
      <c r="L2637" s="66">
        <v>0.12943250000000001</v>
      </c>
      <c r="M2637" s="66">
        <v>0.16712549999999998</v>
      </c>
      <c r="N2637" s="66">
        <v>0.15475325000000001</v>
      </c>
      <c r="O2637" s="66">
        <v>4.2362000000000004E-2</v>
      </c>
      <c r="P2637" s="66">
        <v>0.19780325000000001</v>
      </c>
      <c r="Q2637" s="66">
        <v>6.98991075</v>
      </c>
      <c r="R2637" s="18"/>
      <c r="Z2637" s="62"/>
      <c r="AA2637" s="62"/>
      <c r="AB2637" s="62"/>
      <c r="AC2637" s="62"/>
      <c r="AD2637" s="62"/>
      <c r="AE2637" s="62"/>
    </row>
    <row r="2638" spans="1:31" x14ac:dyDescent="0.25">
      <c r="A2638" s="17" t="s">
        <v>11</v>
      </c>
      <c r="B2638" s="17" t="s">
        <v>156</v>
      </c>
      <c r="C2638" s="17" t="s">
        <v>256</v>
      </c>
      <c r="D2638" s="17" t="s">
        <v>256</v>
      </c>
      <c r="E2638" s="17" t="s">
        <v>162</v>
      </c>
      <c r="F2638" s="17" t="s">
        <v>164</v>
      </c>
      <c r="G2638" s="17" t="s">
        <v>265</v>
      </c>
      <c r="H2638" s="17" t="s">
        <v>75</v>
      </c>
      <c r="I2638" s="17" t="s">
        <v>17</v>
      </c>
      <c r="J2638" s="17"/>
      <c r="K2638" s="17"/>
      <c r="L2638" s="66">
        <v>2.3477500000000001E-7</v>
      </c>
      <c r="M2638" s="66">
        <v>2.9875E-7</v>
      </c>
      <c r="N2638" s="66">
        <v>2.7625E-7</v>
      </c>
      <c r="O2638" s="66">
        <v>7.575E-8</v>
      </c>
      <c r="P2638" s="66">
        <v>3.5525000000000001E-7</v>
      </c>
      <c r="Q2638" s="66">
        <v>1.21175E-5</v>
      </c>
      <c r="R2638" s="18"/>
      <c r="Z2638" s="62"/>
      <c r="AA2638" s="62"/>
      <c r="AB2638" s="62"/>
      <c r="AC2638" s="62"/>
      <c r="AD2638" s="62"/>
      <c r="AE2638" s="62"/>
    </row>
    <row r="2639" spans="1:31" x14ac:dyDescent="0.25">
      <c r="A2639" s="17" t="s">
        <v>11</v>
      </c>
      <c r="B2639" s="17" t="s">
        <v>156</v>
      </c>
      <c r="C2639" s="17" t="s">
        <v>256</v>
      </c>
      <c r="D2639" s="17" t="s">
        <v>256</v>
      </c>
      <c r="E2639" s="17" t="s">
        <v>162</v>
      </c>
      <c r="F2639" s="17" t="s">
        <v>165</v>
      </c>
      <c r="G2639" s="17" t="s">
        <v>265</v>
      </c>
      <c r="H2639" s="17" t="s">
        <v>32</v>
      </c>
      <c r="I2639" s="17" t="s">
        <v>17</v>
      </c>
      <c r="J2639" s="17"/>
      <c r="K2639" s="17"/>
      <c r="L2639" s="66">
        <v>0</v>
      </c>
      <c r="M2639" s="66">
        <v>0</v>
      </c>
      <c r="N2639" s="66">
        <v>0</v>
      </c>
      <c r="O2639" s="66">
        <v>1.5532499999999999E-3</v>
      </c>
      <c r="P2639" s="66">
        <v>5.1774999999999998E-4</v>
      </c>
      <c r="Q2639" s="66">
        <v>0</v>
      </c>
      <c r="R2639" s="18"/>
      <c r="Z2639" s="62"/>
      <c r="AA2639" s="62"/>
      <c r="AB2639" s="62"/>
      <c r="AC2639" s="62"/>
      <c r="AD2639" s="62"/>
      <c r="AE2639" s="62"/>
    </row>
    <row r="2640" spans="1:31" x14ac:dyDescent="0.25">
      <c r="A2640" s="17" t="s">
        <v>11</v>
      </c>
      <c r="B2640" s="17" t="s">
        <v>156</v>
      </c>
      <c r="C2640" s="17" t="s">
        <v>256</v>
      </c>
      <c r="D2640" s="17" t="s">
        <v>256</v>
      </c>
      <c r="E2640" s="17" t="s">
        <v>162</v>
      </c>
      <c r="F2640" s="17" t="s">
        <v>165</v>
      </c>
      <c r="G2640" s="17" t="s">
        <v>265</v>
      </c>
      <c r="H2640" s="17" t="s">
        <v>16</v>
      </c>
      <c r="I2640" s="17" t="s">
        <v>17</v>
      </c>
      <c r="J2640" s="17"/>
      <c r="K2640" s="17"/>
      <c r="L2640" s="66">
        <v>0</v>
      </c>
      <c r="M2640" s="66">
        <v>0</v>
      </c>
      <c r="N2640" s="66">
        <v>0</v>
      </c>
      <c r="O2640" s="66">
        <v>37.949624999999997</v>
      </c>
      <c r="P2640" s="66">
        <v>12.649875</v>
      </c>
      <c r="Q2640" s="66">
        <v>0</v>
      </c>
      <c r="R2640" s="18"/>
      <c r="Z2640" s="62"/>
      <c r="AA2640" s="62"/>
      <c r="AB2640" s="62"/>
      <c r="AC2640" s="62"/>
      <c r="AD2640" s="62"/>
      <c r="AE2640" s="62"/>
    </row>
    <row r="2641" spans="1:31" x14ac:dyDescent="0.25">
      <c r="A2641" s="17" t="s">
        <v>11</v>
      </c>
      <c r="B2641" s="17" t="s">
        <v>156</v>
      </c>
      <c r="C2641" s="17" t="s">
        <v>256</v>
      </c>
      <c r="D2641" s="17" t="s">
        <v>256</v>
      </c>
      <c r="E2641" s="17" t="s">
        <v>162</v>
      </c>
      <c r="F2641" s="17" t="s">
        <v>165</v>
      </c>
      <c r="G2641" s="17" t="s">
        <v>265</v>
      </c>
      <c r="H2641" s="17" t="s">
        <v>160</v>
      </c>
      <c r="I2641" s="17" t="s">
        <v>17</v>
      </c>
      <c r="J2641" s="17"/>
      <c r="K2641" s="17"/>
      <c r="L2641" s="66">
        <v>0</v>
      </c>
      <c r="M2641" s="66">
        <v>0</v>
      </c>
      <c r="N2641" s="66">
        <v>0</v>
      </c>
      <c r="O2641" s="66">
        <v>38.041274999999999</v>
      </c>
      <c r="P2641" s="66">
        <v>12.680425</v>
      </c>
      <c r="Q2641" s="66">
        <v>0</v>
      </c>
      <c r="R2641" s="18"/>
      <c r="Z2641" s="62"/>
      <c r="AA2641" s="62"/>
      <c r="AB2641" s="62"/>
      <c r="AC2641" s="62"/>
      <c r="AD2641" s="62"/>
      <c r="AE2641" s="62"/>
    </row>
    <row r="2642" spans="1:31" x14ac:dyDescent="0.25">
      <c r="A2642" s="17" t="s">
        <v>11</v>
      </c>
      <c r="B2642" s="17" t="s">
        <v>156</v>
      </c>
      <c r="C2642" s="17" t="s">
        <v>256</v>
      </c>
      <c r="D2642" s="17" t="s">
        <v>256</v>
      </c>
      <c r="E2642" s="17" t="s">
        <v>162</v>
      </c>
      <c r="F2642" s="17" t="s">
        <v>165</v>
      </c>
      <c r="G2642" s="17" t="s">
        <v>265</v>
      </c>
      <c r="H2642" s="17" t="s">
        <v>161</v>
      </c>
      <c r="I2642" s="17" t="s">
        <v>17</v>
      </c>
      <c r="J2642" s="17"/>
      <c r="K2642" s="17"/>
      <c r="L2642" s="66">
        <v>0</v>
      </c>
      <c r="M2642" s="66">
        <v>0</v>
      </c>
      <c r="N2642" s="66">
        <v>0</v>
      </c>
      <c r="O2642" s="66">
        <v>38.07855</v>
      </c>
      <c r="P2642" s="66">
        <v>12.69285</v>
      </c>
      <c r="Q2642" s="66">
        <v>0</v>
      </c>
      <c r="R2642" s="18"/>
      <c r="Z2642" s="62"/>
      <c r="AA2642" s="62"/>
      <c r="AB2642" s="62"/>
      <c r="AC2642" s="62"/>
      <c r="AD2642" s="62"/>
      <c r="AE2642" s="62"/>
    </row>
    <row r="2643" spans="1:31" x14ac:dyDescent="0.25">
      <c r="A2643" s="17" t="s">
        <v>11</v>
      </c>
      <c r="B2643" s="17" t="s">
        <v>156</v>
      </c>
      <c r="C2643" s="17" t="s">
        <v>256</v>
      </c>
      <c r="D2643" s="17" t="s">
        <v>256</v>
      </c>
      <c r="E2643" s="17" t="s">
        <v>162</v>
      </c>
      <c r="F2643" s="17" t="s">
        <v>165</v>
      </c>
      <c r="G2643" s="17" t="s">
        <v>265</v>
      </c>
      <c r="H2643" s="17" t="s">
        <v>75</v>
      </c>
      <c r="I2643" s="17" t="s">
        <v>17</v>
      </c>
      <c r="J2643" s="17"/>
      <c r="K2643" s="17"/>
      <c r="L2643" s="66">
        <v>0</v>
      </c>
      <c r="M2643" s="66">
        <v>0</v>
      </c>
      <c r="N2643" s="66">
        <v>0</v>
      </c>
      <c r="O2643" s="66">
        <v>3.1050000000000001E-4</v>
      </c>
      <c r="P2643" s="66">
        <v>1.0349999999999999E-4</v>
      </c>
      <c r="Q2643" s="66">
        <v>0</v>
      </c>
      <c r="R2643" s="18"/>
      <c r="Z2643" s="62"/>
      <c r="AA2643" s="62"/>
      <c r="AB2643" s="62"/>
      <c r="AC2643" s="62"/>
      <c r="AD2643" s="62"/>
      <c r="AE2643" s="62"/>
    </row>
    <row r="2644" spans="1:31" x14ac:dyDescent="0.25">
      <c r="A2644" s="17" t="s">
        <v>11</v>
      </c>
      <c r="B2644" s="17" t="s">
        <v>156</v>
      </c>
      <c r="C2644" s="17" t="s">
        <v>256</v>
      </c>
      <c r="D2644" s="17" t="s">
        <v>256</v>
      </c>
      <c r="E2644" s="17" t="s">
        <v>162</v>
      </c>
      <c r="F2644" s="17" t="s">
        <v>168</v>
      </c>
      <c r="G2644" s="17" t="s">
        <v>265</v>
      </c>
      <c r="H2644" s="17" t="s">
        <v>32</v>
      </c>
      <c r="I2644" s="17" t="s">
        <v>17</v>
      </c>
      <c r="J2644" s="17"/>
      <c r="K2644" s="17"/>
      <c r="L2644" s="66">
        <v>2.55E-5</v>
      </c>
      <c r="M2644" s="66">
        <v>2.1941249999999999E-2</v>
      </c>
      <c r="N2644" s="66">
        <v>7.3137499999999999E-3</v>
      </c>
      <c r="O2644" s="66">
        <v>0</v>
      </c>
      <c r="P2644" s="66">
        <v>2.8350000000000001E-4</v>
      </c>
      <c r="Q2644" s="66">
        <v>9.4500000000000007E-5</v>
      </c>
      <c r="R2644" s="18"/>
      <c r="Z2644" s="62"/>
      <c r="AA2644" s="62"/>
      <c r="AB2644" s="62"/>
      <c r="AC2644" s="62"/>
      <c r="AD2644" s="62"/>
      <c r="AE2644" s="62"/>
    </row>
    <row r="2645" spans="1:31" x14ac:dyDescent="0.25">
      <c r="A2645" s="17" t="s">
        <v>11</v>
      </c>
      <c r="B2645" s="17" t="s">
        <v>156</v>
      </c>
      <c r="C2645" s="17" t="s">
        <v>256</v>
      </c>
      <c r="D2645" s="17" t="s">
        <v>256</v>
      </c>
      <c r="E2645" s="17" t="s">
        <v>162</v>
      </c>
      <c r="F2645" s="17" t="s">
        <v>168</v>
      </c>
      <c r="G2645" s="17" t="s">
        <v>265</v>
      </c>
      <c r="H2645" s="17" t="s">
        <v>16</v>
      </c>
      <c r="I2645" s="17" t="s">
        <v>17</v>
      </c>
      <c r="J2645" s="17"/>
      <c r="K2645" s="17"/>
      <c r="L2645" s="66">
        <v>1.6042375</v>
      </c>
      <c r="M2645" s="66">
        <v>1384.4925000000001</v>
      </c>
      <c r="N2645" s="66">
        <v>461.4975</v>
      </c>
      <c r="O2645" s="66">
        <v>0</v>
      </c>
      <c r="P2645" s="66">
        <v>17.894325000000002</v>
      </c>
      <c r="Q2645" s="66">
        <v>5.9647750000000004</v>
      </c>
      <c r="R2645" s="18"/>
      <c r="Z2645" s="62"/>
      <c r="AA2645" s="62"/>
      <c r="AB2645" s="62"/>
      <c r="AC2645" s="62"/>
      <c r="AD2645" s="62"/>
      <c r="AE2645" s="62"/>
    </row>
    <row r="2646" spans="1:31" x14ac:dyDescent="0.25">
      <c r="A2646" s="17" t="s">
        <v>11</v>
      </c>
      <c r="B2646" s="17" t="s">
        <v>156</v>
      </c>
      <c r="C2646" s="17" t="s">
        <v>256</v>
      </c>
      <c r="D2646" s="17" t="s">
        <v>256</v>
      </c>
      <c r="E2646" s="17" t="s">
        <v>162</v>
      </c>
      <c r="F2646" s="17" t="s">
        <v>168</v>
      </c>
      <c r="G2646" s="17" t="s">
        <v>265</v>
      </c>
      <c r="H2646" s="17" t="s">
        <v>160</v>
      </c>
      <c r="I2646" s="17" t="s">
        <v>17</v>
      </c>
      <c r="J2646" s="17"/>
      <c r="K2646" s="17"/>
      <c r="L2646" s="66">
        <v>1.6050549999999999</v>
      </c>
      <c r="M2646" s="66">
        <v>1385.19</v>
      </c>
      <c r="N2646" s="66">
        <v>461.73</v>
      </c>
      <c r="O2646" s="66">
        <v>0</v>
      </c>
      <c r="P2646" s="66">
        <v>17.903400000000001</v>
      </c>
      <c r="Q2646" s="66">
        <v>5.9678000000000004</v>
      </c>
      <c r="R2646" s="18"/>
      <c r="Z2646" s="62"/>
      <c r="AA2646" s="62"/>
      <c r="AB2646" s="62"/>
      <c r="AC2646" s="62"/>
      <c r="AD2646" s="62"/>
      <c r="AE2646" s="62"/>
    </row>
    <row r="2647" spans="1:31" x14ac:dyDescent="0.25">
      <c r="A2647" s="17" t="s">
        <v>11</v>
      </c>
      <c r="B2647" s="17" t="s">
        <v>156</v>
      </c>
      <c r="C2647" s="17" t="s">
        <v>256</v>
      </c>
      <c r="D2647" s="17" t="s">
        <v>256</v>
      </c>
      <c r="E2647" s="17" t="s">
        <v>162</v>
      </c>
      <c r="F2647" s="17" t="s">
        <v>168</v>
      </c>
      <c r="G2647" s="17" t="s">
        <v>265</v>
      </c>
      <c r="H2647" s="17" t="s">
        <v>161</v>
      </c>
      <c r="I2647" s="17" t="s">
        <v>17</v>
      </c>
      <c r="J2647" s="17"/>
      <c r="K2647" s="17"/>
      <c r="L2647" s="66">
        <v>1.6055600000000001</v>
      </c>
      <c r="M2647" s="66">
        <v>1385.6324999999999</v>
      </c>
      <c r="N2647" s="66">
        <v>461.8775</v>
      </c>
      <c r="O2647" s="66">
        <v>0</v>
      </c>
      <c r="P2647" s="66">
        <v>17.909099999999999</v>
      </c>
      <c r="Q2647" s="66">
        <v>5.9696999999999996</v>
      </c>
      <c r="R2647" s="18"/>
      <c r="Z2647" s="62"/>
      <c r="AA2647" s="62"/>
      <c r="AB2647" s="62"/>
      <c r="AC2647" s="62"/>
      <c r="AD2647" s="62"/>
      <c r="AE2647" s="62"/>
    </row>
    <row r="2648" spans="1:31" x14ac:dyDescent="0.25">
      <c r="A2648" s="17" t="s">
        <v>11</v>
      </c>
      <c r="B2648" s="17" t="s">
        <v>156</v>
      </c>
      <c r="C2648" s="17" t="s">
        <v>256</v>
      </c>
      <c r="D2648" s="17" t="s">
        <v>256</v>
      </c>
      <c r="E2648" s="17" t="s">
        <v>162</v>
      </c>
      <c r="F2648" s="17" t="s">
        <v>168</v>
      </c>
      <c r="G2648" s="17" t="s">
        <v>265</v>
      </c>
      <c r="H2648" s="17" t="s">
        <v>75</v>
      </c>
      <c r="I2648" s="17" t="s">
        <v>17</v>
      </c>
      <c r="J2648" s="17"/>
      <c r="K2648" s="17"/>
      <c r="L2648" s="66">
        <v>2.5000000000000002E-6</v>
      </c>
      <c r="M2648" s="66">
        <v>2.1945000000000003E-3</v>
      </c>
      <c r="N2648" s="66">
        <v>7.3150000000000005E-4</v>
      </c>
      <c r="O2648" s="66">
        <v>0</v>
      </c>
      <c r="P2648" s="66">
        <v>2.8500000000000002E-5</v>
      </c>
      <c r="Q2648" s="66">
        <v>9.5000000000000005E-6</v>
      </c>
      <c r="R2648" s="18"/>
      <c r="Z2648" s="62"/>
      <c r="AA2648" s="62"/>
      <c r="AB2648" s="62"/>
      <c r="AC2648" s="62"/>
      <c r="AD2648" s="62"/>
      <c r="AE2648" s="62"/>
    </row>
    <row r="2649" spans="1:31" x14ac:dyDescent="0.25">
      <c r="A2649" s="17" t="s">
        <v>11</v>
      </c>
      <c r="B2649" s="17" t="s">
        <v>156</v>
      </c>
      <c r="C2649" s="17" t="s">
        <v>256</v>
      </c>
      <c r="D2649" s="17" t="s">
        <v>256</v>
      </c>
      <c r="E2649" s="17" t="s">
        <v>162</v>
      </c>
      <c r="F2649" s="17" t="s">
        <v>159</v>
      </c>
      <c r="G2649" s="17" t="s">
        <v>265</v>
      </c>
      <c r="H2649" s="17" t="s">
        <v>32</v>
      </c>
      <c r="I2649" s="17" t="s">
        <v>17</v>
      </c>
      <c r="J2649" s="17"/>
      <c r="K2649" s="17"/>
      <c r="L2649" s="66">
        <v>3.3000000000000002E-6</v>
      </c>
      <c r="M2649" s="66">
        <v>1.1000000000000001E-6</v>
      </c>
      <c r="N2649" s="66">
        <v>0.10031700000000002</v>
      </c>
      <c r="O2649" s="66">
        <v>3.5640250000000005E-2</v>
      </c>
      <c r="P2649" s="66">
        <v>7.3375000000000003E-4</v>
      </c>
      <c r="Q2649" s="66">
        <v>0</v>
      </c>
      <c r="R2649" s="18"/>
      <c r="Z2649" s="62"/>
      <c r="AA2649" s="62"/>
      <c r="AB2649" s="62"/>
      <c r="AC2649" s="62"/>
      <c r="AD2649" s="62"/>
      <c r="AE2649" s="62"/>
    </row>
    <row r="2650" spans="1:31" x14ac:dyDescent="0.25">
      <c r="A2650" s="17" t="s">
        <v>11</v>
      </c>
      <c r="B2650" s="17" t="s">
        <v>156</v>
      </c>
      <c r="C2650" s="17" t="s">
        <v>256</v>
      </c>
      <c r="D2650" s="17" t="s">
        <v>256</v>
      </c>
      <c r="E2650" s="17" t="s">
        <v>162</v>
      </c>
      <c r="F2650" s="17" t="s">
        <v>159</v>
      </c>
      <c r="G2650" s="17" t="s">
        <v>265</v>
      </c>
      <c r="H2650" s="17" t="s">
        <v>16</v>
      </c>
      <c r="I2650" s="17" t="s">
        <v>17</v>
      </c>
      <c r="J2650" s="17"/>
      <c r="K2650" s="17"/>
      <c r="L2650" s="66">
        <v>0.20757375</v>
      </c>
      <c r="M2650" s="66">
        <v>6.9191249999999996E-2</v>
      </c>
      <c r="N2650" s="66">
        <v>6330.0150000000003</v>
      </c>
      <c r="O2650" s="66">
        <v>2248.9095000000002</v>
      </c>
      <c r="P2650" s="66">
        <v>46.301499999999997</v>
      </c>
      <c r="Q2650" s="66">
        <v>0</v>
      </c>
      <c r="R2650" s="18"/>
      <c r="Z2650" s="62"/>
      <c r="AA2650" s="62"/>
      <c r="AB2650" s="62"/>
      <c r="AC2650" s="62"/>
      <c r="AD2650" s="62"/>
      <c r="AE2650" s="62"/>
    </row>
    <row r="2651" spans="1:31" x14ac:dyDescent="0.25">
      <c r="A2651" s="17" t="s">
        <v>11</v>
      </c>
      <c r="B2651" s="17" t="s">
        <v>156</v>
      </c>
      <c r="C2651" s="17" t="s">
        <v>256</v>
      </c>
      <c r="D2651" s="17" t="s">
        <v>256</v>
      </c>
      <c r="E2651" s="17" t="s">
        <v>162</v>
      </c>
      <c r="F2651" s="17" t="s">
        <v>159</v>
      </c>
      <c r="G2651" s="17" t="s">
        <v>265</v>
      </c>
      <c r="H2651" s="17" t="s">
        <v>160</v>
      </c>
      <c r="I2651" s="17" t="s">
        <v>17</v>
      </c>
      <c r="J2651" s="17"/>
      <c r="K2651" s="17"/>
      <c r="L2651" s="66">
        <v>0.20767875000000002</v>
      </c>
      <c r="M2651" s="66">
        <v>6.9226250000000003E-2</v>
      </c>
      <c r="N2651" s="66">
        <v>6333.2249999999995</v>
      </c>
      <c r="O2651" s="66">
        <v>2250.0499999999997</v>
      </c>
      <c r="P2651" s="66">
        <v>46.325000000000003</v>
      </c>
      <c r="Q2651" s="66">
        <v>0</v>
      </c>
      <c r="R2651" s="18"/>
      <c r="Z2651" s="62"/>
      <c r="AA2651" s="62"/>
      <c r="AB2651" s="62"/>
      <c r="AC2651" s="62"/>
      <c r="AD2651" s="62"/>
      <c r="AE2651" s="62"/>
    </row>
    <row r="2652" spans="1:31" x14ac:dyDescent="0.25">
      <c r="A2652" s="17" t="s">
        <v>11</v>
      </c>
      <c r="B2652" s="17" t="s">
        <v>156</v>
      </c>
      <c r="C2652" s="17" t="s">
        <v>256</v>
      </c>
      <c r="D2652" s="17" t="s">
        <v>256</v>
      </c>
      <c r="E2652" s="17" t="s">
        <v>162</v>
      </c>
      <c r="F2652" s="17" t="s">
        <v>159</v>
      </c>
      <c r="G2652" s="17" t="s">
        <v>265</v>
      </c>
      <c r="H2652" s="17" t="s">
        <v>161</v>
      </c>
      <c r="I2652" s="17" t="s">
        <v>17</v>
      </c>
      <c r="J2652" s="17"/>
      <c r="K2652" s="17"/>
      <c r="L2652" s="66">
        <v>0.20774474999999998</v>
      </c>
      <c r="M2652" s="66">
        <v>6.9248249999999997E-2</v>
      </c>
      <c r="N2652" s="66">
        <v>6335.2349999999997</v>
      </c>
      <c r="O2652" s="66">
        <v>2250.7635</v>
      </c>
      <c r="P2652" s="66">
        <v>46.339500000000001</v>
      </c>
      <c r="Q2652" s="66">
        <v>0</v>
      </c>
      <c r="R2652" s="18"/>
      <c r="Z2652" s="62"/>
      <c r="AA2652" s="62"/>
      <c r="AB2652" s="62"/>
      <c r="AC2652" s="62"/>
      <c r="AD2652" s="62"/>
      <c r="AE2652" s="62"/>
    </row>
    <row r="2653" spans="1:31" x14ac:dyDescent="0.25">
      <c r="A2653" s="17" t="s">
        <v>11</v>
      </c>
      <c r="B2653" s="17" t="s">
        <v>156</v>
      </c>
      <c r="C2653" s="17" t="s">
        <v>256</v>
      </c>
      <c r="D2653" s="17" t="s">
        <v>256</v>
      </c>
      <c r="E2653" s="17" t="s">
        <v>162</v>
      </c>
      <c r="F2653" s="17" t="s">
        <v>159</v>
      </c>
      <c r="G2653" s="17" t="s">
        <v>265</v>
      </c>
      <c r="H2653" s="17" t="s">
        <v>75</v>
      </c>
      <c r="I2653" s="17" t="s">
        <v>17</v>
      </c>
      <c r="J2653" s="17"/>
      <c r="K2653" s="17"/>
      <c r="L2653" s="66">
        <v>3.3000000000000002E-7</v>
      </c>
      <c r="M2653" s="66">
        <v>1.1000000000000001E-7</v>
      </c>
      <c r="N2653" s="66">
        <v>1.0032000000000001E-2</v>
      </c>
      <c r="O2653" s="66">
        <v>3.5637500000000001E-3</v>
      </c>
      <c r="P2653" s="66">
        <v>7.3250000000000005E-5</v>
      </c>
      <c r="Q2653" s="66">
        <v>0</v>
      </c>
      <c r="R2653" s="18"/>
      <c r="Z2653" s="62"/>
      <c r="AA2653" s="62"/>
      <c r="AB2653" s="62"/>
      <c r="AC2653" s="62"/>
      <c r="AD2653" s="62"/>
      <c r="AE2653" s="62"/>
    </row>
    <row r="2654" spans="1:31" x14ac:dyDescent="0.25">
      <c r="A2654" s="17" t="s">
        <v>11</v>
      </c>
      <c r="B2654" s="17" t="s">
        <v>156</v>
      </c>
      <c r="C2654" s="17" t="s">
        <v>256</v>
      </c>
      <c r="D2654" s="17" t="s">
        <v>256</v>
      </c>
      <c r="E2654" s="17" t="s">
        <v>39</v>
      </c>
      <c r="F2654" s="17" t="s">
        <v>169</v>
      </c>
      <c r="G2654" s="17" t="s">
        <v>265</v>
      </c>
      <c r="H2654" s="17" t="s">
        <v>32</v>
      </c>
      <c r="I2654" s="17" t="s">
        <v>17</v>
      </c>
      <c r="J2654" s="17"/>
      <c r="K2654" s="17"/>
      <c r="L2654" s="66">
        <v>0</v>
      </c>
      <c r="M2654" s="66">
        <v>0</v>
      </c>
      <c r="N2654" s="66">
        <v>0</v>
      </c>
      <c r="O2654" s="66">
        <v>2.79435E-2</v>
      </c>
      <c r="P2654" s="66">
        <v>9.3144999999999999E-3</v>
      </c>
      <c r="Q2654" s="66">
        <v>0</v>
      </c>
      <c r="R2654" s="18"/>
      <c r="Z2654" s="62"/>
      <c r="AA2654" s="62"/>
      <c r="AB2654" s="62"/>
      <c r="AC2654" s="62"/>
      <c r="AD2654" s="62"/>
      <c r="AE2654" s="62"/>
    </row>
    <row r="2655" spans="1:31" x14ac:dyDescent="0.25">
      <c r="A2655" s="17" t="s">
        <v>11</v>
      </c>
      <c r="B2655" s="17" t="s">
        <v>156</v>
      </c>
      <c r="C2655" s="17" t="s">
        <v>256</v>
      </c>
      <c r="D2655" s="17" t="s">
        <v>256</v>
      </c>
      <c r="E2655" s="17" t="s">
        <v>39</v>
      </c>
      <c r="F2655" s="17" t="s">
        <v>169</v>
      </c>
      <c r="G2655" s="17" t="s">
        <v>265</v>
      </c>
      <c r="H2655" s="17" t="s">
        <v>16</v>
      </c>
      <c r="I2655" s="17" t="s">
        <v>17</v>
      </c>
      <c r="J2655" s="17"/>
      <c r="K2655" s="17"/>
      <c r="L2655" s="66">
        <v>0</v>
      </c>
      <c r="M2655" s="66">
        <v>0</v>
      </c>
      <c r="N2655" s="66">
        <v>0</v>
      </c>
      <c r="O2655" s="66">
        <v>2677.2449999999999</v>
      </c>
      <c r="P2655" s="66">
        <v>892.41499999999996</v>
      </c>
      <c r="Q2655" s="66">
        <v>0</v>
      </c>
      <c r="R2655" s="18"/>
      <c r="Z2655" s="62"/>
      <c r="AA2655" s="62"/>
      <c r="AB2655" s="62"/>
      <c r="AC2655" s="62"/>
      <c r="AD2655" s="62"/>
      <c r="AE2655" s="62"/>
    </row>
    <row r="2656" spans="1:31" x14ac:dyDescent="0.25">
      <c r="A2656" s="17" t="s">
        <v>11</v>
      </c>
      <c r="B2656" s="17" t="s">
        <v>156</v>
      </c>
      <c r="C2656" s="17" t="s">
        <v>256</v>
      </c>
      <c r="D2656" s="17" t="s">
        <v>256</v>
      </c>
      <c r="E2656" s="17" t="s">
        <v>39</v>
      </c>
      <c r="F2656" s="17" t="s">
        <v>169</v>
      </c>
      <c r="G2656" s="17" t="s">
        <v>265</v>
      </c>
      <c r="H2656" s="17" t="s">
        <v>160</v>
      </c>
      <c r="I2656" s="17" t="s">
        <v>17</v>
      </c>
      <c r="J2656" s="17"/>
      <c r="K2656" s="17"/>
      <c r="L2656" s="66">
        <v>0</v>
      </c>
      <c r="M2656" s="66">
        <v>0</v>
      </c>
      <c r="N2656" s="66">
        <v>0</v>
      </c>
      <c r="O2656" s="66">
        <v>2688.7049999999999</v>
      </c>
      <c r="P2656" s="66">
        <v>896.23500000000001</v>
      </c>
      <c r="Q2656" s="66">
        <v>0</v>
      </c>
      <c r="R2656" s="18"/>
      <c r="Z2656" s="62"/>
      <c r="AA2656" s="62"/>
      <c r="AB2656" s="62"/>
      <c r="AC2656" s="62"/>
      <c r="AD2656" s="62"/>
      <c r="AE2656" s="62"/>
    </row>
    <row r="2657" spans="1:31" x14ac:dyDescent="0.25">
      <c r="A2657" s="17" t="s">
        <v>11</v>
      </c>
      <c r="B2657" s="17" t="s">
        <v>156</v>
      </c>
      <c r="C2657" s="17" t="s">
        <v>256</v>
      </c>
      <c r="D2657" s="17" t="s">
        <v>256</v>
      </c>
      <c r="E2657" s="17" t="s">
        <v>39</v>
      </c>
      <c r="F2657" s="17" t="s">
        <v>169</v>
      </c>
      <c r="G2657" s="17" t="s">
        <v>265</v>
      </c>
      <c r="H2657" s="17" t="s">
        <v>161</v>
      </c>
      <c r="I2657" s="17" t="s">
        <v>17</v>
      </c>
      <c r="J2657" s="17"/>
      <c r="K2657" s="17"/>
      <c r="L2657" s="66">
        <v>0</v>
      </c>
      <c r="M2657" s="66">
        <v>0</v>
      </c>
      <c r="N2657" s="66">
        <v>0</v>
      </c>
      <c r="O2657" s="66">
        <v>2690.8274999999999</v>
      </c>
      <c r="P2657" s="66">
        <v>896.9425</v>
      </c>
      <c r="Q2657" s="66">
        <v>0</v>
      </c>
      <c r="R2657" s="18"/>
      <c r="Z2657" s="62"/>
      <c r="AA2657" s="62"/>
      <c r="AB2657" s="62"/>
      <c r="AC2657" s="62"/>
      <c r="AD2657" s="62"/>
      <c r="AE2657" s="62"/>
    </row>
    <row r="2658" spans="1:31" x14ac:dyDescent="0.25">
      <c r="A2658" s="17" t="s">
        <v>11</v>
      </c>
      <c r="B2658" s="17" t="s">
        <v>156</v>
      </c>
      <c r="C2658" s="17" t="s">
        <v>256</v>
      </c>
      <c r="D2658" s="17" t="s">
        <v>256</v>
      </c>
      <c r="E2658" s="17" t="s">
        <v>39</v>
      </c>
      <c r="F2658" s="17" t="s">
        <v>169</v>
      </c>
      <c r="G2658" s="17" t="s">
        <v>265</v>
      </c>
      <c r="H2658" s="17" t="s">
        <v>75</v>
      </c>
      <c r="I2658" s="17" t="s">
        <v>17</v>
      </c>
      <c r="J2658" s="17"/>
      <c r="K2658" s="17"/>
      <c r="L2658" s="66">
        <v>0</v>
      </c>
      <c r="M2658" s="66">
        <v>0</v>
      </c>
      <c r="N2658" s="66">
        <v>0</v>
      </c>
      <c r="O2658" s="66">
        <v>4.1915250000000001E-2</v>
      </c>
      <c r="P2658" s="66">
        <v>1.397175E-2</v>
      </c>
      <c r="Q2658" s="66">
        <v>0</v>
      </c>
      <c r="R2658" s="18"/>
      <c r="Z2658" s="62"/>
      <c r="AA2658" s="62"/>
      <c r="AB2658" s="62"/>
      <c r="AC2658" s="62"/>
      <c r="AD2658" s="62"/>
      <c r="AE2658" s="62"/>
    </row>
    <row r="2659" spans="1:31" x14ac:dyDescent="0.25">
      <c r="A2659" s="17" t="s">
        <v>11</v>
      </c>
      <c r="B2659" s="17" t="s">
        <v>156</v>
      </c>
      <c r="C2659" s="17" t="s">
        <v>256</v>
      </c>
      <c r="D2659" s="17" t="s">
        <v>256</v>
      </c>
      <c r="E2659" s="17" t="s">
        <v>39</v>
      </c>
      <c r="F2659" s="17" t="s">
        <v>171</v>
      </c>
      <c r="G2659" s="17" t="s">
        <v>265</v>
      </c>
      <c r="H2659" s="17" t="s">
        <v>32</v>
      </c>
      <c r="I2659" s="17" t="s">
        <v>17</v>
      </c>
      <c r="J2659" s="17"/>
      <c r="K2659" s="17"/>
      <c r="L2659" s="66">
        <v>0</v>
      </c>
      <c r="M2659" s="66">
        <v>0</v>
      </c>
      <c r="N2659" s="66">
        <v>1.9673999999999997E-2</v>
      </c>
      <c r="O2659" s="66">
        <v>6.5579999999999996E-3</v>
      </c>
      <c r="P2659" s="66">
        <v>0</v>
      </c>
      <c r="Q2659" s="66">
        <v>0</v>
      </c>
      <c r="R2659" s="18"/>
      <c r="Z2659" s="62"/>
      <c r="AA2659" s="62"/>
      <c r="AB2659" s="62"/>
      <c r="AC2659" s="62"/>
      <c r="AD2659" s="62"/>
      <c r="AE2659" s="62"/>
    </row>
    <row r="2660" spans="1:31" x14ac:dyDescent="0.25">
      <c r="A2660" s="17" t="s">
        <v>11</v>
      </c>
      <c r="B2660" s="17" t="s">
        <v>156</v>
      </c>
      <c r="C2660" s="17" t="s">
        <v>256</v>
      </c>
      <c r="D2660" s="17" t="s">
        <v>256</v>
      </c>
      <c r="E2660" s="17" t="s">
        <v>39</v>
      </c>
      <c r="F2660" s="17" t="s">
        <v>171</v>
      </c>
      <c r="G2660" s="17" t="s">
        <v>265</v>
      </c>
      <c r="H2660" s="17" t="s">
        <v>16</v>
      </c>
      <c r="I2660" s="17" t="s">
        <v>17</v>
      </c>
      <c r="J2660" s="17"/>
      <c r="K2660" s="17"/>
      <c r="L2660" s="66">
        <v>0</v>
      </c>
      <c r="M2660" s="66">
        <v>0</v>
      </c>
      <c r="N2660" s="66">
        <v>2095.5075000000002</v>
      </c>
      <c r="O2660" s="66">
        <v>698.50250000000005</v>
      </c>
      <c r="P2660" s="66">
        <v>0</v>
      </c>
      <c r="Q2660" s="66">
        <v>0</v>
      </c>
      <c r="R2660" s="18"/>
      <c r="Z2660" s="62"/>
      <c r="AA2660" s="62"/>
      <c r="AB2660" s="62"/>
      <c r="AC2660" s="62"/>
      <c r="AD2660" s="62"/>
      <c r="AE2660" s="62"/>
    </row>
    <row r="2661" spans="1:31" x14ac:dyDescent="0.25">
      <c r="A2661" s="17" t="s">
        <v>11</v>
      </c>
      <c r="B2661" s="17" t="s">
        <v>156</v>
      </c>
      <c r="C2661" s="17" t="s">
        <v>256</v>
      </c>
      <c r="D2661" s="17" t="s">
        <v>256</v>
      </c>
      <c r="E2661" s="17" t="s">
        <v>39</v>
      </c>
      <c r="F2661" s="17" t="s">
        <v>171</v>
      </c>
      <c r="G2661" s="17" t="s">
        <v>265</v>
      </c>
      <c r="H2661" s="17" t="s">
        <v>160</v>
      </c>
      <c r="I2661" s="17" t="s">
        <v>17</v>
      </c>
      <c r="J2661" s="17"/>
      <c r="K2661" s="17"/>
      <c r="L2661" s="66">
        <v>0</v>
      </c>
      <c r="M2661" s="66">
        <v>0</v>
      </c>
      <c r="N2661" s="66">
        <v>2103.5700000000002</v>
      </c>
      <c r="O2661" s="66">
        <v>701.19</v>
      </c>
      <c r="P2661" s="66">
        <v>0</v>
      </c>
      <c r="Q2661" s="66">
        <v>0</v>
      </c>
      <c r="R2661" s="18"/>
      <c r="Z2661" s="62"/>
      <c r="AA2661" s="62"/>
      <c r="AB2661" s="62"/>
      <c r="AC2661" s="62"/>
      <c r="AD2661" s="62"/>
      <c r="AE2661" s="62"/>
    </row>
    <row r="2662" spans="1:31" x14ac:dyDescent="0.25">
      <c r="A2662" s="17" t="s">
        <v>11</v>
      </c>
      <c r="B2662" s="17" t="s">
        <v>156</v>
      </c>
      <c r="C2662" s="17" t="s">
        <v>256</v>
      </c>
      <c r="D2662" s="17" t="s">
        <v>256</v>
      </c>
      <c r="E2662" s="17" t="s">
        <v>39</v>
      </c>
      <c r="F2662" s="17" t="s">
        <v>171</v>
      </c>
      <c r="G2662" s="17" t="s">
        <v>265</v>
      </c>
      <c r="H2662" s="17" t="s">
        <v>161</v>
      </c>
      <c r="I2662" s="17" t="s">
        <v>17</v>
      </c>
      <c r="J2662" s="17"/>
      <c r="K2662" s="17"/>
      <c r="L2662" s="66">
        <v>0</v>
      </c>
      <c r="M2662" s="66">
        <v>0</v>
      </c>
      <c r="N2662" s="66">
        <v>2105.0700000000002</v>
      </c>
      <c r="O2662" s="66">
        <v>701.69</v>
      </c>
      <c r="P2662" s="66">
        <v>0</v>
      </c>
      <c r="Q2662" s="66">
        <v>0</v>
      </c>
      <c r="R2662" s="18"/>
      <c r="Z2662" s="62"/>
      <c r="AA2662" s="62"/>
      <c r="AB2662" s="62"/>
      <c r="AC2662" s="62"/>
      <c r="AD2662" s="62"/>
      <c r="AE2662" s="62"/>
    </row>
    <row r="2663" spans="1:31" x14ac:dyDescent="0.25">
      <c r="A2663" s="17" t="s">
        <v>11</v>
      </c>
      <c r="B2663" s="17" t="s">
        <v>156</v>
      </c>
      <c r="C2663" s="17" t="s">
        <v>256</v>
      </c>
      <c r="D2663" s="17" t="s">
        <v>256</v>
      </c>
      <c r="E2663" s="17" t="s">
        <v>39</v>
      </c>
      <c r="F2663" s="17" t="s">
        <v>171</v>
      </c>
      <c r="G2663" s="17" t="s">
        <v>265</v>
      </c>
      <c r="H2663" s="17" t="s">
        <v>75</v>
      </c>
      <c r="I2663" s="17" t="s">
        <v>17</v>
      </c>
      <c r="J2663" s="17"/>
      <c r="K2663" s="17"/>
      <c r="L2663" s="66">
        <v>0</v>
      </c>
      <c r="M2663" s="66">
        <v>0</v>
      </c>
      <c r="N2663" s="66">
        <v>2.9511750000000003E-2</v>
      </c>
      <c r="O2663" s="66">
        <v>9.8372500000000005E-3</v>
      </c>
      <c r="P2663" s="66">
        <v>0</v>
      </c>
      <c r="Q2663" s="66">
        <v>0</v>
      </c>
      <c r="R2663" s="18"/>
      <c r="Z2663" s="62"/>
      <c r="AA2663" s="62"/>
      <c r="AB2663" s="62"/>
      <c r="AC2663" s="62"/>
      <c r="AD2663" s="62"/>
      <c r="AE2663" s="62"/>
    </row>
    <row r="2664" spans="1:31" x14ac:dyDescent="0.25">
      <c r="A2664" s="17" t="s">
        <v>11</v>
      </c>
      <c r="B2664" s="17" t="s">
        <v>156</v>
      </c>
      <c r="C2664" s="17" t="s">
        <v>256</v>
      </c>
      <c r="D2664" s="17" t="s">
        <v>256</v>
      </c>
      <c r="E2664" s="17" t="s">
        <v>39</v>
      </c>
      <c r="F2664" s="17" t="s">
        <v>39</v>
      </c>
      <c r="G2664" s="17" t="s">
        <v>265</v>
      </c>
      <c r="H2664" s="17" t="s">
        <v>32</v>
      </c>
      <c r="I2664" s="17" t="s">
        <v>17</v>
      </c>
      <c r="J2664" s="17"/>
      <c r="K2664" s="17"/>
      <c r="L2664" s="66">
        <v>4.1679999999999998E-3</v>
      </c>
      <c r="M2664" s="66">
        <v>8.8335000000000011E-3</v>
      </c>
      <c r="N2664" s="66">
        <v>4.8240000000000002E-3</v>
      </c>
      <c r="O2664" s="66">
        <v>0.55763199999999991</v>
      </c>
      <c r="P2664" s="66">
        <v>4.6404060000000005</v>
      </c>
      <c r="Q2664" s="66">
        <v>1.4849125000000001</v>
      </c>
      <c r="R2664" s="18"/>
      <c r="Z2664" s="62"/>
      <c r="AA2664" s="62"/>
      <c r="AB2664" s="62"/>
      <c r="AC2664" s="62"/>
      <c r="AD2664" s="62"/>
      <c r="AE2664" s="62"/>
    </row>
    <row r="2665" spans="1:31" x14ac:dyDescent="0.25">
      <c r="A2665" s="17" t="s">
        <v>11</v>
      </c>
      <c r="B2665" s="17" t="s">
        <v>156</v>
      </c>
      <c r="C2665" s="17" t="s">
        <v>256</v>
      </c>
      <c r="D2665" s="17" t="s">
        <v>256</v>
      </c>
      <c r="E2665" s="17" t="s">
        <v>39</v>
      </c>
      <c r="F2665" s="17" t="s">
        <v>39</v>
      </c>
      <c r="G2665" s="17" t="s">
        <v>265</v>
      </c>
      <c r="H2665" s="17" t="s">
        <v>16</v>
      </c>
      <c r="I2665" s="17" t="s">
        <v>17</v>
      </c>
      <c r="J2665" s="17"/>
      <c r="K2665" s="17"/>
      <c r="L2665" s="66">
        <v>399.34500000000003</v>
      </c>
      <c r="M2665" s="66">
        <v>846.33750000000009</v>
      </c>
      <c r="N2665" s="66">
        <v>462.15224999999998</v>
      </c>
      <c r="O2665" s="66">
        <v>52752.763250000004</v>
      </c>
      <c r="P2665" s="66">
        <v>438982.5</v>
      </c>
      <c r="Q2665" s="66">
        <v>140472.75</v>
      </c>
      <c r="R2665" s="18"/>
      <c r="Z2665" s="62"/>
      <c r="AA2665" s="62"/>
      <c r="AB2665" s="62"/>
      <c r="AC2665" s="62"/>
      <c r="AD2665" s="62"/>
      <c r="AE2665" s="62"/>
    </row>
    <row r="2666" spans="1:31" x14ac:dyDescent="0.25">
      <c r="A2666" s="17" t="s">
        <v>11</v>
      </c>
      <c r="B2666" s="17" t="s">
        <v>156</v>
      </c>
      <c r="C2666" s="17" t="s">
        <v>256</v>
      </c>
      <c r="D2666" s="17" t="s">
        <v>256</v>
      </c>
      <c r="E2666" s="17" t="s">
        <v>39</v>
      </c>
      <c r="F2666" s="17" t="s">
        <v>39</v>
      </c>
      <c r="G2666" s="17" t="s">
        <v>265</v>
      </c>
      <c r="H2666" s="17" t="s">
        <v>160</v>
      </c>
      <c r="I2666" s="17" t="s">
        <v>17</v>
      </c>
      <c r="J2666" s="17"/>
      <c r="K2666" s="17"/>
      <c r="L2666" s="66">
        <v>401.05250000000001</v>
      </c>
      <c r="M2666" s="66">
        <v>849.96</v>
      </c>
      <c r="N2666" s="66">
        <v>464.13</v>
      </c>
      <c r="O2666" s="66">
        <v>52981.394999999997</v>
      </c>
      <c r="P2666" s="66">
        <v>440884.875</v>
      </c>
      <c r="Q2666" s="66">
        <v>141081.5</v>
      </c>
      <c r="R2666" s="18"/>
      <c r="Z2666" s="62"/>
      <c r="AA2666" s="62"/>
      <c r="AB2666" s="62"/>
      <c r="AC2666" s="62"/>
      <c r="AD2666" s="62"/>
      <c r="AE2666" s="62"/>
    </row>
    <row r="2667" spans="1:31" x14ac:dyDescent="0.25">
      <c r="A2667" s="17" t="s">
        <v>11</v>
      </c>
      <c r="B2667" s="17" t="s">
        <v>156</v>
      </c>
      <c r="C2667" s="17" t="s">
        <v>256</v>
      </c>
      <c r="D2667" s="17" t="s">
        <v>256</v>
      </c>
      <c r="E2667" s="17" t="s">
        <v>39</v>
      </c>
      <c r="F2667" s="17" t="s">
        <v>39</v>
      </c>
      <c r="G2667" s="17" t="s">
        <v>265</v>
      </c>
      <c r="H2667" s="17" t="s">
        <v>161</v>
      </c>
      <c r="I2667" s="17" t="s">
        <v>17</v>
      </c>
      <c r="J2667" s="17"/>
      <c r="K2667" s="17"/>
      <c r="L2667" s="66">
        <v>401.37</v>
      </c>
      <c r="M2667" s="66">
        <v>850.62750000000005</v>
      </c>
      <c r="N2667" s="66">
        <v>464.49575000000004</v>
      </c>
      <c r="O2667" s="66">
        <v>53023.742749999998</v>
      </c>
      <c r="P2667" s="66">
        <v>441237.97499999998</v>
      </c>
      <c r="Q2667" s="66">
        <v>141194.5</v>
      </c>
      <c r="R2667" s="18"/>
      <c r="Z2667" s="62"/>
      <c r="AA2667" s="62"/>
      <c r="AB2667" s="62"/>
      <c r="AC2667" s="62"/>
      <c r="AD2667" s="62"/>
      <c r="AE2667" s="62"/>
    </row>
    <row r="2668" spans="1:31" x14ac:dyDescent="0.25">
      <c r="A2668" s="17" t="s">
        <v>11</v>
      </c>
      <c r="B2668" s="17" t="s">
        <v>156</v>
      </c>
      <c r="C2668" s="17" t="s">
        <v>256</v>
      </c>
      <c r="D2668" s="17" t="s">
        <v>256</v>
      </c>
      <c r="E2668" s="17" t="s">
        <v>39</v>
      </c>
      <c r="F2668" s="17" t="s">
        <v>39</v>
      </c>
      <c r="G2668" s="17" t="s">
        <v>265</v>
      </c>
      <c r="H2668" s="17" t="s">
        <v>75</v>
      </c>
      <c r="I2668" s="17" t="s">
        <v>17</v>
      </c>
      <c r="J2668" s="17"/>
      <c r="K2668" s="17"/>
      <c r="L2668" s="66">
        <v>6.2519999999999997E-3</v>
      </c>
      <c r="M2668" s="66">
        <v>1.3250249999999998E-2</v>
      </c>
      <c r="N2668" s="66">
        <v>7.2352499999999995E-3</v>
      </c>
      <c r="O2668" s="66">
        <v>0.83644699999999994</v>
      </c>
      <c r="P2668" s="66">
        <v>6.9606124999999999</v>
      </c>
      <c r="Q2668" s="66">
        <v>2.2273700000000001</v>
      </c>
      <c r="R2668" s="18"/>
      <c r="Z2668" s="62"/>
      <c r="AA2668" s="62"/>
      <c r="AB2668" s="62"/>
      <c r="AC2668" s="62"/>
      <c r="AD2668" s="62"/>
      <c r="AE2668" s="62"/>
    </row>
    <row r="2669" spans="1:31" x14ac:dyDescent="0.25">
      <c r="A2669" s="17" t="s">
        <v>11</v>
      </c>
      <c r="B2669" s="17" t="s">
        <v>156</v>
      </c>
      <c r="C2669" s="17" t="s">
        <v>256</v>
      </c>
      <c r="D2669" s="17" t="s">
        <v>256</v>
      </c>
      <c r="E2669" s="17" t="s">
        <v>39</v>
      </c>
      <c r="F2669" s="17" t="s">
        <v>173</v>
      </c>
      <c r="G2669" s="17" t="s">
        <v>265</v>
      </c>
      <c r="H2669" s="17" t="s">
        <v>32</v>
      </c>
      <c r="I2669" s="17" t="s">
        <v>17</v>
      </c>
      <c r="J2669" s="17"/>
      <c r="K2669" s="17"/>
      <c r="L2669" s="66">
        <v>0</v>
      </c>
      <c r="M2669" s="66">
        <v>0</v>
      </c>
      <c r="N2669" s="66">
        <v>0</v>
      </c>
      <c r="O2669" s="66">
        <v>0</v>
      </c>
      <c r="P2669" s="66">
        <v>0</v>
      </c>
      <c r="Q2669" s="66">
        <v>2.2500000000000001E-5</v>
      </c>
      <c r="R2669" s="18"/>
      <c r="Z2669" s="62"/>
      <c r="AA2669" s="62"/>
      <c r="AB2669" s="62"/>
      <c r="AC2669" s="62"/>
      <c r="AD2669" s="62"/>
      <c r="AE2669" s="62"/>
    </row>
    <row r="2670" spans="1:31" x14ac:dyDescent="0.25">
      <c r="A2670" s="17" t="s">
        <v>11</v>
      </c>
      <c r="B2670" s="17" t="s">
        <v>156</v>
      </c>
      <c r="C2670" s="17" t="s">
        <v>256</v>
      </c>
      <c r="D2670" s="17" t="s">
        <v>256</v>
      </c>
      <c r="E2670" s="17" t="s">
        <v>39</v>
      </c>
      <c r="F2670" s="17" t="s">
        <v>173</v>
      </c>
      <c r="G2670" s="17" t="s">
        <v>265</v>
      </c>
      <c r="H2670" s="17" t="s">
        <v>16</v>
      </c>
      <c r="I2670" s="17" t="s">
        <v>17</v>
      </c>
      <c r="J2670" s="17"/>
      <c r="K2670" s="17"/>
      <c r="L2670" s="66">
        <v>0</v>
      </c>
      <c r="M2670" s="66">
        <v>0</v>
      </c>
      <c r="N2670" s="66">
        <v>0</v>
      </c>
      <c r="O2670" s="66">
        <v>0</v>
      </c>
      <c r="P2670" s="66">
        <v>0</v>
      </c>
      <c r="Q2670" s="66">
        <v>2.4382950000000001</v>
      </c>
      <c r="R2670" s="18"/>
      <c r="Z2670" s="62"/>
      <c r="AA2670" s="62"/>
      <c r="AB2670" s="62"/>
      <c r="AC2670" s="62"/>
      <c r="AD2670" s="62"/>
      <c r="AE2670" s="62"/>
    </row>
    <row r="2671" spans="1:31" x14ac:dyDescent="0.25">
      <c r="A2671" s="17" t="s">
        <v>11</v>
      </c>
      <c r="B2671" s="17" t="s">
        <v>156</v>
      </c>
      <c r="C2671" s="17" t="s">
        <v>256</v>
      </c>
      <c r="D2671" s="17" t="s">
        <v>256</v>
      </c>
      <c r="E2671" s="17" t="s">
        <v>39</v>
      </c>
      <c r="F2671" s="17" t="s">
        <v>173</v>
      </c>
      <c r="G2671" s="17" t="s">
        <v>265</v>
      </c>
      <c r="H2671" s="17" t="s">
        <v>160</v>
      </c>
      <c r="I2671" s="17" t="s">
        <v>17</v>
      </c>
      <c r="J2671" s="17"/>
      <c r="K2671" s="17"/>
      <c r="L2671" s="66">
        <v>0</v>
      </c>
      <c r="M2671" s="66">
        <v>0</v>
      </c>
      <c r="N2671" s="66">
        <v>0</v>
      </c>
      <c r="O2671" s="66">
        <v>0</v>
      </c>
      <c r="P2671" s="66">
        <v>0</v>
      </c>
      <c r="Q2671" s="66">
        <v>2.4476849999999999</v>
      </c>
      <c r="R2671" s="18"/>
      <c r="Z2671" s="62"/>
      <c r="AA2671" s="62"/>
      <c r="AB2671" s="62"/>
      <c r="AC2671" s="62"/>
      <c r="AD2671" s="62"/>
      <c r="AE2671" s="62"/>
    </row>
    <row r="2672" spans="1:31" x14ac:dyDescent="0.25">
      <c r="A2672" s="17" t="s">
        <v>11</v>
      </c>
      <c r="B2672" s="17" t="s">
        <v>156</v>
      </c>
      <c r="C2672" s="17" t="s">
        <v>256</v>
      </c>
      <c r="D2672" s="17" t="s">
        <v>256</v>
      </c>
      <c r="E2672" s="17" t="s">
        <v>39</v>
      </c>
      <c r="F2672" s="17" t="s">
        <v>173</v>
      </c>
      <c r="G2672" s="17" t="s">
        <v>265</v>
      </c>
      <c r="H2672" s="17" t="s">
        <v>161</v>
      </c>
      <c r="I2672" s="17" t="s">
        <v>17</v>
      </c>
      <c r="J2672" s="17"/>
      <c r="K2672" s="17"/>
      <c r="L2672" s="66">
        <v>0</v>
      </c>
      <c r="M2672" s="66">
        <v>0</v>
      </c>
      <c r="N2672" s="66">
        <v>0</v>
      </c>
      <c r="O2672" s="66">
        <v>0</v>
      </c>
      <c r="P2672" s="66">
        <v>0</v>
      </c>
      <c r="Q2672" s="66">
        <v>2.4494175</v>
      </c>
      <c r="R2672" s="18"/>
      <c r="Z2672" s="62"/>
      <c r="AA2672" s="62"/>
      <c r="AB2672" s="62"/>
      <c r="AC2672" s="62"/>
      <c r="AD2672" s="62"/>
      <c r="AE2672" s="62"/>
    </row>
    <row r="2673" spans="1:31" x14ac:dyDescent="0.25">
      <c r="A2673" s="17" t="s">
        <v>11</v>
      </c>
      <c r="B2673" s="17" t="s">
        <v>156</v>
      </c>
      <c r="C2673" s="17" t="s">
        <v>256</v>
      </c>
      <c r="D2673" s="17" t="s">
        <v>256</v>
      </c>
      <c r="E2673" s="17" t="s">
        <v>39</v>
      </c>
      <c r="F2673" s="17" t="s">
        <v>173</v>
      </c>
      <c r="G2673" s="17" t="s">
        <v>265</v>
      </c>
      <c r="H2673" s="17" t="s">
        <v>75</v>
      </c>
      <c r="I2673" s="17" t="s">
        <v>17</v>
      </c>
      <c r="J2673" s="17"/>
      <c r="K2673" s="17"/>
      <c r="L2673" s="66">
        <v>0</v>
      </c>
      <c r="M2673" s="66">
        <v>0</v>
      </c>
      <c r="N2673" s="66">
        <v>0</v>
      </c>
      <c r="O2673" s="66">
        <v>0</v>
      </c>
      <c r="P2673" s="66">
        <v>0</v>
      </c>
      <c r="Q2673" s="66">
        <v>3.4499999999999998E-5</v>
      </c>
      <c r="R2673" s="18"/>
      <c r="Z2673" s="62"/>
      <c r="AA2673" s="62"/>
      <c r="AB2673" s="62"/>
      <c r="AC2673" s="62"/>
      <c r="AD2673" s="62"/>
      <c r="AE2673" s="62"/>
    </row>
    <row r="2674" spans="1:31" x14ac:dyDescent="0.25">
      <c r="A2674" s="17" t="s">
        <v>11</v>
      </c>
      <c r="B2674" s="17" t="s">
        <v>156</v>
      </c>
      <c r="C2674" s="17" t="s">
        <v>256</v>
      </c>
      <c r="D2674" s="17" t="s">
        <v>256</v>
      </c>
      <c r="E2674" s="17" t="s">
        <v>180</v>
      </c>
      <c r="F2674" s="17" t="s">
        <v>251</v>
      </c>
      <c r="G2674" s="17" t="s">
        <v>265</v>
      </c>
      <c r="H2674" s="17" t="s">
        <v>32</v>
      </c>
      <c r="I2674" s="17" t="s">
        <v>17</v>
      </c>
      <c r="J2674" s="17"/>
      <c r="K2674" s="17"/>
      <c r="L2674" s="66">
        <v>0</v>
      </c>
      <c r="M2674" s="66">
        <v>0</v>
      </c>
      <c r="N2674" s="66">
        <v>0.27130350000000003</v>
      </c>
      <c r="O2674" s="66">
        <v>9.0434500000000001E-2</v>
      </c>
      <c r="P2674" s="66">
        <v>0</v>
      </c>
      <c r="Q2674" s="66">
        <v>0</v>
      </c>
      <c r="R2674" s="18"/>
      <c r="Z2674" s="62"/>
      <c r="AA2674" s="62"/>
      <c r="AB2674" s="62"/>
      <c r="AC2674" s="62"/>
      <c r="AD2674" s="62"/>
      <c r="AE2674" s="62"/>
    </row>
    <row r="2675" spans="1:31" x14ac:dyDescent="0.25">
      <c r="A2675" s="17" t="s">
        <v>11</v>
      </c>
      <c r="B2675" s="17" t="s">
        <v>156</v>
      </c>
      <c r="C2675" s="17" t="s">
        <v>256</v>
      </c>
      <c r="D2675" s="17" t="s">
        <v>256</v>
      </c>
      <c r="E2675" s="17" t="s">
        <v>180</v>
      </c>
      <c r="F2675" s="17" t="s">
        <v>251</v>
      </c>
      <c r="G2675" s="17" t="s">
        <v>265</v>
      </c>
      <c r="H2675" s="17" t="s">
        <v>16</v>
      </c>
      <c r="I2675" s="17" t="s">
        <v>17</v>
      </c>
      <c r="J2675" s="17"/>
      <c r="K2675" s="17"/>
      <c r="L2675" s="66">
        <v>0</v>
      </c>
      <c r="M2675" s="66">
        <v>0</v>
      </c>
      <c r="N2675" s="66">
        <v>21894.142499999998</v>
      </c>
      <c r="O2675" s="66">
        <v>7298.0474999999997</v>
      </c>
      <c r="P2675" s="66">
        <v>0</v>
      </c>
      <c r="Q2675" s="66">
        <v>0</v>
      </c>
      <c r="R2675" s="18"/>
      <c r="Z2675" s="62"/>
      <c r="AA2675" s="62"/>
      <c r="AB2675" s="62"/>
      <c r="AC2675" s="62"/>
      <c r="AD2675" s="62"/>
      <c r="AE2675" s="62"/>
    </row>
    <row r="2676" spans="1:31" x14ac:dyDescent="0.25">
      <c r="A2676" s="17" t="s">
        <v>11</v>
      </c>
      <c r="B2676" s="17" t="s">
        <v>156</v>
      </c>
      <c r="C2676" s="17" t="s">
        <v>256</v>
      </c>
      <c r="D2676" s="17" t="s">
        <v>256</v>
      </c>
      <c r="E2676" s="17" t="s">
        <v>180</v>
      </c>
      <c r="F2676" s="17" t="s">
        <v>251</v>
      </c>
      <c r="G2676" s="17" t="s">
        <v>265</v>
      </c>
      <c r="H2676" s="17" t="s">
        <v>160</v>
      </c>
      <c r="I2676" s="17" t="s">
        <v>17</v>
      </c>
      <c r="J2676" s="17"/>
      <c r="K2676" s="17"/>
      <c r="L2676" s="66">
        <v>0</v>
      </c>
      <c r="M2676" s="66">
        <v>0</v>
      </c>
      <c r="N2676" s="66">
        <v>22005.435000000001</v>
      </c>
      <c r="O2676" s="66">
        <v>7335.1450000000004</v>
      </c>
      <c r="P2676" s="66">
        <v>0</v>
      </c>
      <c r="Q2676" s="66">
        <v>0</v>
      </c>
      <c r="R2676" s="18"/>
      <c r="Z2676" s="62"/>
      <c r="AA2676" s="62"/>
      <c r="AB2676" s="62"/>
      <c r="AC2676" s="62"/>
      <c r="AD2676" s="62"/>
      <c r="AE2676" s="62"/>
    </row>
    <row r="2677" spans="1:31" x14ac:dyDescent="0.25">
      <c r="A2677" s="17" t="s">
        <v>11</v>
      </c>
      <c r="B2677" s="17" t="s">
        <v>156</v>
      </c>
      <c r="C2677" s="17" t="s">
        <v>256</v>
      </c>
      <c r="D2677" s="17" t="s">
        <v>256</v>
      </c>
      <c r="E2677" s="17" t="s">
        <v>180</v>
      </c>
      <c r="F2677" s="17" t="s">
        <v>251</v>
      </c>
      <c r="G2677" s="17" t="s">
        <v>265</v>
      </c>
      <c r="H2677" s="17" t="s">
        <v>161</v>
      </c>
      <c r="I2677" s="17" t="s">
        <v>17</v>
      </c>
      <c r="J2677" s="17"/>
      <c r="K2677" s="17"/>
      <c r="L2677" s="66">
        <v>0</v>
      </c>
      <c r="M2677" s="66">
        <v>0</v>
      </c>
      <c r="N2677" s="66">
        <v>22026.0075</v>
      </c>
      <c r="O2677" s="66">
        <v>7342.0024999999996</v>
      </c>
      <c r="P2677" s="66">
        <v>0</v>
      </c>
      <c r="Q2677" s="66">
        <v>0</v>
      </c>
      <c r="R2677" s="18"/>
      <c r="Z2677" s="62"/>
      <c r="AA2677" s="62"/>
      <c r="AB2677" s="62"/>
      <c r="AC2677" s="62"/>
      <c r="AD2677" s="62"/>
      <c r="AE2677" s="62"/>
    </row>
    <row r="2678" spans="1:31" x14ac:dyDescent="0.25">
      <c r="A2678" s="17" t="s">
        <v>11</v>
      </c>
      <c r="B2678" s="17" t="s">
        <v>156</v>
      </c>
      <c r="C2678" s="17" t="s">
        <v>256</v>
      </c>
      <c r="D2678" s="17" t="s">
        <v>256</v>
      </c>
      <c r="E2678" s="17" t="s">
        <v>180</v>
      </c>
      <c r="F2678" s="17" t="s">
        <v>251</v>
      </c>
      <c r="G2678" s="17" t="s">
        <v>265</v>
      </c>
      <c r="H2678" s="17" t="s">
        <v>75</v>
      </c>
      <c r="I2678" s="17" t="s">
        <v>17</v>
      </c>
      <c r="J2678" s="17"/>
      <c r="K2678" s="17"/>
      <c r="L2678" s="66">
        <v>0</v>
      </c>
      <c r="M2678" s="66">
        <v>0</v>
      </c>
      <c r="N2678" s="66">
        <v>0.40695524999999999</v>
      </c>
      <c r="O2678" s="66">
        <v>0.13565174999999999</v>
      </c>
      <c r="P2678" s="66">
        <v>0</v>
      </c>
      <c r="Q2678" s="66">
        <v>0</v>
      </c>
      <c r="R2678" s="18"/>
      <c r="Z2678" s="62"/>
      <c r="AA2678" s="62"/>
      <c r="AB2678" s="62"/>
      <c r="AC2678" s="62"/>
      <c r="AD2678" s="62"/>
      <c r="AE2678" s="62"/>
    </row>
    <row r="2679" spans="1:31" x14ac:dyDescent="0.25">
      <c r="A2679" s="17" t="s">
        <v>11</v>
      </c>
      <c r="B2679" s="17" t="s">
        <v>156</v>
      </c>
      <c r="C2679" s="17" t="s">
        <v>256</v>
      </c>
      <c r="D2679" s="17" t="s">
        <v>256</v>
      </c>
      <c r="E2679" s="17" t="s">
        <v>180</v>
      </c>
      <c r="F2679" s="17" t="s">
        <v>183</v>
      </c>
      <c r="G2679" s="17" t="s">
        <v>265</v>
      </c>
      <c r="H2679" s="17" t="s">
        <v>32</v>
      </c>
      <c r="I2679" s="17" t="s">
        <v>17</v>
      </c>
      <c r="J2679" s="17"/>
      <c r="K2679" s="17"/>
      <c r="L2679" s="66">
        <v>2.1875E-4</v>
      </c>
      <c r="M2679" s="66">
        <v>0</v>
      </c>
      <c r="N2679" s="66">
        <v>0</v>
      </c>
      <c r="O2679" s="66">
        <v>0</v>
      </c>
      <c r="P2679" s="66">
        <v>0</v>
      </c>
      <c r="Q2679" s="66">
        <v>0</v>
      </c>
      <c r="R2679" s="18"/>
      <c r="Z2679" s="62"/>
      <c r="AA2679" s="62"/>
      <c r="AB2679" s="62"/>
      <c r="AC2679" s="62"/>
      <c r="AD2679" s="62"/>
      <c r="AE2679" s="62"/>
    </row>
    <row r="2680" spans="1:31" x14ac:dyDescent="0.25">
      <c r="A2680" s="17" t="s">
        <v>11</v>
      </c>
      <c r="B2680" s="17" t="s">
        <v>156</v>
      </c>
      <c r="C2680" s="17" t="s">
        <v>256</v>
      </c>
      <c r="D2680" s="17" t="s">
        <v>256</v>
      </c>
      <c r="E2680" s="17" t="s">
        <v>180</v>
      </c>
      <c r="F2680" s="17" t="s">
        <v>183</v>
      </c>
      <c r="G2680" s="17" t="s">
        <v>265</v>
      </c>
      <c r="H2680" s="17" t="s">
        <v>16</v>
      </c>
      <c r="I2680" s="17" t="s">
        <v>17</v>
      </c>
      <c r="J2680" s="17"/>
      <c r="K2680" s="17"/>
      <c r="L2680" s="66">
        <v>17.658325000000001</v>
      </c>
      <c r="M2680" s="66">
        <v>0</v>
      </c>
      <c r="N2680" s="66">
        <v>0</v>
      </c>
      <c r="O2680" s="66">
        <v>0</v>
      </c>
      <c r="P2680" s="66">
        <v>0</v>
      </c>
      <c r="Q2680" s="66">
        <v>0</v>
      </c>
      <c r="R2680" s="18"/>
      <c r="Z2680" s="62"/>
      <c r="AA2680" s="62"/>
      <c r="AB2680" s="62"/>
      <c r="AC2680" s="62"/>
      <c r="AD2680" s="62"/>
      <c r="AE2680" s="62"/>
    </row>
    <row r="2681" spans="1:31" x14ac:dyDescent="0.25">
      <c r="A2681" s="17" t="s">
        <v>11</v>
      </c>
      <c r="B2681" s="17" t="s">
        <v>156</v>
      </c>
      <c r="C2681" s="17" t="s">
        <v>256</v>
      </c>
      <c r="D2681" s="17" t="s">
        <v>256</v>
      </c>
      <c r="E2681" s="17" t="s">
        <v>180</v>
      </c>
      <c r="F2681" s="17" t="s">
        <v>183</v>
      </c>
      <c r="G2681" s="17" t="s">
        <v>265</v>
      </c>
      <c r="H2681" s="17" t="s">
        <v>160</v>
      </c>
      <c r="I2681" s="17" t="s">
        <v>17</v>
      </c>
      <c r="J2681" s="17"/>
      <c r="K2681" s="17"/>
      <c r="L2681" s="66">
        <v>17.748024999999998</v>
      </c>
      <c r="M2681" s="66">
        <v>0</v>
      </c>
      <c r="N2681" s="66">
        <v>0</v>
      </c>
      <c r="O2681" s="66">
        <v>0</v>
      </c>
      <c r="P2681" s="66">
        <v>0</v>
      </c>
      <c r="Q2681" s="66">
        <v>0</v>
      </c>
      <c r="R2681" s="18"/>
      <c r="Z2681" s="62"/>
      <c r="AA2681" s="62"/>
      <c r="AB2681" s="62"/>
      <c r="AC2681" s="62"/>
      <c r="AD2681" s="62"/>
      <c r="AE2681" s="62"/>
    </row>
    <row r="2682" spans="1:31" x14ac:dyDescent="0.25">
      <c r="A2682" s="17" t="s">
        <v>11</v>
      </c>
      <c r="B2682" s="17" t="s">
        <v>156</v>
      </c>
      <c r="C2682" s="17" t="s">
        <v>256</v>
      </c>
      <c r="D2682" s="17" t="s">
        <v>256</v>
      </c>
      <c r="E2682" s="17" t="s">
        <v>180</v>
      </c>
      <c r="F2682" s="17" t="s">
        <v>183</v>
      </c>
      <c r="G2682" s="17" t="s">
        <v>265</v>
      </c>
      <c r="H2682" s="17" t="s">
        <v>161</v>
      </c>
      <c r="I2682" s="17" t="s">
        <v>17</v>
      </c>
      <c r="J2682" s="17"/>
      <c r="K2682" s="17"/>
      <c r="L2682" s="66">
        <v>17.76465</v>
      </c>
      <c r="M2682" s="66">
        <v>0</v>
      </c>
      <c r="N2682" s="66">
        <v>0</v>
      </c>
      <c r="O2682" s="66">
        <v>0</v>
      </c>
      <c r="P2682" s="66">
        <v>0</v>
      </c>
      <c r="Q2682" s="66">
        <v>0</v>
      </c>
      <c r="R2682" s="18"/>
      <c r="Z2682" s="62"/>
      <c r="AA2682" s="62"/>
      <c r="AB2682" s="62"/>
      <c r="AC2682" s="62"/>
      <c r="AD2682" s="62"/>
      <c r="AE2682" s="62"/>
    </row>
    <row r="2683" spans="1:31" x14ac:dyDescent="0.25">
      <c r="A2683" s="17" t="s">
        <v>11</v>
      </c>
      <c r="B2683" s="17" t="s">
        <v>156</v>
      </c>
      <c r="C2683" s="17" t="s">
        <v>256</v>
      </c>
      <c r="D2683" s="17" t="s">
        <v>256</v>
      </c>
      <c r="E2683" s="17" t="s">
        <v>180</v>
      </c>
      <c r="F2683" s="17" t="s">
        <v>183</v>
      </c>
      <c r="G2683" s="17" t="s">
        <v>265</v>
      </c>
      <c r="H2683" s="17" t="s">
        <v>75</v>
      </c>
      <c r="I2683" s="17" t="s">
        <v>17</v>
      </c>
      <c r="J2683" s="17"/>
      <c r="K2683" s="17"/>
      <c r="L2683" s="66">
        <v>3.2824999999999998E-4</v>
      </c>
      <c r="M2683" s="66">
        <v>0</v>
      </c>
      <c r="N2683" s="66">
        <v>0</v>
      </c>
      <c r="O2683" s="66">
        <v>0</v>
      </c>
      <c r="P2683" s="66">
        <v>0</v>
      </c>
      <c r="Q2683" s="66">
        <v>0</v>
      </c>
      <c r="R2683" s="18"/>
      <c r="Z2683" s="62"/>
      <c r="AA2683" s="62"/>
      <c r="AB2683" s="62"/>
      <c r="AC2683" s="62"/>
      <c r="AD2683" s="62"/>
      <c r="AE2683" s="62"/>
    </row>
    <row r="2684" spans="1:31" x14ac:dyDescent="0.25">
      <c r="A2684" s="17" t="s">
        <v>11</v>
      </c>
      <c r="B2684" s="17" t="s">
        <v>156</v>
      </c>
      <c r="C2684" s="17" t="s">
        <v>256</v>
      </c>
      <c r="D2684" s="17" t="s">
        <v>256</v>
      </c>
      <c r="E2684" s="17" t="s">
        <v>180</v>
      </c>
      <c r="F2684" s="17" t="s">
        <v>187</v>
      </c>
      <c r="G2684" s="17" t="s">
        <v>265</v>
      </c>
      <c r="H2684" s="17" t="s">
        <v>32</v>
      </c>
      <c r="I2684" s="17" t="s">
        <v>17</v>
      </c>
      <c r="J2684" s="17"/>
      <c r="K2684" s="17"/>
      <c r="L2684" s="66">
        <v>1.004625E-2</v>
      </c>
      <c r="M2684" s="66">
        <v>3.3487500000000002E-3</v>
      </c>
      <c r="N2684" s="66">
        <v>0</v>
      </c>
      <c r="O2684" s="66">
        <v>0</v>
      </c>
      <c r="P2684" s="66">
        <v>0</v>
      </c>
      <c r="Q2684" s="66">
        <v>0</v>
      </c>
      <c r="R2684" s="18"/>
      <c r="Z2684" s="62"/>
      <c r="AA2684" s="62"/>
      <c r="AB2684" s="62"/>
      <c r="AC2684" s="62"/>
      <c r="AD2684" s="62"/>
      <c r="AE2684" s="62"/>
    </row>
    <row r="2685" spans="1:31" x14ac:dyDescent="0.25">
      <c r="A2685" s="17" t="s">
        <v>11</v>
      </c>
      <c r="B2685" s="17" t="s">
        <v>156</v>
      </c>
      <c r="C2685" s="17" t="s">
        <v>256</v>
      </c>
      <c r="D2685" s="17" t="s">
        <v>256</v>
      </c>
      <c r="E2685" s="17" t="s">
        <v>180</v>
      </c>
      <c r="F2685" s="17" t="s">
        <v>187</v>
      </c>
      <c r="G2685" s="17" t="s">
        <v>265</v>
      </c>
      <c r="H2685" s="17" t="s">
        <v>16</v>
      </c>
      <c r="I2685" s="17" t="s">
        <v>17</v>
      </c>
      <c r="J2685" s="17"/>
      <c r="K2685" s="17"/>
      <c r="L2685" s="66">
        <v>810.74250000000006</v>
      </c>
      <c r="M2685" s="66">
        <v>270.2475</v>
      </c>
      <c r="N2685" s="66">
        <v>0</v>
      </c>
      <c r="O2685" s="66">
        <v>0</v>
      </c>
      <c r="P2685" s="66">
        <v>0</v>
      </c>
      <c r="Q2685" s="66">
        <v>0</v>
      </c>
      <c r="R2685" s="18"/>
      <c r="Z2685" s="62"/>
      <c r="AA2685" s="62"/>
      <c r="AB2685" s="62"/>
      <c r="AC2685" s="62"/>
      <c r="AD2685" s="62"/>
      <c r="AE2685" s="62"/>
    </row>
    <row r="2686" spans="1:31" x14ac:dyDescent="0.25">
      <c r="A2686" s="17" t="s">
        <v>11</v>
      </c>
      <c r="B2686" s="17" t="s">
        <v>156</v>
      </c>
      <c r="C2686" s="17" t="s">
        <v>256</v>
      </c>
      <c r="D2686" s="17" t="s">
        <v>256</v>
      </c>
      <c r="E2686" s="17" t="s">
        <v>180</v>
      </c>
      <c r="F2686" s="17" t="s">
        <v>187</v>
      </c>
      <c r="G2686" s="17" t="s">
        <v>265</v>
      </c>
      <c r="H2686" s="17" t="s">
        <v>160</v>
      </c>
      <c r="I2686" s="17" t="s">
        <v>17</v>
      </c>
      <c r="J2686" s="17"/>
      <c r="K2686" s="17"/>
      <c r="L2686" s="66">
        <v>814.86</v>
      </c>
      <c r="M2686" s="66">
        <v>271.62</v>
      </c>
      <c r="N2686" s="66">
        <v>0</v>
      </c>
      <c r="O2686" s="66">
        <v>0</v>
      </c>
      <c r="P2686" s="66">
        <v>0</v>
      </c>
      <c r="Q2686" s="66">
        <v>0</v>
      </c>
      <c r="R2686" s="18"/>
      <c r="Z2686" s="62"/>
      <c r="AA2686" s="62"/>
      <c r="AB2686" s="62"/>
      <c r="AC2686" s="62"/>
      <c r="AD2686" s="62"/>
      <c r="AE2686" s="62"/>
    </row>
    <row r="2687" spans="1:31" x14ac:dyDescent="0.25">
      <c r="A2687" s="17" t="s">
        <v>11</v>
      </c>
      <c r="B2687" s="17" t="s">
        <v>156</v>
      </c>
      <c r="C2687" s="17" t="s">
        <v>256</v>
      </c>
      <c r="D2687" s="17" t="s">
        <v>256</v>
      </c>
      <c r="E2687" s="17" t="s">
        <v>180</v>
      </c>
      <c r="F2687" s="17" t="s">
        <v>187</v>
      </c>
      <c r="G2687" s="17" t="s">
        <v>265</v>
      </c>
      <c r="H2687" s="17" t="s">
        <v>161</v>
      </c>
      <c r="I2687" s="17" t="s">
        <v>17</v>
      </c>
      <c r="J2687" s="17"/>
      <c r="K2687" s="17"/>
      <c r="L2687" s="66">
        <v>815.625</v>
      </c>
      <c r="M2687" s="66">
        <v>271.875</v>
      </c>
      <c r="N2687" s="66">
        <v>0</v>
      </c>
      <c r="O2687" s="66">
        <v>0</v>
      </c>
      <c r="P2687" s="66">
        <v>0</v>
      </c>
      <c r="Q2687" s="66">
        <v>0</v>
      </c>
      <c r="R2687" s="18"/>
      <c r="Z2687" s="62"/>
      <c r="AA2687" s="62"/>
      <c r="AB2687" s="62"/>
      <c r="AC2687" s="62"/>
      <c r="AD2687" s="62"/>
      <c r="AE2687" s="62"/>
    </row>
    <row r="2688" spans="1:31" x14ac:dyDescent="0.25">
      <c r="A2688" s="17" t="s">
        <v>11</v>
      </c>
      <c r="B2688" s="17" t="s">
        <v>156</v>
      </c>
      <c r="C2688" s="17" t="s">
        <v>256</v>
      </c>
      <c r="D2688" s="17" t="s">
        <v>256</v>
      </c>
      <c r="E2688" s="17" t="s">
        <v>180</v>
      </c>
      <c r="F2688" s="17" t="s">
        <v>187</v>
      </c>
      <c r="G2688" s="17" t="s">
        <v>265</v>
      </c>
      <c r="H2688" s="17" t="s">
        <v>75</v>
      </c>
      <c r="I2688" s="17" t="s">
        <v>17</v>
      </c>
      <c r="J2688" s="17"/>
      <c r="K2688" s="17"/>
      <c r="L2688" s="66">
        <v>1.506975E-2</v>
      </c>
      <c r="M2688" s="66">
        <v>5.0232499999999999E-3</v>
      </c>
      <c r="N2688" s="66">
        <v>0</v>
      </c>
      <c r="O2688" s="66">
        <v>0</v>
      </c>
      <c r="P2688" s="66">
        <v>0</v>
      </c>
      <c r="Q2688" s="66">
        <v>0</v>
      </c>
      <c r="R2688" s="18"/>
      <c r="Z2688" s="62"/>
      <c r="AA2688" s="62"/>
      <c r="AB2688" s="62"/>
      <c r="AC2688" s="62"/>
      <c r="AD2688" s="62"/>
      <c r="AE2688" s="62"/>
    </row>
    <row r="2689" spans="1:31" x14ac:dyDescent="0.25">
      <c r="A2689" s="17" t="s">
        <v>11</v>
      </c>
      <c r="B2689" s="17" t="s">
        <v>156</v>
      </c>
      <c r="C2689" s="17" t="s">
        <v>256</v>
      </c>
      <c r="D2689" s="17" t="s">
        <v>256</v>
      </c>
      <c r="E2689" s="17" t="s">
        <v>180</v>
      </c>
      <c r="F2689" s="17" t="s">
        <v>188</v>
      </c>
      <c r="G2689" s="17" t="s">
        <v>265</v>
      </c>
      <c r="H2689" s="17" t="s">
        <v>32</v>
      </c>
      <c r="I2689" s="17" t="s">
        <v>17</v>
      </c>
      <c r="J2689" s="17"/>
      <c r="K2689" s="17"/>
      <c r="L2689" s="66">
        <v>0</v>
      </c>
      <c r="M2689" s="66">
        <v>0</v>
      </c>
      <c r="N2689" s="66">
        <v>3.3195000000000004E-3</v>
      </c>
      <c r="O2689" s="66">
        <v>1.1065000000000001E-3</v>
      </c>
      <c r="P2689" s="66">
        <v>0</v>
      </c>
      <c r="Q2689" s="66">
        <v>0</v>
      </c>
      <c r="R2689" s="18"/>
      <c r="Z2689" s="62"/>
      <c r="AA2689" s="62"/>
      <c r="AB2689" s="62"/>
      <c r="AC2689" s="62"/>
      <c r="AD2689" s="62"/>
      <c r="AE2689" s="62"/>
    </row>
    <row r="2690" spans="1:31" x14ac:dyDescent="0.25">
      <c r="A2690" s="17" t="s">
        <v>11</v>
      </c>
      <c r="B2690" s="17" t="s">
        <v>156</v>
      </c>
      <c r="C2690" s="17" t="s">
        <v>256</v>
      </c>
      <c r="D2690" s="17" t="s">
        <v>256</v>
      </c>
      <c r="E2690" s="17" t="s">
        <v>180</v>
      </c>
      <c r="F2690" s="17" t="s">
        <v>188</v>
      </c>
      <c r="G2690" s="17" t="s">
        <v>265</v>
      </c>
      <c r="H2690" s="17" t="s">
        <v>16</v>
      </c>
      <c r="I2690" s="17" t="s">
        <v>17</v>
      </c>
      <c r="J2690" s="17"/>
      <c r="K2690" s="17"/>
      <c r="L2690" s="66">
        <v>0</v>
      </c>
      <c r="M2690" s="66">
        <v>0</v>
      </c>
      <c r="N2690" s="66">
        <v>267.858</v>
      </c>
      <c r="O2690" s="66">
        <v>89.286000000000001</v>
      </c>
      <c r="P2690" s="66">
        <v>0</v>
      </c>
      <c r="Q2690" s="66">
        <v>0</v>
      </c>
      <c r="R2690" s="18"/>
      <c r="Z2690" s="62"/>
      <c r="AA2690" s="62"/>
      <c r="AB2690" s="62"/>
      <c r="AC2690" s="62"/>
      <c r="AD2690" s="62"/>
      <c r="AE2690" s="62"/>
    </row>
    <row r="2691" spans="1:31" x14ac:dyDescent="0.25">
      <c r="A2691" s="17" t="s">
        <v>11</v>
      </c>
      <c r="B2691" s="17" t="s">
        <v>156</v>
      </c>
      <c r="C2691" s="17" t="s">
        <v>256</v>
      </c>
      <c r="D2691" s="17" t="s">
        <v>256</v>
      </c>
      <c r="E2691" s="17" t="s">
        <v>180</v>
      </c>
      <c r="F2691" s="17" t="s">
        <v>188</v>
      </c>
      <c r="G2691" s="17" t="s">
        <v>265</v>
      </c>
      <c r="H2691" s="17" t="s">
        <v>160</v>
      </c>
      <c r="I2691" s="17" t="s">
        <v>17</v>
      </c>
      <c r="J2691" s="17"/>
      <c r="K2691" s="17"/>
      <c r="L2691" s="66">
        <v>0</v>
      </c>
      <c r="M2691" s="66">
        <v>0</v>
      </c>
      <c r="N2691" s="66">
        <v>269.21924999999999</v>
      </c>
      <c r="O2691" s="66">
        <v>89.739750000000001</v>
      </c>
      <c r="P2691" s="66">
        <v>0</v>
      </c>
      <c r="Q2691" s="66">
        <v>0</v>
      </c>
      <c r="R2691" s="18"/>
      <c r="Z2691" s="62"/>
      <c r="AA2691" s="62"/>
      <c r="AB2691" s="62"/>
      <c r="AC2691" s="62"/>
      <c r="AD2691" s="62"/>
      <c r="AE2691" s="62"/>
    </row>
    <row r="2692" spans="1:31" x14ac:dyDescent="0.25">
      <c r="A2692" s="17" t="s">
        <v>11</v>
      </c>
      <c r="B2692" s="17" t="s">
        <v>156</v>
      </c>
      <c r="C2692" s="17" t="s">
        <v>256</v>
      </c>
      <c r="D2692" s="17" t="s">
        <v>256</v>
      </c>
      <c r="E2692" s="17" t="s">
        <v>180</v>
      </c>
      <c r="F2692" s="17" t="s">
        <v>188</v>
      </c>
      <c r="G2692" s="17" t="s">
        <v>265</v>
      </c>
      <c r="H2692" s="17" t="s">
        <v>161</v>
      </c>
      <c r="I2692" s="17" t="s">
        <v>17</v>
      </c>
      <c r="J2692" s="17"/>
      <c r="K2692" s="17"/>
      <c r="L2692" s="66">
        <v>0</v>
      </c>
      <c r="M2692" s="66">
        <v>0</v>
      </c>
      <c r="N2692" s="66">
        <v>269.47125</v>
      </c>
      <c r="O2692" s="66">
        <v>89.823750000000004</v>
      </c>
      <c r="P2692" s="66">
        <v>0</v>
      </c>
      <c r="Q2692" s="66">
        <v>0</v>
      </c>
      <c r="R2692" s="18"/>
      <c r="Z2692" s="62"/>
      <c r="AA2692" s="62"/>
      <c r="AB2692" s="62"/>
      <c r="AC2692" s="62"/>
      <c r="AD2692" s="62"/>
      <c r="AE2692" s="62"/>
    </row>
    <row r="2693" spans="1:31" x14ac:dyDescent="0.25">
      <c r="A2693" s="17" t="s">
        <v>11</v>
      </c>
      <c r="B2693" s="17" t="s">
        <v>156</v>
      </c>
      <c r="C2693" s="17" t="s">
        <v>256</v>
      </c>
      <c r="D2693" s="17" t="s">
        <v>256</v>
      </c>
      <c r="E2693" s="17" t="s">
        <v>180</v>
      </c>
      <c r="F2693" s="17" t="s">
        <v>188</v>
      </c>
      <c r="G2693" s="17" t="s">
        <v>265</v>
      </c>
      <c r="H2693" s="17" t="s">
        <v>75</v>
      </c>
      <c r="I2693" s="17" t="s">
        <v>17</v>
      </c>
      <c r="J2693" s="17"/>
      <c r="K2693" s="17"/>
      <c r="L2693" s="66">
        <v>0</v>
      </c>
      <c r="M2693" s="66">
        <v>0</v>
      </c>
      <c r="N2693" s="66">
        <v>4.9785000000000003E-3</v>
      </c>
      <c r="O2693" s="66">
        <v>1.6595E-3</v>
      </c>
      <c r="P2693" s="66">
        <v>0</v>
      </c>
      <c r="Q2693" s="66">
        <v>0</v>
      </c>
      <c r="R2693" s="18"/>
      <c r="Z2693" s="62"/>
      <c r="AA2693" s="62"/>
      <c r="AB2693" s="62"/>
      <c r="AC2693" s="62"/>
      <c r="AD2693" s="62"/>
      <c r="AE2693" s="62"/>
    </row>
    <row r="2694" spans="1:31" x14ac:dyDescent="0.25">
      <c r="A2694" s="17" t="s">
        <v>11</v>
      </c>
      <c r="B2694" s="17" t="s">
        <v>156</v>
      </c>
      <c r="C2694" s="17" t="s">
        <v>256</v>
      </c>
      <c r="D2694" s="17" t="s">
        <v>256</v>
      </c>
      <c r="E2694" s="17" t="s">
        <v>180</v>
      </c>
      <c r="F2694" s="17" t="s">
        <v>189</v>
      </c>
      <c r="G2694" s="17" t="s">
        <v>265</v>
      </c>
      <c r="H2694" s="17" t="s">
        <v>32</v>
      </c>
      <c r="I2694" s="17" t="s">
        <v>17</v>
      </c>
      <c r="J2694" s="17"/>
      <c r="K2694" s="17"/>
      <c r="L2694" s="66">
        <v>0</v>
      </c>
      <c r="M2694" s="66">
        <v>0</v>
      </c>
      <c r="N2694" s="66">
        <v>0</v>
      </c>
      <c r="O2694" s="66">
        <v>0</v>
      </c>
      <c r="P2694" s="66">
        <v>1.4142000000000002E-2</v>
      </c>
      <c r="Q2694" s="66">
        <v>5.4490000000000007E-3</v>
      </c>
      <c r="R2694" s="18"/>
      <c r="Z2694" s="62"/>
      <c r="AA2694" s="62"/>
      <c r="AB2694" s="62"/>
      <c r="AC2694" s="62"/>
      <c r="AD2694" s="62"/>
      <c r="AE2694" s="62"/>
    </row>
    <row r="2695" spans="1:31" x14ac:dyDescent="0.25">
      <c r="A2695" s="17" t="s">
        <v>11</v>
      </c>
      <c r="B2695" s="17" t="s">
        <v>156</v>
      </c>
      <c r="C2695" s="17" t="s">
        <v>256</v>
      </c>
      <c r="D2695" s="17" t="s">
        <v>256</v>
      </c>
      <c r="E2695" s="17" t="s">
        <v>180</v>
      </c>
      <c r="F2695" s="17" t="s">
        <v>189</v>
      </c>
      <c r="G2695" s="17" t="s">
        <v>265</v>
      </c>
      <c r="H2695" s="17" t="s">
        <v>16</v>
      </c>
      <c r="I2695" s="17" t="s">
        <v>17</v>
      </c>
      <c r="J2695" s="17"/>
      <c r="K2695" s="17"/>
      <c r="L2695" s="66">
        <v>0</v>
      </c>
      <c r="M2695" s="66">
        <v>0</v>
      </c>
      <c r="N2695" s="66">
        <v>0</v>
      </c>
      <c r="O2695" s="66">
        <v>0</v>
      </c>
      <c r="P2695" s="66">
        <v>1141.2525000000001</v>
      </c>
      <c r="Q2695" s="66">
        <v>439.73200000000003</v>
      </c>
      <c r="R2695" s="18"/>
      <c r="Z2695" s="62"/>
      <c r="AA2695" s="62"/>
      <c r="AB2695" s="62"/>
      <c r="AC2695" s="62"/>
      <c r="AD2695" s="62"/>
      <c r="AE2695" s="62"/>
    </row>
    <row r="2696" spans="1:31" x14ac:dyDescent="0.25">
      <c r="A2696" s="17" t="s">
        <v>11</v>
      </c>
      <c r="B2696" s="17" t="s">
        <v>156</v>
      </c>
      <c r="C2696" s="17" t="s">
        <v>256</v>
      </c>
      <c r="D2696" s="17" t="s">
        <v>256</v>
      </c>
      <c r="E2696" s="17" t="s">
        <v>180</v>
      </c>
      <c r="F2696" s="17" t="s">
        <v>189</v>
      </c>
      <c r="G2696" s="17" t="s">
        <v>265</v>
      </c>
      <c r="H2696" s="17" t="s">
        <v>160</v>
      </c>
      <c r="I2696" s="17" t="s">
        <v>17</v>
      </c>
      <c r="J2696" s="17"/>
      <c r="K2696" s="17"/>
      <c r="L2696" s="66">
        <v>0</v>
      </c>
      <c r="M2696" s="66">
        <v>0</v>
      </c>
      <c r="N2696" s="66">
        <v>0</v>
      </c>
      <c r="O2696" s="66">
        <v>0</v>
      </c>
      <c r="P2696" s="66">
        <v>1147.0500000000002</v>
      </c>
      <c r="Q2696" s="66">
        <v>441.96585000000005</v>
      </c>
      <c r="R2696" s="18"/>
      <c r="Z2696" s="62"/>
      <c r="AA2696" s="62"/>
      <c r="AB2696" s="62"/>
      <c r="AC2696" s="62"/>
      <c r="AD2696" s="62"/>
      <c r="AE2696" s="62"/>
    </row>
    <row r="2697" spans="1:31" x14ac:dyDescent="0.25">
      <c r="A2697" s="17" t="s">
        <v>11</v>
      </c>
      <c r="B2697" s="17" t="s">
        <v>156</v>
      </c>
      <c r="C2697" s="17" t="s">
        <v>256</v>
      </c>
      <c r="D2697" s="17" t="s">
        <v>256</v>
      </c>
      <c r="E2697" s="17" t="s">
        <v>180</v>
      </c>
      <c r="F2697" s="17" t="s">
        <v>189</v>
      </c>
      <c r="G2697" s="17" t="s">
        <v>265</v>
      </c>
      <c r="H2697" s="17" t="s">
        <v>161</v>
      </c>
      <c r="I2697" s="17" t="s">
        <v>17</v>
      </c>
      <c r="J2697" s="17"/>
      <c r="K2697" s="17"/>
      <c r="L2697" s="66">
        <v>0</v>
      </c>
      <c r="M2697" s="66">
        <v>0</v>
      </c>
      <c r="N2697" s="66">
        <v>0</v>
      </c>
      <c r="O2697" s="66">
        <v>0</v>
      </c>
      <c r="P2697" s="66">
        <v>1148.1299999999999</v>
      </c>
      <c r="Q2697" s="66">
        <v>442.38172499999996</v>
      </c>
      <c r="R2697" s="18"/>
      <c r="Z2697" s="62"/>
      <c r="AA2697" s="62"/>
      <c r="AB2697" s="62"/>
      <c r="AC2697" s="62"/>
      <c r="AD2697" s="62"/>
      <c r="AE2697" s="62"/>
    </row>
    <row r="2698" spans="1:31" x14ac:dyDescent="0.25">
      <c r="A2698" s="17" t="s">
        <v>11</v>
      </c>
      <c r="B2698" s="17" t="s">
        <v>156</v>
      </c>
      <c r="C2698" s="17" t="s">
        <v>256</v>
      </c>
      <c r="D2698" s="17" t="s">
        <v>256</v>
      </c>
      <c r="E2698" s="17" t="s">
        <v>180</v>
      </c>
      <c r="F2698" s="17" t="s">
        <v>189</v>
      </c>
      <c r="G2698" s="17" t="s">
        <v>265</v>
      </c>
      <c r="H2698" s="17" t="s">
        <v>75</v>
      </c>
      <c r="I2698" s="17" t="s">
        <v>17</v>
      </c>
      <c r="J2698" s="17"/>
      <c r="K2698" s="17"/>
      <c r="L2698" s="66">
        <v>0</v>
      </c>
      <c r="M2698" s="66">
        <v>0</v>
      </c>
      <c r="N2698" s="66">
        <v>0</v>
      </c>
      <c r="O2698" s="66">
        <v>0</v>
      </c>
      <c r="P2698" s="66">
        <v>2.1212999999999999E-2</v>
      </c>
      <c r="Q2698" s="66">
        <v>8.1735000000000002E-3</v>
      </c>
      <c r="R2698" s="18"/>
      <c r="Z2698" s="62"/>
      <c r="AA2698" s="62"/>
      <c r="AB2698" s="62"/>
      <c r="AC2698" s="62"/>
      <c r="AD2698" s="62"/>
      <c r="AE2698" s="62"/>
    </row>
    <row r="2699" spans="1:31" x14ac:dyDescent="0.25">
      <c r="A2699" s="17" t="s">
        <v>11</v>
      </c>
      <c r="B2699" s="17" t="s">
        <v>156</v>
      </c>
      <c r="C2699" s="17" t="s">
        <v>256</v>
      </c>
      <c r="D2699" s="17" t="s">
        <v>256</v>
      </c>
      <c r="E2699" s="17" t="s">
        <v>180</v>
      </c>
      <c r="F2699" s="17" t="s">
        <v>197</v>
      </c>
      <c r="G2699" s="17" t="s">
        <v>265</v>
      </c>
      <c r="H2699" s="17" t="s">
        <v>32</v>
      </c>
      <c r="I2699" s="17" t="s">
        <v>17</v>
      </c>
      <c r="J2699" s="17"/>
      <c r="K2699" s="17"/>
      <c r="L2699" s="66">
        <v>0</v>
      </c>
      <c r="M2699" s="66">
        <v>9.8961000000000007E-2</v>
      </c>
      <c r="N2699" s="66">
        <v>3.2987000000000002E-2</v>
      </c>
      <c r="O2699" s="66">
        <v>0</v>
      </c>
      <c r="P2699" s="66">
        <v>0</v>
      </c>
      <c r="Q2699" s="66">
        <v>0</v>
      </c>
      <c r="R2699" s="18"/>
      <c r="Z2699" s="62"/>
      <c r="AA2699" s="62"/>
      <c r="AB2699" s="62"/>
      <c r="AC2699" s="62"/>
      <c r="AD2699" s="62"/>
      <c r="AE2699" s="62"/>
    </row>
    <row r="2700" spans="1:31" x14ac:dyDescent="0.25">
      <c r="A2700" s="17" t="s">
        <v>11</v>
      </c>
      <c r="B2700" s="17" t="s">
        <v>156</v>
      </c>
      <c r="C2700" s="17" t="s">
        <v>256</v>
      </c>
      <c r="D2700" s="17" t="s">
        <v>256</v>
      </c>
      <c r="E2700" s="17" t="s">
        <v>180</v>
      </c>
      <c r="F2700" s="17" t="s">
        <v>197</v>
      </c>
      <c r="G2700" s="17" t="s">
        <v>265</v>
      </c>
      <c r="H2700" s="17" t="s">
        <v>16</v>
      </c>
      <c r="I2700" s="17" t="s">
        <v>17</v>
      </c>
      <c r="J2700" s="17"/>
      <c r="K2700" s="17"/>
      <c r="L2700" s="66">
        <v>0</v>
      </c>
      <c r="M2700" s="66">
        <v>10540.349999999999</v>
      </c>
      <c r="N2700" s="66">
        <v>3513.45</v>
      </c>
      <c r="O2700" s="66">
        <v>0</v>
      </c>
      <c r="P2700" s="66">
        <v>0</v>
      </c>
      <c r="Q2700" s="66">
        <v>0</v>
      </c>
      <c r="R2700" s="18"/>
      <c r="Z2700" s="62"/>
      <c r="AA2700" s="62"/>
      <c r="AB2700" s="62"/>
      <c r="AC2700" s="62"/>
      <c r="AD2700" s="62"/>
      <c r="AE2700" s="62"/>
    </row>
    <row r="2701" spans="1:31" x14ac:dyDescent="0.25">
      <c r="A2701" s="17" t="s">
        <v>11</v>
      </c>
      <c r="B2701" s="17" t="s">
        <v>156</v>
      </c>
      <c r="C2701" s="17" t="s">
        <v>256</v>
      </c>
      <c r="D2701" s="17" t="s">
        <v>256</v>
      </c>
      <c r="E2701" s="17" t="s">
        <v>180</v>
      </c>
      <c r="F2701" s="17" t="s">
        <v>197</v>
      </c>
      <c r="G2701" s="17" t="s">
        <v>265</v>
      </c>
      <c r="H2701" s="17" t="s">
        <v>160</v>
      </c>
      <c r="I2701" s="17" t="s">
        <v>17</v>
      </c>
      <c r="J2701" s="17"/>
      <c r="K2701" s="17"/>
      <c r="L2701" s="66">
        <v>0</v>
      </c>
      <c r="M2701" s="66">
        <v>10580.849999999999</v>
      </c>
      <c r="N2701" s="66">
        <v>3526.95</v>
      </c>
      <c r="O2701" s="66">
        <v>0</v>
      </c>
      <c r="P2701" s="66">
        <v>0</v>
      </c>
      <c r="Q2701" s="66">
        <v>0</v>
      </c>
      <c r="R2701" s="18"/>
      <c r="Z2701" s="62"/>
      <c r="AA2701" s="62"/>
      <c r="AB2701" s="62"/>
      <c r="AC2701" s="62"/>
      <c r="AD2701" s="62"/>
      <c r="AE2701" s="62"/>
    </row>
    <row r="2702" spans="1:31" x14ac:dyDescent="0.25">
      <c r="A2702" s="17" t="s">
        <v>11</v>
      </c>
      <c r="B2702" s="17" t="s">
        <v>156</v>
      </c>
      <c r="C2702" s="17" t="s">
        <v>256</v>
      </c>
      <c r="D2702" s="17" t="s">
        <v>256</v>
      </c>
      <c r="E2702" s="17" t="s">
        <v>180</v>
      </c>
      <c r="F2702" s="17" t="s">
        <v>197</v>
      </c>
      <c r="G2702" s="17" t="s">
        <v>265</v>
      </c>
      <c r="H2702" s="17" t="s">
        <v>161</v>
      </c>
      <c r="I2702" s="17" t="s">
        <v>17</v>
      </c>
      <c r="J2702" s="17"/>
      <c r="K2702" s="17"/>
      <c r="L2702" s="66">
        <v>0</v>
      </c>
      <c r="M2702" s="66">
        <v>10588.424999999999</v>
      </c>
      <c r="N2702" s="66">
        <v>3529.4749999999999</v>
      </c>
      <c r="O2702" s="66">
        <v>0</v>
      </c>
      <c r="P2702" s="66">
        <v>0</v>
      </c>
      <c r="Q2702" s="66">
        <v>0</v>
      </c>
      <c r="R2702" s="18"/>
      <c r="Z2702" s="62"/>
      <c r="AA2702" s="62"/>
      <c r="AB2702" s="62"/>
      <c r="AC2702" s="62"/>
      <c r="AD2702" s="62"/>
      <c r="AE2702" s="62"/>
    </row>
    <row r="2703" spans="1:31" x14ac:dyDescent="0.25">
      <c r="A2703" s="17" t="s">
        <v>11</v>
      </c>
      <c r="B2703" s="17" t="s">
        <v>156</v>
      </c>
      <c r="C2703" s="17" t="s">
        <v>256</v>
      </c>
      <c r="D2703" s="17" t="s">
        <v>256</v>
      </c>
      <c r="E2703" s="17" t="s">
        <v>180</v>
      </c>
      <c r="F2703" s="17" t="s">
        <v>197</v>
      </c>
      <c r="G2703" s="17" t="s">
        <v>265</v>
      </c>
      <c r="H2703" s="17" t="s">
        <v>75</v>
      </c>
      <c r="I2703" s="17" t="s">
        <v>17</v>
      </c>
      <c r="J2703" s="17"/>
      <c r="K2703" s="17"/>
      <c r="L2703" s="66">
        <v>0</v>
      </c>
      <c r="M2703" s="66">
        <v>0.14844075000000001</v>
      </c>
      <c r="N2703" s="66">
        <v>4.9480250000000003E-2</v>
      </c>
      <c r="O2703" s="66">
        <v>0</v>
      </c>
      <c r="P2703" s="66">
        <v>0</v>
      </c>
      <c r="Q2703" s="66">
        <v>0</v>
      </c>
      <c r="R2703" s="18"/>
      <c r="Z2703" s="62"/>
      <c r="AA2703" s="62"/>
      <c r="AB2703" s="62"/>
      <c r="AC2703" s="62"/>
      <c r="AD2703" s="62"/>
      <c r="AE2703" s="62"/>
    </row>
    <row r="2704" spans="1:31" x14ac:dyDescent="0.25">
      <c r="A2704" s="17" t="s">
        <v>11</v>
      </c>
      <c r="B2704" s="17" t="s">
        <v>156</v>
      </c>
      <c r="C2704" s="17" t="s">
        <v>256</v>
      </c>
      <c r="D2704" s="17" t="s">
        <v>256</v>
      </c>
      <c r="E2704" s="17" t="s">
        <v>180</v>
      </c>
      <c r="F2704" s="17" t="s">
        <v>199</v>
      </c>
      <c r="G2704" s="17" t="s">
        <v>265</v>
      </c>
      <c r="H2704" s="17" t="s">
        <v>32</v>
      </c>
      <c r="I2704" s="17" t="s">
        <v>17</v>
      </c>
      <c r="J2704" s="17"/>
      <c r="K2704" s="17"/>
      <c r="L2704" s="66">
        <v>0</v>
      </c>
      <c r="M2704" s="66">
        <v>0.28554600000000002</v>
      </c>
      <c r="N2704" s="66">
        <v>0.38975949999999998</v>
      </c>
      <c r="O2704" s="66">
        <v>9.8192500000000002E-2</v>
      </c>
      <c r="P2704" s="66">
        <v>0</v>
      </c>
      <c r="Q2704" s="66">
        <v>0</v>
      </c>
      <c r="R2704" s="18"/>
      <c r="Z2704" s="62"/>
      <c r="AA2704" s="62"/>
      <c r="AB2704" s="62"/>
      <c r="AC2704" s="62"/>
      <c r="AD2704" s="62"/>
      <c r="AE2704" s="62"/>
    </row>
    <row r="2705" spans="1:31" x14ac:dyDescent="0.25">
      <c r="A2705" s="17" t="s">
        <v>11</v>
      </c>
      <c r="B2705" s="17" t="s">
        <v>156</v>
      </c>
      <c r="C2705" s="17" t="s">
        <v>256</v>
      </c>
      <c r="D2705" s="17" t="s">
        <v>256</v>
      </c>
      <c r="E2705" s="17" t="s">
        <v>180</v>
      </c>
      <c r="F2705" s="17" t="s">
        <v>199</v>
      </c>
      <c r="G2705" s="17" t="s">
        <v>265</v>
      </c>
      <c r="H2705" s="17" t="s">
        <v>16</v>
      </c>
      <c r="I2705" s="17" t="s">
        <v>17</v>
      </c>
      <c r="J2705" s="17"/>
      <c r="K2705" s="17"/>
      <c r="L2705" s="66">
        <v>0</v>
      </c>
      <c r="M2705" s="66">
        <v>30413.550000000003</v>
      </c>
      <c r="N2705" s="66">
        <v>41513.275000000001</v>
      </c>
      <c r="O2705" s="66">
        <v>10458.475</v>
      </c>
      <c r="P2705" s="66">
        <v>0</v>
      </c>
      <c r="Q2705" s="66">
        <v>0</v>
      </c>
      <c r="R2705" s="18"/>
      <c r="Z2705" s="62"/>
      <c r="AA2705" s="62"/>
      <c r="AB2705" s="62"/>
      <c r="AC2705" s="62"/>
      <c r="AD2705" s="62"/>
      <c r="AE2705" s="62"/>
    </row>
    <row r="2706" spans="1:31" x14ac:dyDescent="0.25">
      <c r="A2706" s="17" t="s">
        <v>11</v>
      </c>
      <c r="B2706" s="17" t="s">
        <v>156</v>
      </c>
      <c r="C2706" s="17" t="s">
        <v>256</v>
      </c>
      <c r="D2706" s="17" t="s">
        <v>256</v>
      </c>
      <c r="E2706" s="17" t="s">
        <v>180</v>
      </c>
      <c r="F2706" s="17" t="s">
        <v>199</v>
      </c>
      <c r="G2706" s="17" t="s">
        <v>265</v>
      </c>
      <c r="H2706" s="17" t="s">
        <v>160</v>
      </c>
      <c r="I2706" s="17" t="s">
        <v>17</v>
      </c>
      <c r="J2706" s="17"/>
      <c r="K2706" s="17"/>
      <c r="L2706" s="66">
        <v>0</v>
      </c>
      <c r="M2706" s="66">
        <v>30530.625</v>
      </c>
      <c r="N2706" s="66">
        <v>41673.050000000003</v>
      </c>
      <c r="O2706" s="66">
        <v>10498.725</v>
      </c>
      <c r="P2706" s="66">
        <v>0</v>
      </c>
      <c r="Q2706" s="66">
        <v>0</v>
      </c>
      <c r="R2706" s="18"/>
      <c r="Z2706" s="62"/>
      <c r="AA2706" s="62"/>
      <c r="AB2706" s="62"/>
      <c r="AC2706" s="62"/>
      <c r="AD2706" s="62"/>
      <c r="AE2706" s="62"/>
    </row>
    <row r="2707" spans="1:31" x14ac:dyDescent="0.25">
      <c r="A2707" s="17" t="s">
        <v>11</v>
      </c>
      <c r="B2707" s="17" t="s">
        <v>156</v>
      </c>
      <c r="C2707" s="17" t="s">
        <v>256</v>
      </c>
      <c r="D2707" s="17" t="s">
        <v>256</v>
      </c>
      <c r="E2707" s="17" t="s">
        <v>180</v>
      </c>
      <c r="F2707" s="17" t="s">
        <v>199</v>
      </c>
      <c r="G2707" s="17" t="s">
        <v>265</v>
      </c>
      <c r="H2707" s="17" t="s">
        <v>161</v>
      </c>
      <c r="I2707" s="17" t="s">
        <v>17</v>
      </c>
      <c r="J2707" s="17"/>
      <c r="K2707" s="17"/>
      <c r="L2707" s="66">
        <v>0</v>
      </c>
      <c r="M2707" s="66">
        <v>30552.300000000003</v>
      </c>
      <c r="N2707" s="66">
        <v>41702.700000000004</v>
      </c>
      <c r="O2707" s="66">
        <v>10506.2</v>
      </c>
      <c r="P2707" s="66">
        <v>0</v>
      </c>
      <c r="Q2707" s="66">
        <v>0</v>
      </c>
      <c r="R2707" s="18"/>
      <c r="Z2707" s="62"/>
      <c r="AA2707" s="62"/>
      <c r="AB2707" s="62"/>
      <c r="AC2707" s="62"/>
      <c r="AD2707" s="62"/>
      <c r="AE2707" s="62"/>
    </row>
    <row r="2708" spans="1:31" x14ac:dyDescent="0.25">
      <c r="A2708" s="17" t="s">
        <v>11</v>
      </c>
      <c r="B2708" s="17" t="s">
        <v>156</v>
      </c>
      <c r="C2708" s="17" t="s">
        <v>256</v>
      </c>
      <c r="D2708" s="17" t="s">
        <v>256</v>
      </c>
      <c r="E2708" s="17" t="s">
        <v>180</v>
      </c>
      <c r="F2708" s="17" t="s">
        <v>199</v>
      </c>
      <c r="G2708" s="17" t="s">
        <v>265</v>
      </c>
      <c r="H2708" s="17" t="s">
        <v>75</v>
      </c>
      <c r="I2708" s="17" t="s">
        <v>17</v>
      </c>
      <c r="J2708" s="17"/>
      <c r="K2708" s="17"/>
      <c r="L2708" s="66">
        <v>0</v>
      </c>
      <c r="M2708" s="66">
        <v>0.42831900000000001</v>
      </c>
      <c r="N2708" s="66">
        <v>0.58463849999999995</v>
      </c>
      <c r="O2708" s="66">
        <v>0.14728849999999999</v>
      </c>
      <c r="P2708" s="66">
        <v>0</v>
      </c>
      <c r="Q2708" s="66">
        <v>0</v>
      </c>
      <c r="R2708" s="18"/>
      <c r="Z2708" s="62"/>
      <c r="AA2708" s="62"/>
      <c r="AB2708" s="62"/>
      <c r="AC2708" s="62"/>
      <c r="AD2708" s="62"/>
      <c r="AE2708" s="62"/>
    </row>
    <row r="2709" spans="1:31" x14ac:dyDescent="0.25">
      <c r="A2709" s="17" t="s">
        <v>11</v>
      </c>
      <c r="B2709" s="17" t="s">
        <v>156</v>
      </c>
      <c r="C2709" s="17" t="s">
        <v>256</v>
      </c>
      <c r="D2709" s="17" t="s">
        <v>256</v>
      </c>
      <c r="E2709" s="17" t="s">
        <v>180</v>
      </c>
      <c r="F2709" s="17" t="s">
        <v>201</v>
      </c>
      <c r="G2709" s="17" t="s">
        <v>265</v>
      </c>
      <c r="H2709" s="17" t="s">
        <v>32</v>
      </c>
      <c r="I2709" s="17" t="s">
        <v>17</v>
      </c>
      <c r="J2709" s="17"/>
      <c r="K2709" s="17"/>
      <c r="L2709" s="66">
        <v>0</v>
      </c>
      <c r="M2709" s="66">
        <v>4.395E-4</v>
      </c>
      <c r="N2709" s="66">
        <v>1.4650000000000001E-4</v>
      </c>
      <c r="O2709" s="66">
        <v>0</v>
      </c>
      <c r="P2709" s="66">
        <v>0</v>
      </c>
      <c r="Q2709" s="66">
        <v>0</v>
      </c>
      <c r="R2709" s="18"/>
      <c r="Z2709" s="62"/>
      <c r="AA2709" s="62"/>
      <c r="AB2709" s="62"/>
      <c r="AC2709" s="62"/>
      <c r="AD2709" s="62"/>
      <c r="AE2709" s="62"/>
    </row>
    <row r="2710" spans="1:31" x14ac:dyDescent="0.25">
      <c r="A2710" s="17" t="s">
        <v>11</v>
      </c>
      <c r="B2710" s="17" t="s">
        <v>156</v>
      </c>
      <c r="C2710" s="17" t="s">
        <v>256</v>
      </c>
      <c r="D2710" s="17" t="s">
        <v>256</v>
      </c>
      <c r="E2710" s="17" t="s">
        <v>180</v>
      </c>
      <c r="F2710" s="17" t="s">
        <v>201</v>
      </c>
      <c r="G2710" s="17" t="s">
        <v>265</v>
      </c>
      <c r="H2710" s="17" t="s">
        <v>16</v>
      </c>
      <c r="I2710" s="17" t="s">
        <v>17</v>
      </c>
      <c r="J2710" s="17"/>
      <c r="K2710" s="17"/>
      <c r="L2710" s="66">
        <v>0</v>
      </c>
      <c r="M2710" s="66">
        <v>35.451450000000001</v>
      </c>
      <c r="N2710" s="66">
        <v>11.81715</v>
      </c>
      <c r="O2710" s="66">
        <v>0</v>
      </c>
      <c r="P2710" s="66">
        <v>0</v>
      </c>
      <c r="Q2710" s="66">
        <v>0</v>
      </c>
      <c r="R2710" s="18"/>
      <c r="Z2710" s="62"/>
      <c r="AA2710" s="62"/>
      <c r="AB2710" s="62"/>
      <c r="AC2710" s="62"/>
      <c r="AD2710" s="62"/>
      <c r="AE2710" s="62"/>
    </row>
    <row r="2711" spans="1:31" x14ac:dyDescent="0.25">
      <c r="A2711" s="17" t="s">
        <v>11</v>
      </c>
      <c r="B2711" s="17" t="s">
        <v>156</v>
      </c>
      <c r="C2711" s="17" t="s">
        <v>256</v>
      </c>
      <c r="D2711" s="17" t="s">
        <v>256</v>
      </c>
      <c r="E2711" s="17" t="s">
        <v>180</v>
      </c>
      <c r="F2711" s="17" t="s">
        <v>201</v>
      </c>
      <c r="G2711" s="17" t="s">
        <v>265</v>
      </c>
      <c r="H2711" s="17" t="s">
        <v>160</v>
      </c>
      <c r="I2711" s="17" t="s">
        <v>17</v>
      </c>
      <c r="J2711" s="17"/>
      <c r="K2711" s="17"/>
      <c r="L2711" s="66">
        <v>0</v>
      </c>
      <c r="M2711" s="66">
        <v>35.631524999999996</v>
      </c>
      <c r="N2711" s="66">
        <v>11.877174999999999</v>
      </c>
      <c r="O2711" s="66">
        <v>0</v>
      </c>
      <c r="P2711" s="66">
        <v>0</v>
      </c>
      <c r="Q2711" s="66">
        <v>0</v>
      </c>
      <c r="R2711" s="18"/>
      <c r="Z2711" s="62"/>
      <c r="AA2711" s="62"/>
      <c r="AB2711" s="62"/>
      <c r="AC2711" s="62"/>
      <c r="AD2711" s="62"/>
      <c r="AE2711" s="62"/>
    </row>
    <row r="2712" spans="1:31" x14ac:dyDescent="0.25">
      <c r="A2712" s="17" t="s">
        <v>11</v>
      </c>
      <c r="B2712" s="17" t="s">
        <v>156</v>
      </c>
      <c r="C2712" s="17" t="s">
        <v>256</v>
      </c>
      <c r="D2712" s="17" t="s">
        <v>256</v>
      </c>
      <c r="E2712" s="17" t="s">
        <v>180</v>
      </c>
      <c r="F2712" s="17" t="s">
        <v>201</v>
      </c>
      <c r="G2712" s="17" t="s">
        <v>265</v>
      </c>
      <c r="H2712" s="17" t="s">
        <v>161</v>
      </c>
      <c r="I2712" s="17" t="s">
        <v>17</v>
      </c>
      <c r="J2712" s="17"/>
      <c r="K2712" s="17"/>
      <c r="L2712" s="66">
        <v>0</v>
      </c>
      <c r="M2712" s="66">
        <v>35.664899999999996</v>
      </c>
      <c r="N2712" s="66">
        <v>11.888299999999999</v>
      </c>
      <c r="O2712" s="66">
        <v>0</v>
      </c>
      <c r="P2712" s="66">
        <v>0</v>
      </c>
      <c r="Q2712" s="66">
        <v>0</v>
      </c>
      <c r="R2712" s="18"/>
      <c r="Z2712" s="62"/>
      <c r="AA2712" s="62"/>
      <c r="AB2712" s="62"/>
      <c r="AC2712" s="62"/>
      <c r="AD2712" s="62"/>
      <c r="AE2712" s="62"/>
    </row>
    <row r="2713" spans="1:31" x14ac:dyDescent="0.25">
      <c r="A2713" s="17" t="s">
        <v>11</v>
      </c>
      <c r="B2713" s="17" t="s">
        <v>156</v>
      </c>
      <c r="C2713" s="17" t="s">
        <v>256</v>
      </c>
      <c r="D2713" s="17" t="s">
        <v>256</v>
      </c>
      <c r="E2713" s="17" t="s">
        <v>180</v>
      </c>
      <c r="F2713" s="17" t="s">
        <v>201</v>
      </c>
      <c r="G2713" s="17" t="s">
        <v>265</v>
      </c>
      <c r="H2713" s="17" t="s">
        <v>75</v>
      </c>
      <c r="I2713" s="17" t="s">
        <v>17</v>
      </c>
      <c r="J2713" s="17"/>
      <c r="K2713" s="17"/>
      <c r="L2713" s="66">
        <v>0</v>
      </c>
      <c r="M2713" s="66">
        <v>6.5925000000000001E-4</v>
      </c>
      <c r="N2713" s="66">
        <v>2.1975E-4</v>
      </c>
      <c r="O2713" s="66">
        <v>0</v>
      </c>
      <c r="P2713" s="66">
        <v>0</v>
      </c>
      <c r="Q2713" s="66">
        <v>0</v>
      </c>
      <c r="R2713" s="18"/>
      <c r="Z2713" s="62"/>
      <c r="AA2713" s="62"/>
      <c r="AB2713" s="62"/>
      <c r="AC2713" s="62"/>
      <c r="AD2713" s="62"/>
      <c r="AE2713" s="62"/>
    </row>
    <row r="2714" spans="1:31" x14ac:dyDescent="0.25">
      <c r="A2714" s="17" t="s">
        <v>11</v>
      </c>
      <c r="B2714" s="17" t="s">
        <v>156</v>
      </c>
      <c r="C2714" s="17" t="s">
        <v>256</v>
      </c>
      <c r="D2714" s="17" t="s">
        <v>256</v>
      </c>
      <c r="E2714" s="17" t="s">
        <v>180</v>
      </c>
      <c r="F2714" s="17" t="s">
        <v>202</v>
      </c>
      <c r="G2714" s="17" t="s">
        <v>265</v>
      </c>
      <c r="H2714" s="17" t="s">
        <v>32</v>
      </c>
      <c r="I2714" s="17" t="s">
        <v>17</v>
      </c>
      <c r="J2714" s="17"/>
      <c r="K2714" s="17"/>
      <c r="L2714" s="66">
        <v>0</v>
      </c>
      <c r="M2714" s="66">
        <v>0</v>
      </c>
      <c r="N2714" s="66">
        <v>0</v>
      </c>
      <c r="O2714" s="66">
        <v>3.5611200000000003</v>
      </c>
      <c r="P2714" s="66">
        <v>1.2150345</v>
      </c>
      <c r="Q2714" s="66">
        <v>6.6431249999999997E-2</v>
      </c>
      <c r="R2714" s="18"/>
      <c r="Z2714" s="62"/>
      <c r="AA2714" s="62"/>
      <c r="AB2714" s="62"/>
      <c r="AC2714" s="62"/>
      <c r="AD2714" s="62"/>
      <c r="AE2714" s="62"/>
    </row>
    <row r="2715" spans="1:31" x14ac:dyDescent="0.25">
      <c r="A2715" s="17" t="s">
        <v>11</v>
      </c>
      <c r="B2715" s="17" t="s">
        <v>156</v>
      </c>
      <c r="C2715" s="17" t="s">
        <v>256</v>
      </c>
      <c r="D2715" s="17" t="s">
        <v>256</v>
      </c>
      <c r="E2715" s="17" t="s">
        <v>180</v>
      </c>
      <c r="F2715" s="17" t="s">
        <v>202</v>
      </c>
      <c r="G2715" s="17" t="s">
        <v>265</v>
      </c>
      <c r="H2715" s="17" t="s">
        <v>16</v>
      </c>
      <c r="I2715" s="17" t="s">
        <v>17</v>
      </c>
      <c r="J2715" s="17"/>
      <c r="K2715" s="17"/>
      <c r="L2715" s="66">
        <v>0</v>
      </c>
      <c r="M2715" s="66">
        <v>0</v>
      </c>
      <c r="N2715" s="66">
        <v>0</v>
      </c>
      <c r="O2715" s="66">
        <v>287382</v>
      </c>
      <c r="P2715" s="66">
        <v>98053.18</v>
      </c>
      <c r="Q2715" s="66">
        <v>5361.0149999999994</v>
      </c>
      <c r="R2715" s="18"/>
      <c r="Z2715" s="62"/>
      <c r="AA2715" s="62"/>
      <c r="AB2715" s="62"/>
      <c r="AC2715" s="62"/>
      <c r="AD2715" s="62"/>
      <c r="AE2715" s="62"/>
    </row>
    <row r="2716" spans="1:31" x14ac:dyDescent="0.25">
      <c r="A2716" s="17" t="s">
        <v>11</v>
      </c>
      <c r="B2716" s="17" t="s">
        <v>156</v>
      </c>
      <c r="C2716" s="17" t="s">
        <v>256</v>
      </c>
      <c r="D2716" s="17" t="s">
        <v>256</v>
      </c>
      <c r="E2716" s="17" t="s">
        <v>180</v>
      </c>
      <c r="F2716" s="17" t="s">
        <v>202</v>
      </c>
      <c r="G2716" s="17" t="s">
        <v>265</v>
      </c>
      <c r="H2716" s="17" t="s">
        <v>160</v>
      </c>
      <c r="I2716" s="17" t="s">
        <v>17</v>
      </c>
      <c r="J2716" s="17"/>
      <c r="K2716" s="17"/>
      <c r="L2716" s="66">
        <v>0</v>
      </c>
      <c r="M2716" s="66">
        <v>0</v>
      </c>
      <c r="N2716" s="66">
        <v>0</v>
      </c>
      <c r="O2716" s="66">
        <v>288842.25</v>
      </c>
      <c r="P2716" s="66">
        <v>98551.404999999999</v>
      </c>
      <c r="Q2716" s="66">
        <v>5388.2550000000001</v>
      </c>
      <c r="R2716" s="18"/>
      <c r="Z2716" s="62"/>
      <c r="AA2716" s="62"/>
      <c r="AB2716" s="62"/>
      <c r="AC2716" s="62"/>
      <c r="AD2716" s="62"/>
      <c r="AE2716" s="62"/>
    </row>
    <row r="2717" spans="1:31" x14ac:dyDescent="0.25">
      <c r="A2717" s="17" t="s">
        <v>11</v>
      </c>
      <c r="B2717" s="17" t="s">
        <v>156</v>
      </c>
      <c r="C2717" s="17" t="s">
        <v>256</v>
      </c>
      <c r="D2717" s="17" t="s">
        <v>256</v>
      </c>
      <c r="E2717" s="17" t="s">
        <v>180</v>
      </c>
      <c r="F2717" s="17" t="s">
        <v>202</v>
      </c>
      <c r="G2717" s="17" t="s">
        <v>265</v>
      </c>
      <c r="H2717" s="17" t="s">
        <v>161</v>
      </c>
      <c r="I2717" s="17" t="s">
        <v>17</v>
      </c>
      <c r="J2717" s="17"/>
      <c r="K2717" s="17"/>
      <c r="L2717" s="66">
        <v>0</v>
      </c>
      <c r="M2717" s="66">
        <v>0</v>
      </c>
      <c r="N2717" s="66">
        <v>0</v>
      </c>
      <c r="O2717" s="66">
        <v>289113</v>
      </c>
      <c r="P2717" s="66">
        <v>98643.785000000003</v>
      </c>
      <c r="Q2717" s="66">
        <v>5393.3</v>
      </c>
      <c r="R2717" s="18"/>
      <c r="Z2717" s="62"/>
      <c r="AA2717" s="62"/>
      <c r="AB2717" s="62"/>
      <c r="AC2717" s="62"/>
      <c r="AD2717" s="62"/>
      <c r="AE2717" s="62"/>
    </row>
    <row r="2718" spans="1:31" x14ac:dyDescent="0.25">
      <c r="A2718" s="17" t="s">
        <v>11</v>
      </c>
      <c r="B2718" s="17" t="s">
        <v>156</v>
      </c>
      <c r="C2718" s="17" t="s">
        <v>256</v>
      </c>
      <c r="D2718" s="17" t="s">
        <v>256</v>
      </c>
      <c r="E2718" s="17" t="s">
        <v>180</v>
      </c>
      <c r="F2718" s="17" t="s">
        <v>202</v>
      </c>
      <c r="G2718" s="17" t="s">
        <v>265</v>
      </c>
      <c r="H2718" s="17" t="s">
        <v>75</v>
      </c>
      <c r="I2718" s="17" t="s">
        <v>17</v>
      </c>
      <c r="J2718" s="17"/>
      <c r="K2718" s="17"/>
      <c r="L2718" s="66">
        <v>0</v>
      </c>
      <c r="M2718" s="66">
        <v>0</v>
      </c>
      <c r="N2718" s="66">
        <v>0</v>
      </c>
      <c r="O2718" s="66">
        <v>5.3416724999999996</v>
      </c>
      <c r="P2718" s="66">
        <v>1.8225500000000001</v>
      </c>
      <c r="Q2718" s="66">
        <v>9.96475E-2</v>
      </c>
      <c r="R2718" s="18"/>
      <c r="Z2718" s="62"/>
      <c r="AA2718" s="62"/>
      <c r="AB2718" s="62"/>
      <c r="AC2718" s="62"/>
      <c r="AD2718" s="62"/>
      <c r="AE2718" s="62"/>
    </row>
    <row r="2719" spans="1:31" x14ac:dyDescent="0.25">
      <c r="A2719" s="17" t="s">
        <v>11</v>
      </c>
      <c r="B2719" s="17" t="s">
        <v>156</v>
      </c>
      <c r="C2719" s="17" t="s">
        <v>256</v>
      </c>
      <c r="D2719" s="17" t="s">
        <v>256</v>
      </c>
      <c r="E2719" s="17" t="s">
        <v>206</v>
      </c>
      <c r="F2719" s="17" t="s">
        <v>207</v>
      </c>
      <c r="G2719" s="17" t="s">
        <v>265</v>
      </c>
      <c r="H2719" s="17" t="s">
        <v>32</v>
      </c>
      <c r="I2719" s="17" t="s">
        <v>17</v>
      </c>
      <c r="J2719" s="17"/>
      <c r="K2719" s="17"/>
      <c r="L2719" s="66">
        <v>10.115825000000001</v>
      </c>
      <c r="M2719" s="66">
        <v>11.190199999999999</v>
      </c>
      <c r="N2719" s="66">
        <v>24.132224999999998</v>
      </c>
      <c r="O2719" s="66">
        <v>19.269225000000002</v>
      </c>
      <c r="P2719" s="66">
        <v>14.8345</v>
      </c>
      <c r="Q2719" s="66">
        <v>13.725225</v>
      </c>
      <c r="R2719" s="18"/>
      <c r="Z2719" s="62"/>
      <c r="AA2719" s="62"/>
      <c r="AB2719" s="62"/>
      <c r="AC2719" s="62"/>
      <c r="AD2719" s="62"/>
      <c r="AE2719" s="62"/>
    </row>
    <row r="2720" spans="1:31" x14ac:dyDescent="0.25">
      <c r="A2720" s="17" t="s">
        <v>11</v>
      </c>
      <c r="B2720" s="17" t="s">
        <v>156</v>
      </c>
      <c r="C2720" s="17" t="s">
        <v>256</v>
      </c>
      <c r="D2720" s="17" t="s">
        <v>256</v>
      </c>
      <c r="E2720" s="17" t="s">
        <v>206</v>
      </c>
      <c r="F2720" s="17" t="s">
        <v>207</v>
      </c>
      <c r="G2720" s="17" t="s">
        <v>265</v>
      </c>
      <c r="H2720" s="17" t="s">
        <v>16</v>
      </c>
      <c r="I2720" s="17" t="s">
        <v>17</v>
      </c>
      <c r="J2720" s="17"/>
      <c r="K2720" s="17"/>
      <c r="L2720" s="66">
        <v>967778</v>
      </c>
      <c r="M2720" s="66">
        <v>1055926</v>
      </c>
      <c r="N2720" s="66">
        <v>2300000</v>
      </c>
      <c r="O2720" s="66">
        <v>1875000</v>
      </c>
      <c r="P2720" s="66">
        <v>1450000</v>
      </c>
      <c r="Q2720" s="66">
        <v>1325000</v>
      </c>
      <c r="R2720" s="18"/>
      <c r="Z2720" s="62"/>
      <c r="AA2720" s="62"/>
      <c r="AB2720" s="62"/>
      <c r="AC2720" s="62"/>
      <c r="AD2720" s="62"/>
      <c r="AE2720" s="62"/>
    </row>
    <row r="2721" spans="1:31" x14ac:dyDescent="0.25">
      <c r="A2721" s="17" t="s">
        <v>11</v>
      </c>
      <c r="B2721" s="17" t="s">
        <v>156</v>
      </c>
      <c r="C2721" s="17" t="s">
        <v>256</v>
      </c>
      <c r="D2721" s="17" t="s">
        <v>256</v>
      </c>
      <c r="E2721" s="17" t="s">
        <v>206</v>
      </c>
      <c r="F2721" s="17" t="s">
        <v>207</v>
      </c>
      <c r="G2721" s="17" t="s">
        <v>265</v>
      </c>
      <c r="H2721" s="17" t="s">
        <v>160</v>
      </c>
      <c r="I2721" s="17" t="s">
        <v>17</v>
      </c>
      <c r="J2721" s="17"/>
      <c r="K2721" s="17"/>
      <c r="L2721" s="66">
        <v>970742.75</v>
      </c>
      <c r="M2721" s="66">
        <v>1056914.25</v>
      </c>
      <c r="N2721" s="66">
        <v>2300000</v>
      </c>
      <c r="O2721" s="66">
        <v>1875000</v>
      </c>
      <c r="P2721" s="66">
        <v>1450000</v>
      </c>
      <c r="Q2721" s="66">
        <v>1325000</v>
      </c>
      <c r="R2721" s="18"/>
      <c r="Z2721" s="62"/>
      <c r="AA2721" s="62"/>
      <c r="AB2721" s="62"/>
      <c r="AC2721" s="62"/>
      <c r="AD2721" s="62"/>
      <c r="AE2721" s="62"/>
    </row>
    <row r="2722" spans="1:31" x14ac:dyDescent="0.25">
      <c r="A2722" s="17" t="s">
        <v>11</v>
      </c>
      <c r="B2722" s="17" t="s">
        <v>156</v>
      </c>
      <c r="C2722" s="17" t="s">
        <v>256</v>
      </c>
      <c r="D2722" s="17" t="s">
        <v>256</v>
      </c>
      <c r="E2722" s="17" t="s">
        <v>206</v>
      </c>
      <c r="F2722" s="17" t="s">
        <v>207</v>
      </c>
      <c r="G2722" s="17" t="s">
        <v>265</v>
      </c>
      <c r="H2722" s="17" t="s">
        <v>161</v>
      </c>
      <c r="I2722" s="17" t="s">
        <v>17</v>
      </c>
      <c r="J2722" s="17"/>
      <c r="K2722" s="17"/>
      <c r="L2722" s="66">
        <v>971291.75</v>
      </c>
      <c r="M2722" s="66">
        <v>1057097.25</v>
      </c>
      <c r="N2722" s="66">
        <v>2300000</v>
      </c>
      <c r="O2722" s="66">
        <v>1875000</v>
      </c>
      <c r="P2722" s="66">
        <v>1450000</v>
      </c>
      <c r="Q2722" s="66">
        <v>1325000</v>
      </c>
      <c r="R2722" s="18"/>
      <c r="Z2722" s="62"/>
      <c r="AA2722" s="62"/>
      <c r="AB2722" s="62"/>
      <c r="AC2722" s="62"/>
      <c r="AD2722" s="62"/>
      <c r="AE2722" s="62"/>
    </row>
    <row r="2723" spans="1:31" x14ac:dyDescent="0.25">
      <c r="A2723" s="17" t="s">
        <v>11</v>
      </c>
      <c r="B2723" s="17" t="s">
        <v>156</v>
      </c>
      <c r="C2723" s="17" t="s">
        <v>256</v>
      </c>
      <c r="D2723" s="17" t="s">
        <v>256</v>
      </c>
      <c r="E2723" s="17" t="s">
        <v>206</v>
      </c>
      <c r="F2723" s="17" t="s">
        <v>207</v>
      </c>
      <c r="G2723" s="17" t="s">
        <v>265</v>
      </c>
      <c r="H2723" s="17" t="s">
        <v>75</v>
      </c>
      <c r="I2723" s="17" t="s">
        <v>17</v>
      </c>
      <c r="J2723" s="17"/>
      <c r="K2723" s="17"/>
      <c r="L2723" s="66">
        <v>15.173724999999999</v>
      </c>
      <c r="M2723" s="66">
        <v>16.785299999999999</v>
      </c>
      <c r="N2723" s="66">
        <v>36.198299999999996</v>
      </c>
      <c r="O2723" s="66">
        <v>28.903824999999998</v>
      </c>
      <c r="P2723" s="66">
        <v>22.251749999999998</v>
      </c>
      <c r="Q2723" s="66">
        <v>20.587875</v>
      </c>
      <c r="R2723" s="18"/>
      <c r="Z2723" s="62"/>
      <c r="AA2723" s="62"/>
      <c r="AB2723" s="62"/>
      <c r="AC2723" s="62"/>
      <c r="AD2723" s="62"/>
      <c r="AE2723" s="62"/>
    </row>
    <row r="2724" spans="1:31" x14ac:dyDescent="0.25">
      <c r="A2724" s="17" t="s">
        <v>11</v>
      </c>
      <c r="B2724" s="17" t="s">
        <v>156</v>
      </c>
      <c r="C2724" s="17" t="s">
        <v>256</v>
      </c>
      <c r="D2724" s="17" t="s">
        <v>256</v>
      </c>
      <c r="E2724" s="17" t="s">
        <v>208</v>
      </c>
      <c r="F2724" s="17" t="s">
        <v>209</v>
      </c>
      <c r="G2724" s="17" t="s">
        <v>265</v>
      </c>
      <c r="H2724" s="17" t="s">
        <v>32</v>
      </c>
      <c r="I2724" s="17" t="s">
        <v>17</v>
      </c>
      <c r="J2724" s="17"/>
      <c r="K2724" s="17"/>
      <c r="L2724" s="66">
        <v>0</v>
      </c>
      <c r="M2724" s="66">
        <v>0</v>
      </c>
      <c r="N2724" s="66">
        <v>0</v>
      </c>
      <c r="O2724" s="66">
        <v>0</v>
      </c>
      <c r="P2724" s="66">
        <v>0</v>
      </c>
      <c r="Q2724" s="66">
        <v>11.6089935</v>
      </c>
      <c r="R2724" s="18"/>
      <c r="Z2724" s="62"/>
      <c r="AA2724" s="62"/>
      <c r="AB2724" s="62"/>
      <c r="AC2724" s="62"/>
      <c r="AD2724" s="62"/>
      <c r="AE2724" s="62"/>
    </row>
    <row r="2725" spans="1:31" x14ac:dyDescent="0.25">
      <c r="A2725" s="17" t="s">
        <v>11</v>
      </c>
      <c r="B2725" s="17" t="s">
        <v>156</v>
      </c>
      <c r="C2725" s="17" t="s">
        <v>256</v>
      </c>
      <c r="D2725" s="17" t="s">
        <v>256</v>
      </c>
      <c r="E2725" s="17" t="s">
        <v>208</v>
      </c>
      <c r="F2725" s="17" t="s">
        <v>209</v>
      </c>
      <c r="G2725" s="17" t="s">
        <v>265</v>
      </c>
      <c r="H2725" s="17" t="s">
        <v>16</v>
      </c>
      <c r="I2725" s="17" t="s">
        <v>17</v>
      </c>
      <c r="J2725" s="17"/>
      <c r="K2725" s="17"/>
      <c r="L2725" s="66">
        <v>0</v>
      </c>
      <c r="M2725" s="66">
        <v>0</v>
      </c>
      <c r="N2725" s="66">
        <v>0</v>
      </c>
      <c r="O2725" s="66">
        <v>0</v>
      </c>
      <c r="P2725" s="66">
        <v>0</v>
      </c>
      <c r="Q2725" s="66">
        <v>1200004.6443675</v>
      </c>
      <c r="R2725" s="18"/>
      <c r="Z2725" s="62"/>
      <c r="AA2725" s="62"/>
      <c r="AB2725" s="62"/>
      <c r="AC2725" s="62"/>
      <c r="AD2725" s="62"/>
      <c r="AE2725" s="62"/>
    </row>
    <row r="2726" spans="1:31" x14ac:dyDescent="0.25">
      <c r="A2726" s="17" t="s">
        <v>11</v>
      </c>
      <c r="B2726" s="17" t="s">
        <v>156</v>
      </c>
      <c r="C2726" s="17" t="s">
        <v>256</v>
      </c>
      <c r="D2726" s="17" t="s">
        <v>256</v>
      </c>
      <c r="E2726" s="17" t="s">
        <v>208</v>
      </c>
      <c r="F2726" s="17" t="s">
        <v>209</v>
      </c>
      <c r="G2726" s="17" t="s">
        <v>265</v>
      </c>
      <c r="H2726" s="17" t="s">
        <v>160</v>
      </c>
      <c r="I2726" s="17" t="s">
        <v>17</v>
      </c>
      <c r="J2726" s="17"/>
      <c r="K2726" s="17"/>
      <c r="L2726" s="66">
        <v>0</v>
      </c>
      <c r="M2726" s="66">
        <v>0</v>
      </c>
      <c r="N2726" s="66">
        <v>0</v>
      </c>
      <c r="O2726" s="66">
        <v>0</v>
      </c>
      <c r="P2726" s="66">
        <v>0</v>
      </c>
      <c r="Q2726" s="66">
        <v>1275004.6622474999</v>
      </c>
      <c r="R2726" s="18"/>
      <c r="Z2726" s="62"/>
      <c r="AA2726" s="62"/>
      <c r="AB2726" s="62"/>
      <c r="AC2726" s="62"/>
      <c r="AD2726" s="62"/>
      <c r="AE2726" s="62"/>
    </row>
    <row r="2727" spans="1:31" x14ac:dyDescent="0.25">
      <c r="A2727" s="17" t="s">
        <v>11</v>
      </c>
      <c r="B2727" s="17" t="s">
        <v>156</v>
      </c>
      <c r="C2727" s="17" t="s">
        <v>256</v>
      </c>
      <c r="D2727" s="17" t="s">
        <v>256</v>
      </c>
      <c r="E2727" s="17" t="s">
        <v>208</v>
      </c>
      <c r="F2727" s="17" t="s">
        <v>209</v>
      </c>
      <c r="G2727" s="17" t="s">
        <v>265</v>
      </c>
      <c r="H2727" s="17" t="s">
        <v>161</v>
      </c>
      <c r="I2727" s="17" t="s">
        <v>17</v>
      </c>
      <c r="J2727" s="17"/>
      <c r="K2727" s="17"/>
      <c r="L2727" s="66">
        <v>0</v>
      </c>
      <c r="M2727" s="66">
        <v>0</v>
      </c>
      <c r="N2727" s="66">
        <v>0</v>
      </c>
      <c r="O2727" s="66">
        <v>0</v>
      </c>
      <c r="P2727" s="66">
        <v>0</v>
      </c>
      <c r="Q2727" s="66">
        <v>1275004.6655625</v>
      </c>
      <c r="R2727" s="18"/>
      <c r="Z2727" s="62"/>
      <c r="AA2727" s="62"/>
      <c r="AB2727" s="62"/>
      <c r="AC2727" s="62"/>
      <c r="AD2727" s="62"/>
      <c r="AE2727" s="62"/>
    </row>
    <row r="2728" spans="1:31" x14ac:dyDescent="0.25">
      <c r="A2728" s="17" t="s">
        <v>11</v>
      </c>
      <c r="B2728" s="17" t="s">
        <v>156</v>
      </c>
      <c r="C2728" s="17" t="s">
        <v>256</v>
      </c>
      <c r="D2728" s="17" t="s">
        <v>256</v>
      </c>
      <c r="E2728" s="17" t="s">
        <v>208</v>
      </c>
      <c r="F2728" s="17" t="s">
        <v>209</v>
      </c>
      <c r="G2728" s="17" t="s">
        <v>265</v>
      </c>
      <c r="H2728" s="17" t="s">
        <v>75</v>
      </c>
      <c r="I2728" s="17" t="s">
        <v>17</v>
      </c>
      <c r="J2728" s="17"/>
      <c r="K2728" s="17"/>
      <c r="L2728" s="66">
        <v>0</v>
      </c>
      <c r="M2728" s="66">
        <v>0</v>
      </c>
      <c r="N2728" s="66">
        <v>0</v>
      </c>
      <c r="O2728" s="66">
        <v>0</v>
      </c>
      <c r="P2728" s="66">
        <v>0</v>
      </c>
      <c r="Q2728" s="66">
        <v>17.413490250000002</v>
      </c>
      <c r="R2728" s="18"/>
      <c r="Z2728" s="62"/>
      <c r="AA2728" s="62"/>
      <c r="AB2728" s="62"/>
      <c r="AC2728" s="62"/>
      <c r="AD2728" s="62"/>
      <c r="AE2728" s="62"/>
    </row>
    <row r="2729" spans="1:31" x14ac:dyDescent="0.25">
      <c r="A2729" s="17" t="s">
        <v>11</v>
      </c>
      <c r="B2729" s="17" t="s">
        <v>156</v>
      </c>
      <c r="C2729" s="17" t="s">
        <v>256</v>
      </c>
      <c r="D2729" s="17" t="s">
        <v>256</v>
      </c>
      <c r="E2729" s="17" t="s">
        <v>41</v>
      </c>
      <c r="F2729" s="17" t="s">
        <v>214</v>
      </c>
      <c r="G2729" s="17" t="s">
        <v>265</v>
      </c>
      <c r="H2729" s="17" t="s">
        <v>32</v>
      </c>
      <c r="I2729" s="17" t="s">
        <v>17</v>
      </c>
      <c r="J2729" s="17"/>
      <c r="K2729" s="17"/>
      <c r="L2729" s="66">
        <v>1.7100000000000001E-4</v>
      </c>
      <c r="M2729" s="66">
        <v>0.95506199999999986</v>
      </c>
      <c r="N2729" s="66">
        <v>1.49396</v>
      </c>
      <c r="O2729" s="66">
        <v>0.39187499999999997</v>
      </c>
      <c r="P2729" s="66">
        <v>0</v>
      </c>
      <c r="Q2729" s="66">
        <v>0</v>
      </c>
      <c r="R2729" s="18"/>
      <c r="Z2729" s="62"/>
      <c r="AA2729" s="62"/>
      <c r="AB2729" s="62"/>
      <c r="AC2729" s="62"/>
      <c r="AD2729" s="62"/>
      <c r="AE2729" s="62"/>
    </row>
    <row r="2730" spans="1:31" x14ac:dyDescent="0.25">
      <c r="A2730" s="17" t="s">
        <v>11</v>
      </c>
      <c r="B2730" s="17" t="s">
        <v>156</v>
      </c>
      <c r="C2730" s="17" t="s">
        <v>256</v>
      </c>
      <c r="D2730" s="17" t="s">
        <v>256</v>
      </c>
      <c r="E2730" s="17" t="s">
        <v>41</v>
      </c>
      <c r="F2730" s="17" t="s">
        <v>214</v>
      </c>
      <c r="G2730" s="17" t="s">
        <v>265</v>
      </c>
      <c r="H2730" s="17" t="s">
        <v>16</v>
      </c>
      <c r="I2730" s="17" t="s">
        <v>17</v>
      </c>
      <c r="J2730" s="17"/>
      <c r="K2730" s="17"/>
      <c r="L2730" s="66">
        <v>9.5722500000000004</v>
      </c>
      <c r="M2730" s="66">
        <v>53578.990749999997</v>
      </c>
      <c r="N2730" s="66">
        <v>83811.200000000012</v>
      </c>
      <c r="O2730" s="66">
        <v>21984.2</v>
      </c>
      <c r="P2730" s="66">
        <v>0</v>
      </c>
      <c r="Q2730" s="66">
        <v>0</v>
      </c>
      <c r="R2730" s="18"/>
      <c r="Z2730" s="62"/>
      <c r="AA2730" s="62"/>
      <c r="AB2730" s="62"/>
      <c r="AC2730" s="62"/>
      <c r="AD2730" s="62"/>
      <c r="AE2730" s="62"/>
    </row>
    <row r="2731" spans="1:31" x14ac:dyDescent="0.25">
      <c r="A2731" s="17" t="s">
        <v>11</v>
      </c>
      <c r="B2731" s="17" t="s">
        <v>156</v>
      </c>
      <c r="C2731" s="17" t="s">
        <v>256</v>
      </c>
      <c r="D2731" s="17" t="s">
        <v>256</v>
      </c>
      <c r="E2731" s="17" t="s">
        <v>41</v>
      </c>
      <c r="F2731" s="17" t="s">
        <v>214</v>
      </c>
      <c r="G2731" s="17" t="s">
        <v>265</v>
      </c>
      <c r="H2731" s="17" t="s">
        <v>160</v>
      </c>
      <c r="I2731" s="17" t="s">
        <v>17</v>
      </c>
      <c r="J2731" s="17"/>
      <c r="K2731" s="17"/>
      <c r="L2731" s="66">
        <v>9.5777250000000009</v>
      </c>
      <c r="M2731" s="66">
        <v>53609.517575000005</v>
      </c>
      <c r="N2731" s="66">
        <v>83858.949999999983</v>
      </c>
      <c r="O2731" s="66">
        <v>21996.724999999999</v>
      </c>
      <c r="P2731" s="66">
        <v>0</v>
      </c>
      <c r="Q2731" s="66">
        <v>0</v>
      </c>
      <c r="R2731" s="18"/>
      <c r="Z2731" s="62"/>
      <c r="AA2731" s="62"/>
      <c r="AB2731" s="62"/>
      <c r="AC2731" s="62"/>
      <c r="AD2731" s="62"/>
      <c r="AE2731" s="62"/>
    </row>
    <row r="2732" spans="1:31" x14ac:dyDescent="0.25">
      <c r="A2732" s="17" t="s">
        <v>11</v>
      </c>
      <c r="B2732" s="17" t="s">
        <v>156</v>
      </c>
      <c r="C2732" s="17" t="s">
        <v>256</v>
      </c>
      <c r="D2732" s="17" t="s">
        <v>256</v>
      </c>
      <c r="E2732" s="17" t="s">
        <v>41</v>
      </c>
      <c r="F2732" s="17" t="s">
        <v>214</v>
      </c>
      <c r="G2732" s="17" t="s">
        <v>265</v>
      </c>
      <c r="H2732" s="17" t="s">
        <v>161</v>
      </c>
      <c r="I2732" s="17" t="s">
        <v>17</v>
      </c>
      <c r="J2732" s="17"/>
      <c r="K2732" s="17"/>
      <c r="L2732" s="66">
        <v>9.581175</v>
      </c>
      <c r="M2732" s="66">
        <v>53628.643725000002</v>
      </c>
      <c r="N2732" s="66">
        <v>83888.875</v>
      </c>
      <c r="O2732" s="66">
        <v>22004.575000000001</v>
      </c>
      <c r="P2732" s="66">
        <v>0</v>
      </c>
      <c r="Q2732" s="66">
        <v>0</v>
      </c>
      <c r="R2732" s="18"/>
      <c r="Z2732" s="62"/>
      <c r="AA2732" s="62"/>
      <c r="AB2732" s="62"/>
      <c r="AC2732" s="62"/>
      <c r="AD2732" s="62"/>
      <c r="AE2732" s="62"/>
    </row>
    <row r="2733" spans="1:31" x14ac:dyDescent="0.25">
      <c r="A2733" s="17" t="s">
        <v>11</v>
      </c>
      <c r="B2733" s="17" t="s">
        <v>156</v>
      </c>
      <c r="C2733" s="17" t="s">
        <v>256</v>
      </c>
      <c r="D2733" s="17" t="s">
        <v>256</v>
      </c>
      <c r="E2733" s="17" t="s">
        <v>41</v>
      </c>
      <c r="F2733" s="17" t="s">
        <v>214</v>
      </c>
      <c r="G2733" s="17" t="s">
        <v>265</v>
      </c>
      <c r="H2733" s="17" t="s">
        <v>75</v>
      </c>
      <c r="I2733" s="17" t="s">
        <v>17</v>
      </c>
      <c r="J2733" s="17"/>
      <c r="K2733" s="17"/>
      <c r="L2733" s="66">
        <v>1.7249999999999999E-5</v>
      </c>
      <c r="M2733" s="66">
        <v>9.5506250000000001E-2</v>
      </c>
      <c r="N2733" s="66">
        <v>0.149396</v>
      </c>
      <c r="O2733" s="66">
        <v>3.91875E-2</v>
      </c>
      <c r="P2733" s="66">
        <v>0</v>
      </c>
      <c r="Q2733" s="66">
        <v>0</v>
      </c>
      <c r="R2733" s="18"/>
      <c r="Z2733" s="62"/>
      <c r="AA2733" s="62"/>
      <c r="AB2733" s="62"/>
      <c r="AC2733" s="62"/>
      <c r="AD2733" s="62"/>
      <c r="AE2733" s="62"/>
    </row>
    <row r="2734" spans="1:31" x14ac:dyDescent="0.25">
      <c r="A2734" s="17" t="s">
        <v>11</v>
      </c>
      <c r="B2734" s="17" t="s">
        <v>156</v>
      </c>
      <c r="C2734" s="17" t="s">
        <v>256</v>
      </c>
      <c r="D2734" s="17" t="s">
        <v>256</v>
      </c>
      <c r="E2734" s="17" t="s">
        <v>215</v>
      </c>
      <c r="F2734" s="17" t="s">
        <v>42</v>
      </c>
      <c r="G2734" s="17" t="s">
        <v>265</v>
      </c>
      <c r="H2734" s="17" t="s">
        <v>32</v>
      </c>
      <c r="I2734" s="17" t="s">
        <v>17</v>
      </c>
      <c r="J2734" s="17"/>
      <c r="K2734" s="17"/>
      <c r="L2734" s="66">
        <v>0</v>
      </c>
      <c r="M2734" s="66">
        <v>49.731375</v>
      </c>
      <c r="N2734" s="66">
        <v>78.044124999999994</v>
      </c>
      <c r="O2734" s="66">
        <v>20.489000000000001</v>
      </c>
      <c r="P2734" s="66">
        <v>0</v>
      </c>
      <c r="Q2734" s="66">
        <v>0</v>
      </c>
      <c r="R2734" s="18"/>
      <c r="Z2734" s="62"/>
      <c r="AA2734" s="62"/>
      <c r="AB2734" s="62"/>
      <c r="AC2734" s="62"/>
      <c r="AD2734" s="62"/>
      <c r="AE2734" s="62"/>
    </row>
    <row r="2735" spans="1:31" x14ac:dyDescent="0.25">
      <c r="A2735" s="17" t="s">
        <v>11</v>
      </c>
      <c r="B2735" s="17" t="s">
        <v>156</v>
      </c>
      <c r="C2735" s="17" t="s">
        <v>256</v>
      </c>
      <c r="D2735" s="17" t="s">
        <v>256</v>
      </c>
      <c r="E2735" s="17" t="s">
        <v>215</v>
      </c>
      <c r="F2735" s="17" t="s">
        <v>42</v>
      </c>
      <c r="G2735" s="17" t="s">
        <v>265</v>
      </c>
      <c r="H2735" s="17" t="s">
        <v>16</v>
      </c>
      <c r="I2735" s="17" t="s">
        <v>17</v>
      </c>
      <c r="J2735" s="17"/>
      <c r="K2735" s="17"/>
      <c r="L2735" s="66">
        <v>0</v>
      </c>
      <c r="M2735" s="66">
        <v>1200000</v>
      </c>
      <c r="N2735" s="66">
        <v>1900000</v>
      </c>
      <c r="O2735" s="66">
        <v>500000</v>
      </c>
      <c r="P2735" s="66">
        <v>0</v>
      </c>
      <c r="Q2735" s="66">
        <v>0</v>
      </c>
      <c r="R2735" s="18"/>
      <c r="Z2735" s="62"/>
      <c r="AA2735" s="62"/>
      <c r="AB2735" s="62"/>
      <c r="AC2735" s="62"/>
      <c r="AD2735" s="62"/>
      <c r="AE2735" s="62"/>
    </row>
    <row r="2736" spans="1:31" x14ac:dyDescent="0.25">
      <c r="A2736" s="17" t="s">
        <v>11</v>
      </c>
      <c r="B2736" s="17" t="s">
        <v>156</v>
      </c>
      <c r="C2736" s="17" t="s">
        <v>256</v>
      </c>
      <c r="D2736" s="17" t="s">
        <v>256</v>
      </c>
      <c r="E2736" s="17" t="s">
        <v>215</v>
      </c>
      <c r="F2736" s="17" t="s">
        <v>42</v>
      </c>
      <c r="G2736" s="17" t="s">
        <v>265</v>
      </c>
      <c r="H2736" s="17" t="s">
        <v>160</v>
      </c>
      <c r="I2736" s="17" t="s">
        <v>17</v>
      </c>
      <c r="J2736" s="17"/>
      <c r="K2736" s="17"/>
      <c r="L2736" s="66">
        <v>0</v>
      </c>
      <c r="M2736" s="66">
        <v>1200000</v>
      </c>
      <c r="N2736" s="66">
        <v>1900000</v>
      </c>
      <c r="O2736" s="66">
        <v>500000</v>
      </c>
      <c r="P2736" s="66">
        <v>0</v>
      </c>
      <c r="Q2736" s="66">
        <v>0</v>
      </c>
      <c r="R2736" s="18"/>
      <c r="Z2736" s="62"/>
      <c r="AA2736" s="62"/>
      <c r="AB2736" s="62"/>
      <c r="AC2736" s="62"/>
      <c r="AD2736" s="62"/>
      <c r="AE2736" s="62"/>
    </row>
    <row r="2737" spans="1:31" x14ac:dyDescent="0.25">
      <c r="A2737" s="17" t="s">
        <v>11</v>
      </c>
      <c r="B2737" s="17" t="s">
        <v>156</v>
      </c>
      <c r="C2737" s="17" t="s">
        <v>256</v>
      </c>
      <c r="D2737" s="17" t="s">
        <v>256</v>
      </c>
      <c r="E2737" s="17" t="s">
        <v>215</v>
      </c>
      <c r="F2737" s="17" t="s">
        <v>42</v>
      </c>
      <c r="G2737" s="17" t="s">
        <v>265</v>
      </c>
      <c r="H2737" s="17" t="s">
        <v>161</v>
      </c>
      <c r="I2737" s="17" t="s">
        <v>17</v>
      </c>
      <c r="J2737" s="17"/>
      <c r="K2737" s="17"/>
      <c r="L2737" s="66">
        <v>0</v>
      </c>
      <c r="M2737" s="66">
        <v>1200000</v>
      </c>
      <c r="N2737" s="66">
        <v>1900000</v>
      </c>
      <c r="O2737" s="66">
        <v>500000</v>
      </c>
      <c r="P2737" s="66">
        <v>0</v>
      </c>
      <c r="Q2737" s="66">
        <v>0</v>
      </c>
      <c r="R2737" s="18"/>
      <c r="Z2737" s="62"/>
      <c r="AA2737" s="62"/>
      <c r="AB2737" s="62"/>
      <c r="AC2737" s="62"/>
      <c r="AD2737" s="62"/>
      <c r="AE2737" s="62"/>
    </row>
    <row r="2738" spans="1:31" x14ac:dyDescent="0.25">
      <c r="A2738" s="17" t="s">
        <v>11</v>
      </c>
      <c r="B2738" s="17" t="s">
        <v>156</v>
      </c>
      <c r="C2738" s="17" t="s">
        <v>256</v>
      </c>
      <c r="D2738" s="17" t="s">
        <v>256</v>
      </c>
      <c r="E2738" s="17" t="s">
        <v>215</v>
      </c>
      <c r="F2738" s="17" t="s">
        <v>42</v>
      </c>
      <c r="G2738" s="17" t="s">
        <v>265</v>
      </c>
      <c r="H2738" s="17" t="s">
        <v>75</v>
      </c>
      <c r="I2738" s="17" t="s">
        <v>17</v>
      </c>
      <c r="J2738" s="17"/>
      <c r="K2738" s="17"/>
      <c r="L2738" s="66">
        <v>0</v>
      </c>
      <c r="M2738" s="66">
        <v>9.946275</v>
      </c>
      <c r="N2738" s="66">
        <v>15.608825000000001</v>
      </c>
      <c r="O2738" s="66">
        <v>4.0978000000000003</v>
      </c>
      <c r="P2738" s="66">
        <v>0</v>
      </c>
      <c r="Q2738" s="66">
        <v>0</v>
      </c>
      <c r="R2738" s="18"/>
      <c r="Z2738" s="62"/>
      <c r="AA2738" s="62"/>
      <c r="AB2738" s="62"/>
      <c r="AC2738" s="62"/>
      <c r="AD2738" s="62"/>
      <c r="AE2738" s="62"/>
    </row>
    <row r="2739" spans="1:31" x14ac:dyDescent="0.25">
      <c r="A2739" s="17" t="s">
        <v>11</v>
      </c>
      <c r="B2739" s="17" t="s">
        <v>156</v>
      </c>
      <c r="C2739" s="17" t="s">
        <v>256</v>
      </c>
      <c r="D2739" s="17" t="s">
        <v>256</v>
      </c>
      <c r="E2739" s="17" t="s">
        <v>215</v>
      </c>
      <c r="F2739" s="17" t="s">
        <v>216</v>
      </c>
      <c r="G2739" s="17" t="s">
        <v>265</v>
      </c>
      <c r="H2739" s="17" t="s">
        <v>32</v>
      </c>
      <c r="I2739" s="17" t="s">
        <v>17</v>
      </c>
      <c r="J2739" s="17"/>
      <c r="K2739" s="17"/>
      <c r="L2739" s="66">
        <v>0</v>
      </c>
      <c r="M2739" s="66">
        <v>0</v>
      </c>
      <c r="N2739" s="66">
        <v>0</v>
      </c>
      <c r="O2739" s="66">
        <v>9.0848250000000005E-2</v>
      </c>
      <c r="P2739" s="66">
        <v>0.12558374999999999</v>
      </c>
      <c r="Q2739" s="66">
        <v>0.13593899999999998</v>
      </c>
      <c r="R2739" s="18"/>
      <c r="Z2739" s="62"/>
      <c r="AA2739" s="62"/>
      <c r="AB2739" s="62"/>
      <c r="AC2739" s="62"/>
      <c r="AD2739" s="62"/>
      <c r="AE2739" s="62"/>
    </row>
    <row r="2740" spans="1:31" x14ac:dyDescent="0.25">
      <c r="A2740" s="17" t="s">
        <v>11</v>
      </c>
      <c r="B2740" s="17" t="s">
        <v>156</v>
      </c>
      <c r="C2740" s="17" t="s">
        <v>256</v>
      </c>
      <c r="D2740" s="17" t="s">
        <v>256</v>
      </c>
      <c r="E2740" s="17" t="s">
        <v>215</v>
      </c>
      <c r="F2740" s="17" t="s">
        <v>216</v>
      </c>
      <c r="G2740" s="17" t="s">
        <v>265</v>
      </c>
      <c r="H2740" s="17" t="s">
        <v>16</v>
      </c>
      <c r="I2740" s="17" t="s">
        <v>17</v>
      </c>
      <c r="J2740" s="17"/>
      <c r="K2740" s="17"/>
      <c r="L2740" s="66">
        <v>0</v>
      </c>
      <c r="M2740" s="66">
        <v>0</v>
      </c>
      <c r="N2740" s="66">
        <v>0</v>
      </c>
      <c r="O2740" s="66">
        <v>2343.8924999999999</v>
      </c>
      <c r="P2740" s="66">
        <v>3240.06</v>
      </c>
      <c r="Q2740" s="66">
        <v>3507.2350000000001</v>
      </c>
      <c r="R2740" s="18"/>
      <c r="Z2740" s="62"/>
      <c r="AA2740" s="62"/>
      <c r="AB2740" s="62"/>
      <c r="AC2740" s="62"/>
      <c r="AD2740" s="62"/>
      <c r="AE2740" s="62"/>
    </row>
    <row r="2741" spans="1:31" x14ac:dyDescent="0.25">
      <c r="A2741" s="17" t="s">
        <v>11</v>
      </c>
      <c r="B2741" s="17" t="s">
        <v>156</v>
      </c>
      <c r="C2741" s="17" t="s">
        <v>256</v>
      </c>
      <c r="D2741" s="17" t="s">
        <v>256</v>
      </c>
      <c r="E2741" s="17" t="s">
        <v>215</v>
      </c>
      <c r="F2741" s="17" t="s">
        <v>216</v>
      </c>
      <c r="G2741" s="17" t="s">
        <v>265</v>
      </c>
      <c r="H2741" s="17" t="s">
        <v>160</v>
      </c>
      <c r="I2741" s="17" t="s">
        <v>17</v>
      </c>
      <c r="J2741" s="17"/>
      <c r="K2741" s="17"/>
      <c r="L2741" s="66">
        <v>0</v>
      </c>
      <c r="M2741" s="66">
        <v>0</v>
      </c>
      <c r="N2741" s="66">
        <v>0</v>
      </c>
      <c r="O2741" s="66">
        <v>2349.2474999999999</v>
      </c>
      <c r="P2741" s="66">
        <v>3247.47</v>
      </c>
      <c r="Q2741" s="66">
        <v>3515.2525000000001</v>
      </c>
      <c r="R2741" s="18"/>
      <c r="Z2741" s="62"/>
      <c r="AA2741" s="62"/>
      <c r="AB2741" s="62"/>
      <c r="AC2741" s="62"/>
      <c r="AD2741" s="62"/>
      <c r="AE2741" s="62"/>
    </row>
    <row r="2742" spans="1:31" x14ac:dyDescent="0.25">
      <c r="A2742" s="17" t="s">
        <v>11</v>
      </c>
      <c r="B2742" s="17" t="s">
        <v>156</v>
      </c>
      <c r="C2742" s="17" t="s">
        <v>256</v>
      </c>
      <c r="D2742" s="17" t="s">
        <v>256</v>
      </c>
      <c r="E2742" s="17" t="s">
        <v>215</v>
      </c>
      <c r="F2742" s="17" t="s">
        <v>216</v>
      </c>
      <c r="G2742" s="17" t="s">
        <v>265</v>
      </c>
      <c r="H2742" s="17" t="s">
        <v>161</v>
      </c>
      <c r="I2742" s="17" t="s">
        <v>17</v>
      </c>
      <c r="J2742" s="17"/>
      <c r="K2742" s="17"/>
      <c r="L2742" s="66">
        <v>0</v>
      </c>
      <c r="M2742" s="66">
        <v>0</v>
      </c>
      <c r="N2742" s="66">
        <v>0</v>
      </c>
      <c r="O2742" s="66">
        <v>2351.4299999999998</v>
      </c>
      <c r="P2742" s="66">
        <v>3250.4850000000001</v>
      </c>
      <c r="Q2742" s="66">
        <v>3518.52</v>
      </c>
      <c r="R2742" s="18"/>
      <c r="Z2742" s="62"/>
      <c r="AA2742" s="62"/>
      <c r="AB2742" s="62"/>
      <c r="AC2742" s="62"/>
      <c r="AD2742" s="62"/>
      <c r="AE2742" s="62"/>
    </row>
    <row r="2743" spans="1:31" x14ac:dyDescent="0.25">
      <c r="A2743" s="17" t="s">
        <v>11</v>
      </c>
      <c r="B2743" s="17" t="s">
        <v>156</v>
      </c>
      <c r="C2743" s="17" t="s">
        <v>256</v>
      </c>
      <c r="D2743" s="17" t="s">
        <v>256</v>
      </c>
      <c r="E2743" s="17" t="s">
        <v>215</v>
      </c>
      <c r="F2743" s="17" t="s">
        <v>216</v>
      </c>
      <c r="G2743" s="17" t="s">
        <v>265</v>
      </c>
      <c r="H2743" s="17" t="s">
        <v>75</v>
      </c>
      <c r="I2743" s="17" t="s">
        <v>17</v>
      </c>
      <c r="J2743" s="17"/>
      <c r="K2743" s="17"/>
      <c r="L2743" s="66">
        <v>0</v>
      </c>
      <c r="M2743" s="66">
        <v>0</v>
      </c>
      <c r="N2743" s="66">
        <v>0</v>
      </c>
      <c r="O2743" s="66">
        <v>1.8169500000000002E-2</v>
      </c>
      <c r="P2743" s="66">
        <v>2.5117E-2</v>
      </c>
      <c r="Q2743" s="66">
        <v>2.7187750000000004E-2</v>
      </c>
      <c r="R2743" s="18"/>
      <c r="Z2743" s="62"/>
      <c r="AA2743" s="62"/>
      <c r="AB2743" s="62"/>
      <c r="AC2743" s="62"/>
      <c r="AD2743" s="62"/>
      <c r="AE2743" s="62"/>
    </row>
    <row r="2744" spans="1:31" x14ac:dyDescent="0.25">
      <c r="A2744" s="17" t="s">
        <v>11</v>
      </c>
      <c r="B2744" s="17" t="s">
        <v>156</v>
      </c>
      <c r="C2744" s="17" t="s">
        <v>256</v>
      </c>
      <c r="D2744" s="17" t="s">
        <v>256</v>
      </c>
      <c r="E2744" s="17" t="s">
        <v>215</v>
      </c>
      <c r="F2744" s="17" t="s">
        <v>159</v>
      </c>
      <c r="G2744" s="17" t="s">
        <v>265</v>
      </c>
      <c r="H2744" s="17" t="s">
        <v>32</v>
      </c>
      <c r="I2744" s="17" t="s">
        <v>17</v>
      </c>
      <c r="J2744" s="17"/>
      <c r="K2744" s="17"/>
      <c r="L2744" s="66">
        <v>0</v>
      </c>
      <c r="M2744" s="66">
        <v>0</v>
      </c>
      <c r="N2744" s="66">
        <v>0</v>
      </c>
      <c r="O2744" s="66">
        <v>1.5189075000000001</v>
      </c>
      <c r="P2744" s="66">
        <v>1.9865775000000001</v>
      </c>
      <c r="Q2744" s="66">
        <v>2.2236450000000003</v>
      </c>
      <c r="R2744" s="18"/>
      <c r="Z2744" s="62"/>
      <c r="AA2744" s="62"/>
      <c r="AB2744" s="62"/>
      <c r="AC2744" s="62"/>
      <c r="AD2744" s="62"/>
      <c r="AE2744" s="62"/>
    </row>
    <row r="2745" spans="1:31" x14ac:dyDescent="0.25">
      <c r="A2745" s="17" t="s">
        <v>11</v>
      </c>
      <c r="B2745" s="17" t="s">
        <v>156</v>
      </c>
      <c r="C2745" s="17" t="s">
        <v>256</v>
      </c>
      <c r="D2745" s="17" t="s">
        <v>256</v>
      </c>
      <c r="E2745" s="17" t="s">
        <v>215</v>
      </c>
      <c r="F2745" s="17" t="s">
        <v>159</v>
      </c>
      <c r="G2745" s="17" t="s">
        <v>265</v>
      </c>
      <c r="H2745" s="17" t="s">
        <v>16</v>
      </c>
      <c r="I2745" s="17" t="s">
        <v>17</v>
      </c>
      <c r="J2745" s="17"/>
      <c r="K2745" s="17"/>
      <c r="L2745" s="66">
        <v>0</v>
      </c>
      <c r="M2745" s="66">
        <v>0</v>
      </c>
      <c r="N2745" s="66">
        <v>0</v>
      </c>
      <c r="O2745" s="66">
        <v>95843.25</v>
      </c>
      <c r="P2745" s="66">
        <v>125352.75</v>
      </c>
      <c r="Q2745" s="66">
        <v>140311.75</v>
      </c>
      <c r="R2745" s="18"/>
      <c r="Z2745" s="62"/>
      <c r="AA2745" s="62"/>
      <c r="AB2745" s="62"/>
      <c r="AC2745" s="62"/>
      <c r="AD2745" s="62"/>
      <c r="AE2745" s="62"/>
    </row>
    <row r="2746" spans="1:31" x14ac:dyDescent="0.25">
      <c r="A2746" s="17" t="s">
        <v>11</v>
      </c>
      <c r="B2746" s="17" t="s">
        <v>156</v>
      </c>
      <c r="C2746" s="17" t="s">
        <v>256</v>
      </c>
      <c r="D2746" s="17" t="s">
        <v>256</v>
      </c>
      <c r="E2746" s="17" t="s">
        <v>215</v>
      </c>
      <c r="F2746" s="17" t="s">
        <v>159</v>
      </c>
      <c r="G2746" s="17" t="s">
        <v>265</v>
      </c>
      <c r="H2746" s="17" t="s">
        <v>160</v>
      </c>
      <c r="I2746" s="17" t="s">
        <v>17</v>
      </c>
      <c r="J2746" s="17"/>
      <c r="K2746" s="17"/>
      <c r="L2746" s="66">
        <v>0</v>
      </c>
      <c r="M2746" s="66">
        <v>0</v>
      </c>
      <c r="N2746" s="66">
        <v>0</v>
      </c>
      <c r="O2746" s="66">
        <v>95891.25</v>
      </c>
      <c r="P2746" s="66">
        <v>125416</v>
      </c>
      <c r="Q2746" s="66">
        <v>140383</v>
      </c>
      <c r="R2746" s="18"/>
      <c r="Z2746" s="62"/>
      <c r="AA2746" s="62"/>
      <c r="AB2746" s="62"/>
      <c r="AC2746" s="62"/>
      <c r="AD2746" s="62"/>
      <c r="AE2746" s="62"/>
    </row>
    <row r="2747" spans="1:31" x14ac:dyDescent="0.25">
      <c r="A2747" s="17" t="s">
        <v>11</v>
      </c>
      <c r="B2747" s="17" t="s">
        <v>156</v>
      </c>
      <c r="C2747" s="17" t="s">
        <v>256</v>
      </c>
      <c r="D2747" s="17" t="s">
        <v>256</v>
      </c>
      <c r="E2747" s="17" t="s">
        <v>215</v>
      </c>
      <c r="F2747" s="17" t="s">
        <v>159</v>
      </c>
      <c r="G2747" s="17" t="s">
        <v>265</v>
      </c>
      <c r="H2747" s="17" t="s">
        <v>161</v>
      </c>
      <c r="I2747" s="17" t="s">
        <v>17</v>
      </c>
      <c r="J2747" s="17"/>
      <c r="K2747" s="17"/>
      <c r="L2747" s="66">
        <v>0</v>
      </c>
      <c r="M2747" s="66">
        <v>0</v>
      </c>
      <c r="N2747" s="66">
        <v>0</v>
      </c>
      <c r="O2747" s="66">
        <v>95922</v>
      </c>
      <c r="P2747" s="66">
        <v>125456.25</v>
      </c>
      <c r="Q2747" s="66">
        <v>140427.5</v>
      </c>
      <c r="R2747" s="18"/>
      <c r="Z2747" s="62"/>
      <c r="AA2747" s="62"/>
      <c r="AB2747" s="62"/>
      <c r="AC2747" s="62"/>
      <c r="AD2747" s="62"/>
      <c r="AE2747" s="62"/>
    </row>
    <row r="2748" spans="1:31" x14ac:dyDescent="0.25">
      <c r="A2748" s="17" t="s">
        <v>11</v>
      </c>
      <c r="B2748" s="17" t="s">
        <v>156</v>
      </c>
      <c r="C2748" s="17" t="s">
        <v>256</v>
      </c>
      <c r="D2748" s="17" t="s">
        <v>256</v>
      </c>
      <c r="E2748" s="17" t="s">
        <v>215</v>
      </c>
      <c r="F2748" s="17" t="s">
        <v>159</v>
      </c>
      <c r="G2748" s="17" t="s">
        <v>265</v>
      </c>
      <c r="H2748" s="17" t="s">
        <v>75</v>
      </c>
      <c r="I2748" s="17" t="s">
        <v>17</v>
      </c>
      <c r="J2748" s="17"/>
      <c r="K2748" s="17"/>
      <c r="L2748" s="66">
        <v>0</v>
      </c>
      <c r="M2748" s="66">
        <v>0</v>
      </c>
      <c r="N2748" s="66">
        <v>0</v>
      </c>
      <c r="O2748" s="66">
        <v>0.15189075000000002</v>
      </c>
      <c r="P2748" s="66">
        <v>0.19865774999999997</v>
      </c>
      <c r="Q2748" s="66">
        <v>0.22236450000000002</v>
      </c>
      <c r="R2748" s="18"/>
      <c r="Z2748" s="62"/>
      <c r="AA2748" s="62"/>
      <c r="AB2748" s="62"/>
      <c r="AC2748" s="62"/>
      <c r="AD2748" s="62"/>
      <c r="AE2748" s="62"/>
    </row>
    <row r="2749" spans="1:31" x14ac:dyDescent="0.25">
      <c r="A2749" s="17" t="s">
        <v>11</v>
      </c>
      <c r="B2749" s="17" t="s">
        <v>156</v>
      </c>
      <c r="C2749" s="17" t="s">
        <v>256</v>
      </c>
      <c r="D2749" s="17" t="s">
        <v>256</v>
      </c>
      <c r="E2749" s="17" t="s">
        <v>215</v>
      </c>
      <c r="F2749" s="17" t="s">
        <v>228</v>
      </c>
      <c r="G2749" s="17" t="s">
        <v>265</v>
      </c>
      <c r="H2749" s="17" t="s">
        <v>32</v>
      </c>
      <c r="I2749" s="17" t="s">
        <v>17</v>
      </c>
      <c r="J2749" s="17"/>
      <c r="K2749" s="17"/>
      <c r="L2749" s="66">
        <v>0</v>
      </c>
      <c r="M2749" s="66">
        <v>0</v>
      </c>
      <c r="N2749" s="66">
        <v>0</v>
      </c>
      <c r="O2749" s="66">
        <v>5.0850000000000005E-4</v>
      </c>
      <c r="P2749" s="66">
        <v>6.2849999999999994E-4</v>
      </c>
      <c r="Q2749" s="66">
        <v>6.9675E-4</v>
      </c>
      <c r="R2749" s="18"/>
      <c r="Z2749" s="62"/>
      <c r="AA2749" s="62"/>
      <c r="AB2749" s="62"/>
      <c r="AC2749" s="62"/>
      <c r="AD2749" s="62"/>
      <c r="AE2749" s="62"/>
    </row>
    <row r="2750" spans="1:31" x14ac:dyDescent="0.25">
      <c r="A2750" s="17" t="s">
        <v>11</v>
      </c>
      <c r="B2750" s="17" t="s">
        <v>156</v>
      </c>
      <c r="C2750" s="17" t="s">
        <v>256</v>
      </c>
      <c r="D2750" s="17" t="s">
        <v>256</v>
      </c>
      <c r="E2750" s="17" t="s">
        <v>215</v>
      </c>
      <c r="F2750" s="17" t="s">
        <v>228</v>
      </c>
      <c r="G2750" s="17" t="s">
        <v>265</v>
      </c>
      <c r="H2750" s="17" t="s">
        <v>16</v>
      </c>
      <c r="I2750" s="17" t="s">
        <v>17</v>
      </c>
      <c r="J2750" s="17"/>
      <c r="K2750" s="17"/>
      <c r="L2750" s="66">
        <v>0</v>
      </c>
      <c r="M2750" s="66">
        <v>0</v>
      </c>
      <c r="N2750" s="66">
        <v>0</v>
      </c>
      <c r="O2750" s="66">
        <v>11.739374999999999</v>
      </c>
      <c r="P2750" s="66">
        <v>14.510850000000001</v>
      </c>
      <c r="Q2750" s="66">
        <v>16.093350000000001</v>
      </c>
      <c r="R2750" s="18"/>
      <c r="Z2750" s="62"/>
      <c r="AA2750" s="62"/>
      <c r="AB2750" s="62"/>
      <c r="AC2750" s="62"/>
      <c r="AD2750" s="62"/>
      <c r="AE2750" s="62"/>
    </row>
    <row r="2751" spans="1:31" x14ac:dyDescent="0.25">
      <c r="A2751" s="17" t="s">
        <v>11</v>
      </c>
      <c r="B2751" s="17" t="s">
        <v>156</v>
      </c>
      <c r="C2751" s="17" t="s">
        <v>256</v>
      </c>
      <c r="D2751" s="17" t="s">
        <v>256</v>
      </c>
      <c r="E2751" s="17" t="s">
        <v>215</v>
      </c>
      <c r="F2751" s="17" t="s">
        <v>228</v>
      </c>
      <c r="G2751" s="17" t="s">
        <v>265</v>
      </c>
      <c r="H2751" s="17" t="s">
        <v>160</v>
      </c>
      <c r="I2751" s="17" t="s">
        <v>17</v>
      </c>
      <c r="J2751" s="17"/>
      <c r="K2751" s="17"/>
      <c r="L2751" s="66">
        <v>0</v>
      </c>
      <c r="M2751" s="66">
        <v>0</v>
      </c>
      <c r="N2751" s="66">
        <v>0</v>
      </c>
      <c r="O2751" s="66">
        <v>11.769375</v>
      </c>
      <c r="P2751" s="66">
        <v>14.54785</v>
      </c>
      <c r="Q2751" s="66">
        <v>16.134450000000001</v>
      </c>
      <c r="R2751" s="18"/>
      <c r="Z2751" s="62"/>
      <c r="AA2751" s="62"/>
      <c r="AB2751" s="62"/>
      <c r="AC2751" s="62"/>
      <c r="AD2751" s="62"/>
      <c r="AE2751" s="62"/>
    </row>
    <row r="2752" spans="1:31" x14ac:dyDescent="0.25">
      <c r="A2752" s="17" t="s">
        <v>11</v>
      </c>
      <c r="B2752" s="17" t="s">
        <v>156</v>
      </c>
      <c r="C2752" s="17" t="s">
        <v>256</v>
      </c>
      <c r="D2752" s="17" t="s">
        <v>256</v>
      </c>
      <c r="E2752" s="17" t="s">
        <v>215</v>
      </c>
      <c r="F2752" s="17" t="s">
        <v>228</v>
      </c>
      <c r="G2752" s="17" t="s">
        <v>265</v>
      </c>
      <c r="H2752" s="17" t="s">
        <v>161</v>
      </c>
      <c r="I2752" s="17" t="s">
        <v>17</v>
      </c>
      <c r="J2752" s="17"/>
      <c r="K2752" s="17"/>
      <c r="L2752" s="66">
        <v>0</v>
      </c>
      <c r="M2752" s="66">
        <v>0</v>
      </c>
      <c r="N2752" s="66">
        <v>0</v>
      </c>
      <c r="O2752" s="66">
        <v>11.781600000000001</v>
      </c>
      <c r="P2752" s="66">
        <v>14.562950000000001</v>
      </c>
      <c r="Q2752" s="66">
        <v>16.151174999999999</v>
      </c>
      <c r="R2752" s="18"/>
      <c r="Z2752" s="62"/>
      <c r="AA2752" s="62"/>
      <c r="AB2752" s="62"/>
      <c r="AC2752" s="62"/>
      <c r="AD2752" s="62"/>
      <c r="AE2752" s="62"/>
    </row>
    <row r="2753" spans="1:31" x14ac:dyDescent="0.25">
      <c r="A2753" s="17" t="s">
        <v>11</v>
      </c>
      <c r="B2753" s="17" t="s">
        <v>156</v>
      </c>
      <c r="C2753" s="17" t="s">
        <v>256</v>
      </c>
      <c r="D2753" s="17" t="s">
        <v>256</v>
      </c>
      <c r="E2753" s="17" t="s">
        <v>215</v>
      </c>
      <c r="F2753" s="17" t="s">
        <v>228</v>
      </c>
      <c r="G2753" s="17" t="s">
        <v>265</v>
      </c>
      <c r="H2753" s="17" t="s">
        <v>75</v>
      </c>
      <c r="I2753" s="17" t="s">
        <v>17</v>
      </c>
      <c r="J2753" s="17"/>
      <c r="K2753" s="17"/>
      <c r="L2753" s="66">
        <v>0</v>
      </c>
      <c r="M2753" s="66">
        <v>0</v>
      </c>
      <c r="N2753" s="66">
        <v>0</v>
      </c>
      <c r="O2753" s="66">
        <v>1.0124999999999999E-4</v>
      </c>
      <c r="P2753" s="66">
        <v>1.2525000000000001E-4</v>
      </c>
      <c r="Q2753" s="66">
        <v>1.3925E-4</v>
      </c>
      <c r="R2753" s="18"/>
      <c r="Z2753" s="62"/>
      <c r="AA2753" s="62"/>
      <c r="AB2753" s="62"/>
      <c r="AC2753" s="62"/>
      <c r="AD2753" s="62"/>
      <c r="AE2753" s="62"/>
    </row>
    <row r="2754" spans="1:31" x14ac:dyDescent="0.25">
      <c r="A2754" s="17" t="s">
        <v>11</v>
      </c>
      <c r="B2754" s="17" t="s">
        <v>156</v>
      </c>
      <c r="C2754" s="17" t="s">
        <v>256</v>
      </c>
      <c r="D2754" s="17" t="s">
        <v>256</v>
      </c>
      <c r="E2754" s="17" t="s">
        <v>215</v>
      </c>
      <c r="F2754" s="17" t="s">
        <v>218</v>
      </c>
      <c r="G2754" s="17" t="s">
        <v>265</v>
      </c>
      <c r="H2754" s="17" t="s">
        <v>32</v>
      </c>
      <c r="I2754" s="17" t="s">
        <v>17</v>
      </c>
      <c r="J2754" s="17"/>
      <c r="K2754" s="17"/>
      <c r="L2754" s="66">
        <v>55.5749</v>
      </c>
      <c r="M2754" s="66">
        <v>14.479749999999999</v>
      </c>
      <c r="N2754" s="66">
        <v>0</v>
      </c>
      <c r="O2754" s="66">
        <v>0</v>
      </c>
      <c r="P2754" s="66">
        <v>0</v>
      </c>
      <c r="Q2754" s="66">
        <v>0</v>
      </c>
      <c r="R2754" s="18"/>
      <c r="Z2754" s="62"/>
      <c r="AA2754" s="62"/>
      <c r="AB2754" s="62"/>
      <c r="AC2754" s="62"/>
      <c r="AD2754" s="62"/>
      <c r="AE2754" s="62"/>
    </row>
    <row r="2755" spans="1:31" x14ac:dyDescent="0.25">
      <c r="A2755" s="17" t="s">
        <v>11</v>
      </c>
      <c r="B2755" s="17" t="s">
        <v>156</v>
      </c>
      <c r="C2755" s="17" t="s">
        <v>256</v>
      </c>
      <c r="D2755" s="17" t="s">
        <v>256</v>
      </c>
      <c r="E2755" s="17" t="s">
        <v>215</v>
      </c>
      <c r="F2755" s="17" t="s">
        <v>218</v>
      </c>
      <c r="G2755" s="17" t="s">
        <v>265</v>
      </c>
      <c r="H2755" s="17" t="s">
        <v>16</v>
      </c>
      <c r="I2755" s="17" t="s">
        <v>17</v>
      </c>
      <c r="J2755" s="17"/>
      <c r="K2755" s="17"/>
      <c r="L2755" s="66">
        <v>1450000</v>
      </c>
      <c r="M2755" s="66">
        <v>375000</v>
      </c>
      <c r="N2755" s="66">
        <v>0</v>
      </c>
      <c r="O2755" s="66">
        <v>0</v>
      </c>
      <c r="P2755" s="66">
        <v>0</v>
      </c>
      <c r="Q2755" s="66">
        <v>0</v>
      </c>
      <c r="R2755" s="18"/>
      <c r="Z2755" s="62"/>
      <c r="AA2755" s="62"/>
      <c r="AB2755" s="62"/>
      <c r="AC2755" s="62"/>
      <c r="AD2755" s="62"/>
      <c r="AE2755" s="62"/>
    </row>
    <row r="2756" spans="1:31" x14ac:dyDescent="0.25">
      <c r="A2756" s="17" t="s">
        <v>11</v>
      </c>
      <c r="B2756" s="17" t="s">
        <v>156</v>
      </c>
      <c r="C2756" s="17" t="s">
        <v>256</v>
      </c>
      <c r="D2756" s="17" t="s">
        <v>256</v>
      </c>
      <c r="E2756" s="17" t="s">
        <v>215</v>
      </c>
      <c r="F2756" s="17" t="s">
        <v>218</v>
      </c>
      <c r="G2756" s="17" t="s">
        <v>265</v>
      </c>
      <c r="H2756" s="17" t="s">
        <v>160</v>
      </c>
      <c r="I2756" s="17" t="s">
        <v>17</v>
      </c>
      <c r="J2756" s="17"/>
      <c r="K2756" s="17"/>
      <c r="L2756" s="66">
        <v>1450000</v>
      </c>
      <c r="M2756" s="66">
        <v>375000</v>
      </c>
      <c r="N2756" s="66">
        <v>0</v>
      </c>
      <c r="O2756" s="66">
        <v>0</v>
      </c>
      <c r="P2756" s="66">
        <v>0</v>
      </c>
      <c r="Q2756" s="66">
        <v>0</v>
      </c>
      <c r="R2756" s="18"/>
      <c r="Z2756" s="62"/>
      <c r="AA2756" s="62"/>
      <c r="AB2756" s="62"/>
      <c r="AC2756" s="62"/>
      <c r="AD2756" s="62"/>
      <c r="AE2756" s="62"/>
    </row>
    <row r="2757" spans="1:31" x14ac:dyDescent="0.25">
      <c r="A2757" s="17" t="s">
        <v>11</v>
      </c>
      <c r="B2757" s="17" t="s">
        <v>156</v>
      </c>
      <c r="C2757" s="17" t="s">
        <v>256</v>
      </c>
      <c r="D2757" s="17" t="s">
        <v>256</v>
      </c>
      <c r="E2757" s="17" t="s">
        <v>215</v>
      </c>
      <c r="F2757" s="17" t="s">
        <v>218</v>
      </c>
      <c r="G2757" s="17" t="s">
        <v>265</v>
      </c>
      <c r="H2757" s="17" t="s">
        <v>161</v>
      </c>
      <c r="I2757" s="17" t="s">
        <v>17</v>
      </c>
      <c r="J2757" s="17"/>
      <c r="K2757" s="17"/>
      <c r="L2757" s="66">
        <v>1450000</v>
      </c>
      <c r="M2757" s="66">
        <v>375000</v>
      </c>
      <c r="N2757" s="66">
        <v>0</v>
      </c>
      <c r="O2757" s="66">
        <v>0</v>
      </c>
      <c r="P2757" s="66">
        <v>0</v>
      </c>
      <c r="Q2757" s="66">
        <v>0</v>
      </c>
      <c r="R2757" s="18"/>
      <c r="Z2757" s="62"/>
      <c r="AA2757" s="62"/>
      <c r="AB2757" s="62"/>
      <c r="AC2757" s="62"/>
      <c r="AD2757" s="62"/>
      <c r="AE2757" s="62"/>
    </row>
    <row r="2758" spans="1:31" x14ac:dyDescent="0.25">
      <c r="A2758" s="17" t="s">
        <v>11</v>
      </c>
      <c r="B2758" s="17" t="s">
        <v>156</v>
      </c>
      <c r="C2758" s="17" t="s">
        <v>256</v>
      </c>
      <c r="D2758" s="17" t="s">
        <v>256</v>
      </c>
      <c r="E2758" s="17" t="s">
        <v>215</v>
      </c>
      <c r="F2758" s="17" t="s">
        <v>218</v>
      </c>
      <c r="G2758" s="17" t="s">
        <v>265</v>
      </c>
      <c r="H2758" s="17" t="s">
        <v>75</v>
      </c>
      <c r="I2758" s="17" t="s">
        <v>17</v>
      </c>
      <c r="J2758" s="17"/>
      <c r="K2758" s="17"/>
      <c r="L2758" s="66">
        <v>11.114977500000002</v>
      </c>
      <c r="M2758" s="66">
        <v>2.89595</v>
      </c>
      <c r="N2758" s="66">
        <v>0</v>
      </c>
      <c r="O2758" s="66">
        <v>0</v>
      </c>
      <c r="P2758" s="66">
        <v>0</v>
      </c>
      <c r="Q2758" s="66">
        <v>0</v>
      </c>
      <c r="R2758" s="18"/>
      <c r="Z2758" s="62"/>
      <c r="AA2758" s="62"/>
      <c r="AB2758" s="62"/>
      <c r="AC2758" s="62"/>
      <c r="AD2758" s="62"/>
      <c r="AE2758" s="62"/>
    </row>
    <row r="2759" spans="1:31" x14ac:dyDescent="0.25">
      <c r="A2759" s="17" t="s">
        <v>11</v>
      </c>
      <c r="B2759" s="17" t="s">
        <v>156</v>
      </c>
      <c r="C2759" s="17" t="s">
        <v>256</v>
      </c>
      <c r="D2759" s="17" t="s">
        <v>256</v>
      </c>
      <c r="E2759" s="17" t="s">
        <v>219</v>
      </c>
      <c r="F2759" s="17" t="s">
        <v>159</v>
      </c>
      <c r="G2759" s="17" t="s">
        <v>265</v>
      </c>
      <c r="H2759" s="17" t="s">
        <v>32</v>
      </c>
      <c r="I2759" s="17" t="s">
        <v>17</v>
      </c>
      <c r="J2759" s="17"/>
      <c r="K2759" s="17"/>
      <c r="L2759" s="66">
        <v>0</v>
      </c>
      <c r="M2759" s="66">
        <v>0</v>
      </c>
      <c r="N2759" s="66">
        <v>0</v>
      </c>
      <c r="O2759" s="66">
        <v>1.4257499999999999E-3</v>
      </c>
      <c r="P2759" s="66">
        <v>2.3986977500000002</v>
      </c>
      <c r="Q2759" s="66">
        <v>0.83471825000000011</v>
      </c>
      <c r="R2759" s="18"/>
      <c r="Z2759" s="62"/>
      <c r="AA2759" s="62"/>
      <c r="AB2759" s="62"/>
      <c r="AC2759" s="62"/>
      <c r="AD2759" s="62"/>
      <c r="AE2759" s="62"/>
    </row>
    <row r="2760" spans="1:31" x14ac:dyDescent="0.25">
      <c r="A2760" s="17" t="s">
        <v>11</v>
      </c>
      <c r="B2760" s="17" t="s">
        <v>156</v>
      </c>
      <c r="C2760" s="17" t="s">
        <v>256</v>
      </c>
      <c r="D2760" s="17" t="s">
        <v>256</v>
      </c>
      <c r="E2760" s="17" t="s">
        <v>219</v>
      </c>
      <c r="F2760" s="17" t="s">
        <v>159</v>
      </c>
      <c r="G2760" s="17" t="s">
        <v>265</v>
      </c>
      <c r="H2760" s="17" t="s">
        <v>16</v>
      </c>
      <c r="I2760" s="17" t="s">
        <v>17</v>
      </c>
      <c r="J2760" s="17"/>
      <c r="K2760" s="17"/>
      <c r="L2760" s="66">
        <v>0</v>
      </c>
      <c r="M2760" s="66">
        <v>0</v>
      </c>
      <c r="N2760" s="66">
        <v>0</v>
      </c>
      <c r="O2760" s="66">
        <v>89.979749999999996</v>
      </c>
      <c r="P2760" s="66">
        <v>151357.49325</v>
      </c>
      <c r="Q2760" s="66">
        <v>52670.592499999999</v>
      </c>
      <c r="R2760" s="18"/>
      <c r="Z2760" s="62"/>
      <c r="AA2760" s="62"/>
      <c r="AB2760" s="62"/>
      <c r="AC2760" s="62"/>
      <c r="AD2760" s="62"/>
      <c r="AE2760" s="62"/>
    </row>
    <row r="2761" spans="1:31" x14ac:dyDescent="0.25">
      <c r="A2761" s="17" t="s">
        <v>11</v>
      </c>
      <c r="B2761" s="17" t="s">
        <v>156</v>
      </c>
      <c r="C2761" s="17" t="s">
        <v>256</v>
      </c>
      <c r="D2761" s="17" t="s">
        <v>256</v>
      </c>
      <c r="E2761" s="17" t="s">
        <v>219</v>
      </c>
      <c r="F2761" s="17" t="s">
        <v>159</v>
      </c>
      <c r="G2761" s="17" t="s">
        <v>265</v>
      </c>
      <c r="H2761" s="17" t="s">
        <v>160</v>
      </c>
      <c r="I2761" s="17" t="s">
        <v>17</v>
      </c>
      <c r="J2761" s="17"/>
      <c r="K2761" s="17"/>
      <c r="L2761" s="66">
        <v>0</v>
      </c>
      <c r="M2761" s="66">
        <v>0</v>
      </c>
      <c r="N2761" s="66">
        <v>0</v>
      </c>
      <c r="O2761" s="66">
        <v>90.025500000000008</v>
      </c>
      <c r="P2761" s="66">
        <v>151434.7585</v>
      </c>
      <c r="Q2761" s="66">
        <v>52697.467499999999</v>
      </c>
      <c r="R2761" s="18"/>
      <c r="Z2761" s="62"/>
      <c r="AA2761" s="62"/>
      <c r="AB2761" s="62"/>
      <c r="AC2761" s="62"/>
      <c r="AD2761" s="62"/>
      <c r="AE2761" s="62"/>
    </row>
    <row r="2762" spans="1:31" x14ac:dyDescent="0.25">
      <c r="A2762" s="17" t="s">
        <v>11</v>
      </c>
      <c r="B2762" s="17" t="s">
        <v>156</v>
      </c>
      <c r="C2762" s="17" t="s">
        <v>256</v>
      </c>
      <c r="D2762" s="17" t="s">
        <v>256</v>
      </c>
      <c r="E2762" s="17" t="s">
        <v>219</v>
      </c>
      <c r="F2762" s="17" t="s">
        <v>159</v>
      </c>
      <c r="G2762" s="17" t="s">
        <v>265</v>
      </c>
      <c r="H2762" s="17" t="s">
        <v>161</v>
      </c>
      <c r="I2762" s="17" t="s">
        <v>17</v>
      </c>
      <c r="J2762" s="17"/>
      <c r="K2762" s="17"/>
      <c r="L2762" s="66">
        <v>0</v>
      </c>
      <c r="M2762" s="66">
        <v>0</v>
      </c>
      <c r="N2762" s="66">
        <v>0</v>
      </c>
      <c r="O2762" s="66">
        <v>90.054000000000002</v>
      </c>
      <c r="P2762" s="66">
        <v>151482.76800000001</v>
      </c>
      <c r="Q2762" s="66">
        <v>52714.18</v>
      </c>
      <c r="R2762" s="18"/>
      <c r="Z2762" s="62"/>
      <c r="AA2762" s="62"/>
      <c r="AB2762" s="62"/>
      <c r="AC2762" s="62"/>
      <c r="AD2762" s="62"/>
      <c r="AE2762" s="62"/>
    </row>
    <row r="2763" spans="1:31" x14ac:dyDescent="0.25">
      <c r="A2763" s="17" t="s">
        <v>11</v>
      </c>
      <c r="B2763" s="17" t="s">
        <v>156</v>
      </c>
      <c r="C2763" s="17" t="s">
        <v>256</v>
      </c>
      <c r="D2763" s="17" t="s">
        <v>256</v>
      </c>
      <c r="E2763" s="17" t="s">
        <v>219</v>
      </c>
      <c r="F2763" s="17" t="s">
        <v>159</v>
      </c>
      <c r="G2763" s="17" t="s">
        <v>265</v>
      </c>
      <c r="H2763" s="17" t="s">
        <v>75</v>
      </c>
      <c r="I2763" s="17" t="s">
        <v>17</v>
      </c>
      <c r="J2763" s="17"/>
      <c r="K2763" s="17"/>
      <c r="L2763" s="66">
        <v>0</v>
      </c>
      <c r="M2763" s="66">
        <v>0</v>
      </c>
      <c r="N2763" s="66">
        <v>0</v>
      </c>
      <c r="O2763" s="66">
        <v>1.4249999999999999E-4</v>
      </c>
      <c r="P2763" s="66">
        <v>0.23986975000000002</v>
      </c>
      <c r="Q2763" s="66">
        <v>8.3471750000000011E-2</v>
      </c>
      <c r="R2763" s="18"/>
      <c r="Z2763" s="62"/>
      <c r="AA2763" s="62"/>
      <c r="AB2763" s="62"/>
      <c r="AC2763" s="62"/>
      <c r="AD2763" s="62"/>
      <c r="AE2763" s="62"/>
    </row>
    <row r="2764" spans="1:31" x14ac:dyDescent="0.25">
      <c r="A2764" s="17" t="s">
        <v>11</v>
      </c>
      <c r="B2764" s="17" t="s">
        <v>156</v>
      </c>
      <c r="C2764" s="17" t="s">
        <v>256</v>
      </c>
      <c r="D2764" s="17" t="s">
        <v>256</v>
      </c>
      <c r="E2764" s="17" t="s">
        <v>219</v>
      </c>
      <c r="F2764" s="17" t="s">
        <v>220</v>
      </c>
      <c r="G2764" s="17" t="s">
        <v>265</v>
      </c>
      <c r="H2764" s="17" t="s">
        <v>32</v>
      </c>
      <c r="I2764" s="17" t="s">
        <v>17</v>
      </c>
      <c r="J2764" s="17"/>
      <c r="K2764" s="17"/>
      <c r="L2764" s="66">
        <v>0</v>
      </c>
      <c r="M2764" s="66">
        <v>0</v>
      </c>
      <c r="N2764" s="66">
        <v>0</v>
      </c>
      <c r="O2764" s="66">
        <v>0</v>
      </c>
      <c r="P2764" s="66">
        <v>0.1024245</v>
      </c>
      <c r="Q2764" s="66">
        <v>13.8317415</v>
      </c>
      <c r="R2764" s="18"/>
      <c r="Z2764" s="62"/>
      <c r="AA2764" s="62"/>
      <c r="AB2764" s="62"/>
      <c r="AC2764" s="62"/>
      <c r="AD2764" s="62"/>
      <c r="AE2764" s="62"/>
    </row>
    <row r="2765" spans="1:31" x14ac:dyDescent="0.25">
      <c r="A2765" s="17" t="s">
        <v>11</v>
      </c>
      <c r="B2765" s="17" t="s">
        <v>156</v>
      </c>
      <c r="C2765" s="17" t="s">
        <v>256</v>
      </c>
      <c r="D2765" s="17" t="s">
        <v>256</v>
      </c>
      <c r="E2765" s="17" t="s">
        <v>219</v>
      </c>
      <c r="F2765" s="17" t="s">
        <v>220</v>
      </c>
      <c r="G2765" s="17" t="s">
        <v>265</v>
      </c>
      <c r="H2765" s="17" t="s">
        <v>16</v>
      </c>
      <c r="I2765" s="17" t="s">
        <v>17</v>
      </c>
      <c r="J2765" s="17"/>
      <c r="K2765" s="17"/>
      <c r="L2765" s="66">
        <v>0</v>
      </c>
      <c r="M2765" s="66">
        <v>0</v>
      </c>
      <c r="N2765" s="66">
        <v>0</v>
      </c>
      <c r="O2765" s="66">
        <v>0</v>
      </c>
      <c r="P2765" s="66">
        <v>2502.5625</v>
      </c>
      <c r="Q2765" s="66">
        <v>337956.1875</v>
      </c>
      <c r="R2765" s="18"/>
      <c r="Z2765" s="62"/>
      <c r="AA2765" s="62"/>
      <c r="AB2765" s="62"/>
      <c r="AC2765" s="62"/>
      <c r="AD2765" s="62"/>
      <c r="AE2765" s="62"/>
    </row>
    <row r="2766" spans="1:31" x14ac:dyDescent="0.25">
      <c r="A2766" s="17" t="s">
        <v>11</v>
      </c>
      <c r="B2766" s="17" t="s">
        <v>156</v>
      </c>
      <c r="C2766" s="17" t="s">
        <v>256</v>
      </c>
      <c r="D2766" s="17" t="s">
        <v>256</v>
      </c>
      <c r="E2766" s="17" t="s">
        <v>219</v>
      </c>
      <c r="F2766" s="17" t="s">
        <v>220</v>
      </c>
      <c r="G2766" s="17" t="s">
        <v>265</v>
      </c>
      <c r="H2766" s="17" t="s">
        <v>160</v>
      </c>
      <c r="I2766" s="17" t="s">
        <v>17</v>
      </c>
      <c r="J2766" s="17"/>
      <c r="K2766" s="17"/>
      <c r="L2766" s="66">
        <v>0</v>
      </c>
      <c r="M2766" s="66">
        <v>0</v>
      </c>
      <c r="N2766" s="66">
        <v>0</v>
      </c>
      <c r="O2766" s="66">
        <v>0</v>
      </c>
      <c r="P2766" s="66">
        <v>2508.6075000000001</v>
      </c>
      <c r="Q2766" s="66">
        <v>338771.95250000001</v>
      </c>
      <c r="R2766" s="18"/>
      <c r="Z2766" s="62"/>
      <c r="AA2766" s="62"/>
      <c r="AB2766" s="62"/>
      <c r="AC2766" s="62"/>
      <c r="AD2766" s="62"/>
      <c r="AE2766" s="62"/>
    </row>
    <row r="2767" spans="1:31" x14ac:dyDescent="0.25">
      <c r="A2767" s="17" t="s">
        <v>11</v>
      </c>
      <c r="B2767" s="17" t="s">
        <v>156</v>
      </c>
      <c r="C2767" s="17" t="s">
        <v>256</v>
      </c>
      <c r="D2767" s="17" t="s">
        <v>256</v>
      </c>
      <c r="E2767" s="17" t="s">
        <v>219</v>
      </c>
      <c r="F2767" s="17" t="s">
        <v>220</v>
      </c>
      <c r="G2767" s="17" t="s">
        <v>265</v>
      </c>
      <c r="H2767" s="17" t="s">
        <v>161</v>
      </c>
      <c r="I2767" s="17" t="s">
        <v>17</v>
      </c>
      <c r="J2767" s="17"/>
      <c r="K2767" s="17"/>
      <c r="L2767" s="66">
        <v>0</v>
      </c>
      <c r="M2767" s="66">
        <v>0</v>
      </c>
      <c r="N2767" s="66">
        <v>0</v>
      </c>
      <c r="O2767" s="66">
        <v>0</v>
      </c>
      <c r="P2767" s="66">
        <v>2511.0675000000001</v>
      </c>
      <c r="Q2767" s="66">
        <v>339103.52250000002</v>
      </c>
      <c r="R2767" s="18"/>
      <c r="Z2767" s="62"/>
      <c r="AA2767" s="62"/>
      <c r="AB2767" s="62"/>
      <c r="AC2767" s="62"/>
      <c r="AD2767" s="62"/>
      <c r="AE2767" s="62"/>
    </row>
    <row r="2768" spans="1:31" x14ac:dyDescent="0.25">
      <c r="A2768" s="17" t="s">
        <v>11</v>
      </c>
      <c r="B2768" s="17" t="s">
        <v>156</v>
      </c>
      <c r="C2768" s="17" t="s">
        <v>256</v>
      </c>
      <c r="D2768" s="17" t="s">
        <v>256</v>
      </c>
      <c r="E2768" s="17" t="s">
        <v>219</v>
      </c>
      <c r="F2768" s="17" t="s">
        <v>220</v>
      </c>
      <c r="G2768" s="17" t="s">
        <v>265</v>
      </c>
      <c r="H2768" s="17" t="s">
        <v>75</v>
      </c>
      <c r="I2768" s="17" t="s">
        <v>17</v>
      </c>
      <c r="J2768" s="17"/>
      <c r="K2768" s="17"/>
      <c r="L2768" s="66">
        <v>0</v>
      </c>
      <c r="M2768" s="66">
        <v>0</v>
      </c>
      <c r="N2768" s="66">
        <v>0</v>
      </c>
      <c r="O2768" s="66">
        <v>0</v>
      </c>
      <c r="P2768" s="66">
        <v>2.0484749999999999E-2</v>
      </c>
      <c r="Q2768" s="66">
        <v>2.7663482500000001</v>
      </c>
      <c r="R2768" s="18"/>
      <c r="Z2768" s="62"/>
      <c r="AA2768" s="62"/>
      <c r="AB2768" s="62"/>
      <c r="AC2768" s="62"/>
      <c r="AD2768" s="62"/>
      <c r="AE2768" s="62"/>
    </row>
    <row r="2769" spans="1:31" x14ac:dyDescent="0.25">
      <c r="A2769" s="17" t="s">
        <v>11</v>
      </c>
      <c r="B2769" s="17" t="s">
        <v>156</v>
      </c>
      <c r="C2769" s="17" t="s">
        <v>256</v>
      </c>
      <c r="D2769" s="17" t="s">
        <v>256</v>
      </c>
      <c r="E2769" s="17" t="s">
        <v>221</v>
      </c>
      <c r="F2769" s="17" t="s">
        <v>42</v>
      </c>
      <c r="G2769" s="17" t="s">
        <v>265</v>
      </c>
      <c r="H2769" s="17" t="s">
        <v>32</v>
      </c>
      <c r="I2769" s="17" t="s">
        <v>17</v>
      </c>
      <c r="J2769" s="17"/>
      <c r="K2769" s="17"/>
      <c r="L2769" s="66">
        <v>0</v>
      </c>
      <c r="M2769" s="66">
        <v>0</v>
      </c>
      <c r="N2769" s="66">
        <v>1.1271E-2</v>
      </c>
      <c r="O2769" s="66">
        <v>3.7569999999999999E-3</v>
      </c>
      <c r="P2769" s="66">
        <v>3.7135500000000002E-2</v>
      </c>
      <c r="Q2769" s="66">
        <v>1.2946250000000001E-2</v>
      </c>
      <c r="R2769" s="18"/>
      <c r="Z2769" s="62"/>
      <c r="AA2769" s="62"/>
      <c r="AB2769" s="62"/>
      <c r="AC2769" s="62"/>
      <c r="AD2769" s="62"/>
      <c r="AE2769" s="62"/>
    </row>
    <row r="2770" spans="1:31" x14ac:dyDescent="0.25">
      <c r="A2770" s="17" t="s">
        <v>11</v>
      </c>
      <c r="B2770" s="17" t="s">
        <v>156</v>
      </c>
      <c r="C2770" s="17" t="s">
        <v>256</v>
      </c>
      <c r="D2770" s="17" t="s">
        <v>256</v>
      </c>
      <c r="E2770" s="17" t="s">
        <v>221</v>
      </c>
      <c r="F2770" s="17" t="s">
        <v>42</v>
      </c>
      <c r="G2770" s="17" t="s">
        <v>265</v>
      </c>
      <c r="H2770" s="17" t="s">
        <v>16</v>
      </c>
      <c r="I2770" s="17" t="s">
        <v>17</v>
      </c>
      <c r="J2770" s="17"/>
      <c r="K2770" s="17"/>
      <c r="L2770" s="66">
        <v>0</v>
      </c>
      <c r="M2770" s="66">
        <v>0</v>
      </c>
      <c r="N2770" s="66">
        <v>278.40075000000002</v>
      </c>
      <c r="O2770" s="66">
        <v>92.800250000000005</v>
      </c>
      <c r="P2770" s="66">
        <v>917.24250000000006</v>
      </c>
      <c r="Q2770" s="66">
        <v>319.76560000000001</v>
      </c>
      <c r="R2770" s="18"/>
      <c r="Z2770" s="62"/>
      <c r="AA2770" s="62"/>
      <c r="AB2770" s="62"/>
      <c r="AC2770" s="62"/>
      <c r="AD2770" s="62"/>
      <c r="AE2770" s="62"/>
    </row>
    <row r="2771" spans="1:31" x14ac:dyDescent="0.25">
      <c r="A2771" s="17" t="s">
        <v>11</v>
      </c>
      <c r="B2771" s="17" t="s">
        <v>156</v>
      </c>
      <c r="C2771" s="17" t="s">
        <v>256</v>
      </c>
      <c r="D2771" s="17" t="s">
        <v>256</v>
      </c>
      <c r="E2771" s="17" t="s">
        <v>221</v>
      </c>
      <c r="F2771" s="17" t="s">
        <v>42</v>
      </c>
      <c r="G2771" s="17" t="s">
        <v>265</v>
      </c>
      <c r="H2771" s="17" t="s">
        <v>160</v>
      </c>
      <c r="I2771" s="17" t="s">
        <v>17</v>
      </c>
      <c r="J2771" s="17"/>
      <c r="K2771" s="17"/>
      <c r="L2771" s="66">
        <v>0</v>
      </c>
      <c r="M2771" s="66">
        <v>0</v>
      </c>
      <c r="N2771" s="66">
        <v>279.06600000000003</v>
      </c>
      <c r="O2771" s="66">
        <v>93.022000000000006</v>
      </c>
      <c r="P2771" s="66">
        <v>919.43250000000012</v>
      </c>
      <c r="Q2771" s="66">
        <v>320.52912500000002</v>
      </c>
      <c r="R2771" s="18"/>
      <c r="Z2771" s="62"/>
      <c r="AA2771" s="62"/>
      <c r="AB2771" s="62"/>
      <c r="AC2771" s="62"/>
      <c r="AD2771" s="62"/>
      <c r="AE2771" s="62"/>
    </row>
    <row r="2772" spans="1:31" x14ac:dyDescent="0.25">
      <c r="A2772" s="17" t="s">
        <v>11</v>
      </c>
      <c r="B2772" s="17" t="s">
        <v>156</v>
      </c>
      <c r="C2772" s="17" t="s">
        <v>256</v>
      </c>
      <c r="D2772" s="17" t="s">
        <v>256</v>
      </c>
      <c r="E2772" s="17" t="s">
        <v>221</v>
      </c>
      <c r="F2772" s="17" t="s">
        <v>42</v>
      </c>
      <c r="G2772" s="17" t="s">
        <v>265</v>
      </c>
      <c r="H2772" s="17" t="s">
        <v>161</v>
      </c>
      <c r="I2772" s="17" t="s">
        <v>17</v>
      </c>
      <c r="J2772" s="17"/>
      <c r="K2772" s="17"/>
      <c r="L2772" s="66">
        <v>0</v>
      </c>
      <c r="M2772" s="66">
        <v>0</v>
      </c>
      <c r="N2772" s="66">
        <v>279.33674999999999</v>
      </c>
      <c r="O2772" s="66">
        <v>93.112250000000003</v>
      </c>
      <c r="P2772" s="66">
        <v>920.32499999999993</v>
      </c>
      <c r="Q2772" s="66">
        <v>320.84019999999998</v>
      </c>
      <c r="R2772" s="18"/>
      <c r="Z2772" s="62"/>
      <c r="AA2772" s="62"/>
      <c r="AB2772" s="62"/>
      <c r="AC2772" s="62"/>
      <c r="AD2772" s="62"/>
      <c r="AE2772" s="62"/>
    </row>
    <row r="2773" spans="1:31" x14ac:dyDescent="0.25">
      <c r="A2773" s="17" t="s">
        <v>11</v>
      </c>
      <c r="B2773" s="17" t="s">
        <v>156</v>
      </c>
      <c r="C2773" s="17" t="s">
        <v>256</v>
      </c>
      <c r="D2773" s="17" t="s">
        <v>256</v>
      </c>
      <c r="E2773" s="17" t="s">
        <v>221</v>
      </c>
      <c r="F2773" s="17" t="s">
        <v>42</v>
      </c>
      <c r="G2773" s="17" t="s">
        <v>265</v>
      </c>
      <c r="H2773" s="17" t="s">
        <v>75</v>
      </c>
      <c r="I2773" s="17" t="s">
        <v>17</v>
      </c>
      <c r="J2773" s="17"/>
      <c r="K2773" s="17"/>
      <c r="L2773" s="66">
        <v>0</v>
      </c>
      <c r="M2773" s="66">
        <v>0</v>
      </c>
      <c r="N2773" s="66">
        <v>2.2545E-3</v>
      </c>
      <c r="O2773" s="66">
        <v>7.515E-4</v>
      </c>
      <c r="P2773" s="66">
        <v>7.4272499999999998E-3</v>
      </c>
      <c r="Q2773" s="66">
        <v>2.5890000000000002E-3</v>
      </c>
      <c r="R2773" s="18"/>
      <c r="Z2773" s="62"/>
      <c r="AA2773" s="62"/>
      <c r="AB2773" s="62"/>
      <c r="AC2773" s="62"/>
      <c r="AD2773" s="62"/>
      <c r="AE2773" s="62"/>
    </row>
    <row r="2774" spans="1:31" x14ac:dyDescent="0.25">
      <c r="A2774" s="17" t="s">
        <v>11</v>
      </c>
      <c r="B2774" s="17" t="s">
        <v>156</v>
      </c>
      <c r="C2774" s="17" t="s">
        <v>256</v>
      </c>
      <c r="D2774" s="17" t="s">
        <v>256</v>
      </c>
      <c r="E2774" s="17" t="s">
        <v>221</v>
      </c>
      <c r="F2774" s="17" t="s">
        <v>216</v>
      </c>
      <c r="G2774" s="17" t="s">
        <v>265</v>
      </c>
      <c r="H2774" s="17" t="s">
        <v>32</v>
      </c>
      <c r="I2774" s="17" t="s">
        <v>17</v>
      </c>
      <c r="J2774" s="17"/>
      <c r="K2774" s="17"/>
      <c r="L2774" s="66">
        <v>0</v>
      </c>
      <c r="M2774" s="66">
        <v>0</v>
      </c>
      <c r="N2774" s="66">
        <v>0</v>
      </c>
      <c r="O2774" s="66">
        <v>0</v>
      </c>
      <c r="P2774" s="66">
        <v>0.13324724999999998</v>
      </c>
      <c r="Q2774" s="66">
        <v>19.475865749999997</v>
      </c>
      <c r="R2774" s="18"/>
      <c r="Z2774" s="62"/>
      <c r="AA2774" s="62"/>
      <c r="AB2774" s="62"/>
      <c r="AC2774" s="62"/>
      <c r="AD2774" s="62"/>
      <c r="AE2774" s="62"/>
    </row>
    <row r="2775" spans="1:31" x14ac:dyDescent="0.25">
      <c r="A2775" s="17" t="s">
        <v>11</v>
      </c>
      <c r="B2775" s="17" t="s">
        <v>156</v>
      </c>
      <c r="C2775" s="17" t="s">
        <v>256</v>
      </c>
      <c r="D2775" s="17" t="s">
        <v>256</v>
      </c>
      <c r="E2775" s="17" t="s">
        <v>221</v>
      </c>
      <c r="F2775" s="17" t="s">
        <v>216</v>
      </c>
      <c r="G2775" s="17" t="s">
        <v>265</v>
      </c>
      <c r="H2775" s="17" t="s">
        <v>16</v>
      </c>
      <c r="I2775" s="17" t="s">
        <v>17</v>
      </c>
      <c r="J2775" s="17"/>
      <c r="K2775" s="17"/>
      <c r="L2775" s="66">
        <v>0</v>
      </c>
      <c r="M2775" s="66">
        <v>0</v>
      </c>
      <c r="N2775" s="66">
        <v>0</v>
      </c>
      <c r="O2775" s="66">
        <v>0</v>
      </c>
      <c r="P2775" s="66">
        <v>3437.7780750000002</v>
      </c>
      <c r="Q2775" s="66">
        <v>502478.17602499999</v>
      </c>
      <c r="R2775" s="18"/>
      <c r="Z2775" s="62"/>
      <c r="AA2775" s="62"/>
      <c r="AB2775" s="62"/>
      <c r="AC2775" s="62"/>
      <c r="AD2775" s="62"/>
      <c r="AE2775" s="62"/>
    </row>
    <row r="2776" spans="1:31" x14ac:dyDescent="0.25">
      <c r="A2776" s="17" t="s">
        <v>11</v>
      </c>
      <c r="B2776" s="17" t="s">
        <v>156</v>
      </c>
      <c r="C2776" s="17" t="s">
        <v>256</v>
      </c>
      <c r="D2776" s="17" t="s">
        <v>256</v>
      </c>
      <c r="E2776" s="17" t="s">
        <v>221</v>
      </c>
      <c r="F2776" s="17" t="s">
        <v>216</v>
      </c>
      <c r="G2776" s="17" t="s">
        <v>265</v>
      </c>
      <c r="H2776" s="17" t="s">
        <v>160</v>
      </c>
      <c r="I2776" s="17" t="s">
        <v>17</v>
      </c>
      <c r="J2776" s="17"/>
      <c r="K2776" s="17"/>
      <c r="L2776" s="66">
        <v>0</v>
      </c>
      <c r="M2776" s="66">
        <v>0</v>
      </c>
      <c r="N2776" s="66">
        <v>0</v>
      </c>
      <c r="O2776" s="66">
        <v>0</v>
      </c>
      <c r="P2776" s="66">
        <v>3445.6373250000001</v>
      </c>
      <c r="Q2776" s="66">
        <v>503626.79577500001</v>
      </c>
      <c r="R2776" s="18"/>
      <c r="Z2776" s="62"/>
      <c r="AA2776" s="62"/>
      <c r="AB2776" s="62"/>
      <c r="AC2776" s="62"/>
      <c r="AD2776" s="62"/>
      <c r="AE2776" s="62"/>
    </row>
    <row r="2777" spans="1:31" x14ac:dyDescent="0.25">
      <c r="A2777" s="17" t="s">
        <v>11</v>
      </c>
      <c r="B2777" s="17" t="s">
        <v>156</v>
      </c>
      <c r="C2777" s="17" t="s">
        <v>256</v>
      </c>
      <c r="D2777" s="17" t="s">
        <v>256</v>
      </c>
      <c r="E2777" s="17" t="s">
        <v>221</v>
      </c>
      <c r="F2777" s="17" t="s">
        <v>216</v>
      </c>
      <c r="G2777" s="17" t="s">
        <v>265</v>
      </c>
      <c r="H2777" s="17" t="s">
        <v>161</v>
      </c>
      <c r="I2777" s="17" t="s">
        <v>17</v>
      </c>
      <c r="J2777" s="17"/>
      <c r="K2777" s="17"/>
      <c r="L2777" s="66">
        <v>0</v>
      </c>
      <c r="M2777" s="66">
        <v>0</v>
      </c>
      <c r="N2777" s="66">
        <v>0</v>
      </c>
      <c r="O2777" s="66">
        <v>0</v>
      </c>
      <c r="P2777" s="66">
        <v>3448.8335999999999</v>
      </c>
      <c r="Q2777" s="66">
        <v>504094.36119999998</v>
      </c>
      <c r="R2777" s="18"/>
      <c r="Z2777" s="62"/>
      <c r="AA2777" s="62"/>
      <c r="AB2777" s="62"/>
      <c r="AC2777" s="62"/>
      <c r="AD2777" s="62"/>
      <c r="AE2777" s="62"/>
    </row>
    <row r="2778" spans="1:31" x14ac:dyDescent="0.25">
      <c r="A2778" s="17" t="s">
        <v>11</v>
      </c>
      <c r="B2778" s="17" t="s">
        <v>156</v>
      </c>
      <c r="C2778" s="17" t="s">
        <v>256</v>
      </c>
      <c r="D2778" s="17" t="s">
        <v>256</v>
      </c>
      <c r="E2778" s="17" t="s">
        <v>221</v>
      </c>
      <c r="F2778" s="17" t="s">
        <v>216</v>
      </c>
      <c r="G2778" s="17" t="s">
        <v>265</v>
      </c>
      <c r="H2778" s="17" t="s">
        <v>75</v>
      </c>
      <c r="I2778" s="17" t="s">
        <v>17</v>
      </c>
      <c r="J2778" s="17"/>
      <c r="K2778" s="17"/>
      <c r="L2778" s="66">
        <v>0</v>
      </c>
      <c r="M2778" s="66">
        <v>0</v>
      </c>
      <c r="N2778" s="66">
        <v>0</v>
      </c>
      <c r="O2778" s="66">
        <v>0</v>
      </c>
      <c r="P2778" s="66">
        <v>2.6648999999999999E-2</v>
      </c>
      <c r="Q2778" s="66">
        <v>3.8951730000000002</v>
      </c>
      <c r="R2778" s="18"/>
      <c r="Z2778" s="62"/>
      <c r="AA2778" s="62"/>
      <c r="AB2778" s="62"/>
      <c r="AC2778" s="62"/>
      <c r="AD2778" s="62"/>
      <c r="AE2778" s="62"/>
    </row>
    <row r="2779" spans="1:31" x14ac:dyDescent="0.25">
      <c r="A2779" s="17" t="s">
        <v>11</v>
      </c>
      <c r="B2779" s="17" t="s">
        <v>156</v>
      </c>
      <c r="C2779" s="17" t="s">
        <v>256</v>
      </c>
      <c r="D2779" s="17" t="s">
        <v>256</v>
      </c>
      <c r="E2779" s="17" t="s">
        <v>221</v>
      </c>
      <c r="F2779" s="17" t="s">
        <v>222</v>
      </c>
      <c r="G2779" s="17" t="s">
        <v>265</v>
      </c>
      <c r="H2779" s="17" t="s">
        <v>32</v>
      </c>
      <c r="I2779" s="17" t="s">
        <v>17</v>
      </c>
      <c r="J2779" s="17"/>
      <c r="K2779" s="17"/>
      <c r="L2779" s="66">
        <v>0</v>
      </c>
      <c r="M2779" s="66">
        <v>7.2893249999999993E-2</v>
      </c>
      <c r="N2779" s="66">
        <v>2.793375E-2</v>
      </c>
      <c r="O2779" s="66">
        <v>5.169E-3</v>
      </c>
      <c r="P2779" s="66">
        <v>6.1827499999999999E-3</v>
      </c>
      <c r="Q2779" s="66">
        <v>9.0721250000000003E-2</v>
      </c>
      <c r="R2779" s="18"/>
      <c r="Z2779" s="62"/>
      <c r="AA2779" s="62"/>
      <c r="AB2779" s="62"/>
      <c r="AC2779" s="62"/>
      <c r="AD2779" s="62"/>
      <c r="AE2779" s="62"/>
    </row>
    <row r="2780" spans="1:31" x14ac:dyDescent="0.25">
      <c r="A2780" s="17" t="s">
        <v>11</v>
      </c>
      <c r="B2780" s="17" t="s">
        <v>156</v>
      </c>
      <c r="C2780" s="17" t="s">
        <v>256</v>
      </c>
      <c r="D2780" s="17" t="s">
        <v>256</v>
      </c>
      <c r="E2780" s="17" t="s">
        <v>221</v>
      </c>
      <c r="F2780" s="17" t="s">
        <v>222</v>
      </c>
      <c r="G2780" s="17" t="s">
        <v>265</v>
      </c>
      <c r="H2780" s="17" t="s">
        <v>16</v>
      </c>
      <c r="I2780" s="17" t="s">
        <v>17</v>
      </c>
      <c r="J2780" s="17"/>
      <c r="K2780" s="17"/>
      <c r="L2780" s="66">
        <v>0</v>
      </c>
      <c r="M2780" s="66">
        <v>1880.6399999999999</v>
      </c>
      <c r="N2780" s="66">
        <v>720.69074999999998</v>
      </c>
      <c r="O2780" s="66">
        <v>133.36025000000001</v>
      </c>
      <c r="P2780" s="66">
        <v>159.505</v>
      </c>
      <c r="Q2780" s="66">
        <v>2340.5974999999999</v>
      </c>
      <c r="R2780" s="18"/>
      <c r="Z2780" s="62"/>
      <c r="AA2780" s="62"/>
      <c r="AB2780" s="62"/>
      <c r="AC2780" s="62"/>
      <c r="AD2780" s="62"/>
      <c r="AE2780" s="62"/>
    </row>
    <row r="2781" spans="1:31" x14ac:dyDescent="0.25">
      <c r="A2781" s="17" t="s">
        <v>11</v>
      </c>
      <c r="B2781" s="17" t="s">
        <v>156</v>
      </c>
      <c r="C2781" s="17" t="s">
        <v>256</v>
      </c>
      <c r="D2781" s="17" t="s">
        <v>256</v>
      </c>
      <c r="E2781" s="17" t="s">
        <v>221</v>
      </c>
      <c r="F2781" s="17" t="s">
        <v>222</v>
      </c>
      <c r="G2781" s="17" t="s">
        <v>265</v>
      </c>
      <c r="H2781" s="17" t="s">
        <v>160</v>
      </c>
      <c r="I2781" s="17" t="s">
        <v>17</v>
      </c>
      <c r="J2781" s="17"/>
      <c r="K2781" s="17"/>
      <c r="L2781" s="66">
        <v>0</v>
      </c>
      <c r="M2781" s="66">
        <v>1884.9450000000002</v>
      </c>
      <c r="N2781" s="66">
        <v>722.34025000000008</v>
      </c>
      <c r="O2781" s="66">
        <v>133.66574999999997</v>
      </c>
      <c r="P2781" s="66">
        <v>159.86949999999999</v>
      </c>
      <c r="Q2781" s="66">
        <v>2345.9504999999999</v>
      </c>
      <c r="R2781" s="18"/>
      <c r="Z2781" s="62"/>
      <c r="AA2781" s="62"/>
      <c r="AB2781" s="62"/>
      <c r="AC2781" s="62"/>
      <c r="AD2781" s="62"/>
      <c r="AE2781" s="62"/>
    </row>
    <row r="2782" spans="1:31" x14ac:dyDescent="0.25">
      <c r="A2782" s="17" t="s">
        <v>11</v>
      </c>
      <c r="B2782" s="17" t="s">
        <v>156</v>
      </c>
      <c r="C2782" s="17" t="s">
        <v>256</v>
      </c>
      <c r="D2782" s="17" t="s">
        <v>256</v>
      </c>
      <c r="E2782" s="17" t="s">
        <v>221</v>
      </c>
      <c r="F2782" s="17" t="s">
        <v>222</v>
      </c>
      <c r="G2782" s="17" t="s">
        <v>265</v>
      </c>
      <c r="H2782" s="17" t="s">
        <v>161</v>
      </c>
      <c r="I2782" s="17" t="s">
        <v>17</v>
      </c>
      <c r="J2782" s="17"/>
      <c r="K2782" s="17"/>
      <c r="L2782" s="66">
        <v>0</v>
      </c>
      <c r="M2782" s="66">
        <v>1886.6925000000001</v>
      </c>
      <c r="N2782" s="66">
        <v>723.00975000000005</v>
      </c>
      <c r="O2782" s="66">
        <v>133.78924999999998</v>
      </c>
      <c r="P2782" s="66">
        <v>160.018</v>
      </c>
      <c r="Q2782" s="66">
        <v>2348.127</v>
      </c>
      <c r="R2782" s="18"/>
      <c r="Z2782" s="62"/>
      <c r="AA2782" s="62"/>
      <c r="AB2782" s="62"/>
      <c r="AC2782" s="62"/>
      <c r="AD2782" s="62"/>
      <c r="AE2782" s="62"/>
    </row>
    <row r="2783" spans="1:31" x14ac:dyDescent="0.25">
      <c r="A2783" s="17" t="s">
        <v>11</v>
      </c>
      <c r="B2783" s="17" t="s">
        <v>156</v>
      </c>
      <c r="C2783" s="17" t="s">
        <v>256</v>
      </c>
      <c r="D2783" s="17" t="s">
        <v>256</v>
      </c>
      <c r="E2783" s="17" t="s">
        <v>221</v>
      </c>
      <c r="F2783" s="17" t="s">
        <v>222</v>
      </c>
      <c r="G2783" s="17" t="s">
        <v>265</v>
      </c>
      <c r="H2783" s="17" t="s">
        <v>75</v>
      </c>
      <c r="I2783" s="17" t="s">
        <v>17</v>
      </c>
      <c r="J2783" s="17"/>
      <c r="K2783" s="17"/>
      <c r="L2783" s="66">
        <v>0</v>
      </c>
      <c r="M2783" s="66">
        <v>1.4578500000000001E-2</v>
      </c>
      <c r="N2783" s="66">
        <v>5.587E-3</v>
      </c>
      <c r="O2783" s="66">
        <v>1.0337499999999999E-3</v>
      </c>
      <c r="P2783" s="66">
        <v>1.2365E-3</v>
      </c>
      <c r="Q2783" s="66">
        <v>1.8144250000000001E-2</v>
      </c>
      <c r="R2783" s="18"/>
      <c r="Z2783" s="62"/>
      <c r="AA2783" s="62"/>
      <c r="AB2783" s="62"/>
      <c r="AC2783" s="62"/>
      <c r="AD2783" s="62"/>
      <c r="AE2783" s="62"/>
    </row>
    <row r="2784" spans="1:31" x14ac:dyDescent="0.25">
      <c r="A2784" s="17" t="s">
        <v>11</v>
      </c>
      <c r="B2784" s="17" t="s">
        <v>156</v>
      </c>
      <c r="C2784" s="17" t="s">
        <v>256</v>
      </c>
      <c r="D2784" s="17" t="s">
        <v>256</v>
      </c>
      <c r="E2784" s="17" t="s">
        <v>221</v>
      </c>
      <c r="F2784" s="17" t="s">
        <v>224</v>
      </c>
      <c r="G2784" s="17" t="s">
        <v>265</v>
      </c>
      <c r="H2784" s="17" t="s">
        <v>32</v>
      </c>
      <c r="I2784" s="17" t="s">
        <v>17</v>
      </c>
      <c r="J2784" s="17"/>
      <c r="K2784" s="17"/>
      <c r="L2784" s="66">
        <v>0</v>
      </c>
      <c r="M2784" s="66">
        <v>0</v>
      </c>
      <c r="N2784" s="66">
        <v>0</v>
      </c>
      <c r="O2784" s="66">
        <v>0</v>
      </c>
      <c r="P2784" s="66">
        <v>0.18652275000000001</v>
      </c>
      <c r="Q2784" s="66">
        <v>6.217425E-2</v>
      </c>
      <c r="R2784" s="18"/>
      <c r="Z2784" s="62"/>
      <c r="AA2784" s="62"/>
      <c r="AB2784" s="62"/>
      <c r="AC2784" s="62"/>
      <c r="AD2784" s="62"/>
      <c r="AE2784" s="62"/>
    </row>
    <row r="2785" spans="1:31" x14ac:dyDescent="0.25">
      <c r="A2785" s="17" t="s">
        <v>11</v>
      </c>
      <c r="B2785" s="17" t="s">
        <v>156</v>
      </c>
      <c r="C2785" s="17" t="s">
        <v>256</v>
      </c>
      <c r="D2785" s="17" t="s">
        <v>256</v>
      </c>
      <c r="E2785" s="17" t="s">
        <v>221</v>
      </c>
      <c r="F2785" s="17" t="s">
        <v>224</v>
      </c>
      <c r="G2785" s="17" t="s">
        <v>265</v>
      </c>
      <c r="H2785" s="17" t="s">
        <v>16</v>
      </c>
      <c r="I2785" s="17" t="s">
        <v>17</v>
      </c>
      <c r="J2785" s="17"/>
      <c r="K2785" s="17"/>
      <c r="L2785" s="66">
        <v>0</v>
      </c>
      <c r="M2785" s="66">
        <v>0</v>
      </c>
      <c r="N2785" s="66">
        <v>0</v>
      </c>
      <c r="O2785" s="66">
        <v>0</v>
      </c>
      <c r="P2785" s="66">
        <v>4607.1149999999998</v>
      </c>
      <c r="Q2785" s="66">
        <v>1535.7049999999999</v>
      </c>
      <c r="R2785" s="18"/>
      <c r="Z2785" s="62"/>
      <c r="AA2785" s="62"/>
      <c r="AB2785" s="62"/>
      <c r="AC2785" s="62"/>
      <c r="AD2785" s="62"/>
      <c r="AE2785" s="62"/>
    </row>
    <row r="2786" spans="1:31" x14ac:dyDescent="0.25">
      <c r="A2786" s="17" t="s">
        <v>11</v>
      </c>
      <c r="B2786" s="17" t="s">
        <v>156</v>
      </c>
      <c r="C2786" s="17" t="s">
        <v>256</v>
      </c>
      <c r="D2786" s="17" t="s">
        <v>256</v>
      </c>
      <c r="E2786" s="17" t="s">
        <v>221</v>
      </c>
      <c r="F2786" s="17" t="s">
        <v>224</v>
      </c>
      <c r="G2786" s="17" t="s">
        <v>265</v>
      </c>
      <c r="H2786" s="17" t="s">
        <v>160</v>
      </c>
      <c r="I2786" s="17" t="s">
        <v>17</v>
      </c>
      <c r="J2786" s="17"/>
      <c r="K2786" s="17"/>
      <c r="L2786" s="66">
        <v>0</v>
      </c>
      <c r="M2786" s="66">
        <v>0</v>
      </c>
      <c r="N2786" s="66">
        <v>0</v>
      </c>
      <c r="O2786" s="66">
        <v>0</v>
      </c>
      <c r="P2786" s="66">
        <v>4618.1175000000003</v>
      </c>
      <c r="Q2786" s="66">
        <v>1539.3724999999999</v>
      </c>
      <c r="R2786" s="18"/>
      <c r="Z2786" s="62"/>
      <c r="AA2786" s="62"/>
      <c r="AB2786" s="62"/>
      <c r="AC2786" s="62"/>
      <c r="AD2786" s="62"/>
      <c r="AE2786" s="62"/>
    </row>
    <row r="2787" spans="1:31" x14ac:dyDescent="0.25">
      <c r="A2787" s="17" t="s">
        <v>11</v>
      </c>
      <c r="B2787" s="17" t="s">
        <v>156</v>
      </c>
      <c r="C2787" s="17" t="s">
        <v>256</v>
      </c>
      <c r="D2787" s="17" t="s">
        <v>256</v>
      </c>
      <c r="E2787" s="17" t="s">
        <v>221</v>
      </c>
      <c r="F2787" s="17" t="s">
        <v>224</v>
      </c>
      <c r="G2787" s="17" t="s">
        <v>265</v>
      </c>
      <c r="H2787" s="17" t="s">
        <v>161</v>
      </c>
      <c r="I2787" s="17" t="s">
        <v>17</v>
      </c>
      <c r="J2787" s="17"/>
      <c r="K2787" s="17"/>
      <c r="L2787" s="66">
        <v>0</v>
      </c>
      <c r="M2787" s="66">
        <v>0</v>
      </c>
      <c r="N2787" s="66">
        <v>0</v>
      </c>
      <c r="O2787" s="66">
        <v>0</v>
      </c>
      <c r="P2787" s="66">
        <v>4622.5950000000003</v>
      </c>
      <c r="Q2787" s="66">
        <v>1540.865</v>
      </c>
      <c r="R2787" s="18"/>
      <c r="Z2787" s="62"/>
      <c r="AA2787" s="62"/>
      <c r="AB2787" s="62"/>
      <c r="AC2787" s="62"/>
      <c r="AD2787" s="62"/>
      <c r="AE2787" s="62"/>
    </row>
    <row r="2788" spans="1:31" x14ac:dyDescent="0.25">
      <c r="A2788" s="17" t="s">
        <v>11</v>
      </c>
      <c r="B2788" s="17" t="s">
        <v>156</v>
      </c>
      <c r="C2788" s="17" t="s">
        <v>256</v>
      </c>
      <c r="D2788" s="17" t="s">
        <v>256</v>
      </c>
      <c r="E2788" s="17" t="s">
        <v>221</v>
      </c>
      <c r="F2788" s="17" t="s">
        <v>224</v>
      </c>
      <c r="G2788" s="17" t="s">
        <v>265</v>
      </c>
      <c r="H2788" s="17" t="s">
        <v>75</v>
      </c>
      <c r="I2788" s="17" t="s">
        <v>17</v>
      </c>
      <c r="J2788" s="17"/>
      <c r="K2788" s="17"/>
      <c r="L2788" s="66">
        <v>0</v>
      </c>
      <c r="M2788" s="66">
        <v>0</v>
      </c>
      <c r="N2788" s="66">
        <v>0</v>
      </c>
      <c r="O2788" s="66">
        <v>0</v>
      </c>
      <c r="P2788" s="66">
        <v>3.7304249999999997E-2</v>
      </c>
      <c r="Q2788" s="66">
        <v>1.243475E-2</v>
      </c>
      <c r="R2788" s="18"/>
      <c r="Z2788" s="62"/>
      <c r="AA2788" s="62"/>
      <c r="AB2788" s="62"/>
      <c r="AC2788" s="62"/>
      <c r="AD2788" s="62"/>
      <c r="AE2788" s="62"/>
    </row>
    <row r="2789" spans="1:31" x14ac:dyDescent="0.25">
      <c r="A2789" s="17" t="s">
        <v>11</v>
      </c>
      <c r="B2789" s="17" t="s">
        <v>156</v>
      </c>
      <c r="C2789" s="17" t="s">
        <v>256</v>
      </c>
      <c r="D2789" s="17" t="s">
        <v>256</v>
      </c>
      <c r="E2789" s="17" t="s">
        <v>221</v>
      </c>
      <c r="F2789" s="17" t="s">
        <v>37</v>
      </c>
      <c r="G2789" s="17" t="s">
        <v>265</v>
      </c>
      <c r="H2789" s="17" t="s">
        <v>32</v>
      </c>
      <c r="I2789" s="17" t="s">
        <v>17</v>
      </c>
      <c r="J2789" s="17"/>
      <c r="K2789" s="17"/>
      <c r="L2789" s="66">
        <v>0.44611000000000001</v>
      </c>
      <c r="M2789" s="66">
        <v>0</v>
      </c>
      <c r="N2789" s="66">
        <v>0</v>
      </c>
      <c r="O2789" s="66">
        <v>0</v>
      </c>
      <c r="P2789" s="66">
        <v>0</v>
      </c>
      <c r="Q2789" s="66">
        <v>0</v>
      </c>
      <c r="R2789" s="18"/>
      <c r="Z2789" s="62"/>
      <c r="AA2789" s="62"/>
      <c r="AB2789" s="62"/>
      <c r="AC2789" s="62"/>
      <c r="AD2789" s="62"/>
      <c r="AE2789" s="62"/>
    </row>
    <row r="2790" spans="1:31" x14ac:dyDescent="0.25">
      <c r="A2790" s="17" t="s">
        <v>11</v>
      </c>
      <c r="B2790" s="17" t="s">
        <v>156</v>
      </c>
      <c r="C2790" s="17" t="s">
        <v>256</v>
      </c>
      <c r="D2790" s="17" t="s">
        <v>256</v>
      </c>
      <c r="E2790" s="17" t="s">
        <v>221</v>
      </c>
      <c r="F2790" s="17" t="s">
        <v>37</v>
      </c>
      <c r="G2790" s="17" t="s">
        <v>265</v>
      </c>
      <c r="H2790" s="17" t="s">
        <v>16</v>
      </c>
      <c r="I2790" s="17" t="s">
        <v>17</v>
      </c>
      <c r="J2790" s="17"/>
      <c r="K2790" s="17"/>
      <c r="L2790" s="66">
        <v>10691.75</v>
      </c>
      <c r="M2790" s="66">
        <v>0</v>
      </c>
      <c r="N2790" s="66">
        <v>0</v>
      </c>
      <c r="O2790" s="66">
        <v>0</v>
      </c>
      <c r="P2790" s="66">
        <v>0</v>
      </c>
      <c r="Q2790" s="66">
        <v>0</v>
      </c>
      <c r="R2790" s="18"/>
      <c r="Z2790" s="62"/>
      <c r="AA2790" s="62"/>
      <c r="AB2790" s="62"/>
      <c r="AC2790" s="62"/>
      <c r="AD2790" s="62"/>
      <c r="AE2790" s="62"/>
    </row>
    <row r="2791" spans="1:31" x14ac:dyDescent="0.25">
      <c r="A2791" s="17" t="s">
        <v>11</v>
      </c>
      <c r="B2791" s="17" t="s">
        <v>156</v>
      </c>
      <c r="C2791" s="17" t="s">
        <v>256</v>
      </c>
      <c r="D2791" s="17" t="s">
        <v>256</v>
      </c>
      <c r="E2791" s="17" t="s">
        <v>221</v>
      </c>
      <c r="F2791" s="17" t="s">
        <v>37</v>
      </c>
      <c r="G2791" s="17" t="s">
        <v>265</v>
      </c>
      <c r="H2791" s="17" t="s">
        <v>160</v>
      </c>
      <c r="I2791" s="17" t="s">
        <v>17</v>
      </c>
      <c r="J2791" s="17"/>
      <c r="K2791" s="17"/>
      <c r="L2791" s="66">
        <v>10718.075000000001</v>
      </c>
      <c r="M2791" s="66">
        <v>0</v>
      </c>
      <c r="N2791" s="66">
        <v>0</v>
      </c>
      <c r="O2791" s="66">
        <v>0</v>
      </c>
      <c r="P2791" s="66">
        <v>0</v>
      </c>
      <c r="Q2791" s="66">
        <v>0</v>
      </c>
      <c r="R2791" s="18"/>
      <c r="Z2791" s="62"/>
      <c r="AA2791" s="62"/>
      <c r="AB2791" s="62"/>
      <c r="AC2791" s="62"/>
      <c r="AD2791" s="62"/>
      <c r="AE2791" s="62"/>
    </row>
    <row r="2792" spans="1:31" x14ac:dyDescent="0.25">
      <c r="A2792" s="17" t="s">
        <v>11</v>
      </c>
      <c r="B2792" s="17" t="s">
        <v>156</v>
      </c>
      <c r="C2792" s="17" t="s">
        <v>256</v>
      </c>
      <c r="D2792" s="17" t="s">
        <v>256</v>
      </c>
      <c r="E2792" s="17" t="s">
        <v>221</v>
      </c>
      <c r="F2792" s="17" t="s">
        <v>37</v>
      </c>
      <c r="G2792" s="17" t="s">
        <v>265</v>
      </c>
      <c r="H2792" s="17" t="s">
        <v>161</v>
      </c>
      <c r="I2792" s="17" t="s">
        <v>17</v>
      </c>
      <c r="J2792" s="17"/>
      <c r="K2792" s="17"/>
      <c r="L2792" s="66">
        <v>10728.775</v>
      </c>
      <c r="M2792" s="66">
        <v>0</v>
      </c>
      <c r="N2792" s="66">
        <v>0</v>
      </c>
      <c r="O2792" s="66">
        <v>0</v>
      </c>
      <c r="P2792" s="66">
        <v>0</v>
      </c>
      <c r="Q2792" s="66">
        <v>0</v>
      </c>
      <c r="R2792" s="18"/>
      <c r="Z2792" s="62"/>
      <c r="AA2792" s="62"/>
      <c r="AB2792" s="62"/>
      <c r="AC2792" s="62"/>
      <c r="AD2792" s="62"/>
      <c r="AE2792" s="62"/>
    </row>
    <row r="2793" spans="1:31" x14ac:dyDescent="0.25">
      <c r="A2793" s="17" t="s">
        <v>11</v>
      </c>
      <c r="B2793" s="17" t="s">
        <v>156</v>
      </c>
      <c r="C2793" s="17" t="s">
        <v>256</v>
      </c>
      <c r="D2793" s="17" t="s">
        <v>256</v>
      </c>
      <c r="E2793" s="17" t="s">
        <v>221</v>
      </c>
      <c r="F2793" s="17" t="s">
        <v>37</v>
      </c>
      <c r="G2793" s="17" t="s">
        <v>265</v>
      </c>
      <c r="H2793" s="17" t="s">
        <v>75</v>
      </c>
      <c r="I2793" s="17" t="s">
        <v>17</v>
      </c>
      <c r="J2793" s="17"/>
      <c r="K2793" s="17"/>
      <c r="L2793" s="66">
        <v>8.9221750000000002E-2</v>
      </c>
      <c r="M2793" s="66">
        <v>0</v>
      </c>
      <c r="N2793" s="66">
        <v>0</v>
      </c>
      <c r="O2793" s="66">
        <v>0</v>
      </c>
      <c r="P2793" s="66">
        <v>0</v>
      </c>
      <c r="Q2793" s="66">
        <v>0</v>
      </c>
      <c r="R2793" s="18"/>
      <c r="Z2793" s="62"/>
      <c r="AA2793" s="62"/>
      <c r="AB2793" s="62"/>
      <c r="AC2793" s="62"/>
      <c r="AD2793" s="62"/>
      <c r="AE2793" s="62"/>
    </row>
    <row r="2794" spans="1:31" x14ac:dyDescent="0.25">
      <c r="A2794" s="17" t="s">
        <v>11</v>
      </c>
      <c r="B2794" s="17" t="s">
        <v>156</v>
      </c>
      <c r="C2794" s="17" t="s">
        <v>256</v>
      </c>
      <c r="D2794" s="17" t="s">
        <v>256</v>
      </c>
      <c r="E2794" s="17" t="s">
        <v>221</v>
      </c>
      <c r="F2794" s="17" t="s">
        <v>226</v>
      </c>
      <c r="G2794" s="17" t="s">
        <v>265</v>
      </c>
      <c r="H2794" s="17" t="s">
        <v>32</v>
      </c>
      <c r="I2794" s="17" t="s">
        <v>17</v>
      </c>
      <c r="J2794" s="17"/>
      <c r="K2794" s="17"/>
      <c r="L2794" s="66">
        <v>0</v>
      </c>
      <c r="M2794" s="66">
        <v>0</v>
      </c>
      <c r="N2794" s="66">
        <v>0</v>
      </c>
      <c r="O2794" s="66">
        <v>8.9100000000000008E-4</v>
      </c>
      <c r="P2794" s="66">
        <v>2.9700000000000001E-4</v>
      </c>
      <c r="Q2794" s="66">
        <v>5.1877500000000005E-3</v>
      </c>
      <c r="R2794" s="18"/>
      <c r="Z2794" s="62"/>
      <c r="AA2794" s="62"/>
      <c r="AB2794" s="62"/>
      <c r="AC2794" s="62"/>
      <c r="AD2794" s="62"/>
      <c r="AE2794" s="62"/>
    </row>
    <row r="2795" spans="1:31" x14ac:dyDescent="0.25">
      <c r="A2795" s="17" t="s">
        <v>11</v>
      </c>
      <c r="B2795" s="17" t="s">
        <v>156</v>
      </c>
      <c r="C2795" s="17" t="s">
        <v>256</v>
      </c>
      <c r="D2795" s="17" t="s">
        <v>256</v>
      </c>
      <c r="E2795" s="17" t="s">
        <v>221</v>
      </c>
      <c r="F2795" s="17" t="s">
        <v>226</v>
      </c>
      <c r="G2795" s="17" t="s">
        <v>265</v>
      </c>
      <c r="H2795" s="17" t="s">
        <v>16</v>
      </c>
      <c r="I2795" s="17" t="s">
        <v>17</v>
      </c>
      <c r="J2795" s="17"/>
      <c r="K2795" s="17"/>
      <c r="L2795" s="66">
        <v>0</v>
      </c>
      <c r="M2795" s="66">
        <v>0</v>
      </c>
      <c r="N2795" s="66">
        <v>0</v>
      </c>
      <c r="O2795" s="66">
        <v>21.763574999999999</v>
      </c>
      <c r="P2795" s="66">
        <v>7.2545250000000001</v>
      </c>
      <c r="Q2795" s="66">
        <v>126.75299999999999</v>
      </c>
      <c r="R2795" s="18"/>
      <c r="Z2795" s="62"/>
      <c r="AA2795" s="62"/>
      <c r="AB2795" s="62"/>
      <c r="AC2795" s="62"/>
      <c r="AD2795" s="62"/>
      <c r="AE2795" s="62"/>
    </row>
    <row r="2796" spans="1:31" x14ac:dyDescent="0.25">
      <c r="A2796" s="17" t="s">
        <v>11</v>
      </c>
      <c r="B2796" s="17" t="s">
        <v>156</v>
      </c>
      <c r="C2796" s="17" t="s">
        <v>256</v>
      </c>
      <c r="D2796" s="17" t="s">
        <v>256</v>
      </c>
      <c r="E2796" s="17" t="s">
        <v>221</v>
      </c>
      <c r="F2796" s="17" t="s">
        <v>226</v>
      </c>
      <c r="G2796" s="17" t="s">
        <v>265</v>
      </c>
      <c r="H2796" s="17" t="s">
        <v>160</v>
      </c>
      <c r="I2796" s="17" t="s">
        <v>17</v>
      </c>
      <c r="J2796" s="17"/>
      <c r="K2796" s="17"/>
      <c r="L2796" s="66">
        <v>0</v>
      </c>
      <c r="M2796" s="66">
        <v>0</v>
      </c>
      <c r="N2796" s="66">
        <v>0</v>
      </c>
      <c r="O2796" s="66">
        <v>21.81615</v>
      </c>
      <c r="P2796" s="66">
        <v>7.2720500000000001</v>
      </c>
      <c r="Q2796" s="66">
        <v>127.059</v>
      </c>
      <c r="R2796" s="18"/>
      <c r="Z2796" s="62"/>
      <c r="AA2796" s="62"/>
      <c r="AB2796" s="62"/>
      <c r="AC2796" s="62"/>
      <c r="AD2796" s="62"/>
      <c r="AE2796" s="62"/>
    </row>
    <row r="2797" spans="1:31" x14ac:dyDescent="0.25">
      <c r="A2797" s="17" t="s">
        <v>11</v>
      </c>
      <c r="B2797" s="17" t="s">
        <v>156</v>
      </c>
      <c r="C2797" s="17" t="s">
        <v>256</v>
      </c>
      <c r="D2797" s="17" t="s">
        <v>256</v>
      </c>
      <c r="E2797" s="17" t="s">
        <v>221</v>
      </c>
      <c r="F2797" s="17" t="s">
        <v>226</v>
      </c>
      <c r="G2797" s="17" t="s">
        <v>265</v>
      </c>
      <c r="H2797" s="17" t="s">
        <v>161</v>
      </c>
      <c r="I2797" s="17" t="s">
        <v>17</v>
      </c>
      <c r="J2797" s="17"/>
      <c r="K2797" s="17"/>
      <c r="L2797" s="66">
        <v>0</v>
      </c>
      <c r="M2797" s="66">
        <v>0</v>
      </c>
      <c r="N2797" s="66">
        <v>0</v>
      </c>
      <c r="O2797" s="66">
        <v>21.837524999999999</v>
      </c>
      <c r="P2797" s="66">
        <v>7.2791750000000004</v>
      </c>
      <c r="Q2797" s="66">
        <v>127.18350000000001</v>
      </c>
      <c r="R2797" s="18"/>
      <c r="Z2797" s="62"/>
      <c r="AA2797" s="62"/>
      <c r="AB2797" s="62"/>
      <c r="AC2797" s="62"/>
      <c r="AD2797" s="62"/>
      <c r="AE2797" s="62"/>
    </row>
    <row r="2798" spans="1:31" x14ac:dyDescent="0.25">
      <c r="A2798" s="17" t="s">
        <v>11</v>
      </c>
      <c r="B2798" s="17" t="s">
        <v>156</v>
      </c>
      <c r="C2798" s="17" t="s">
        <v>256</v>
      </c>
      <c r="D2798" s="17" t="s">
        <v>256</v>
      </c>
      <c r="E2798" s="17" t="s">
        <v>221</v>
      </c>
      <c r="F2798" s="17" t="s">
        <v>226</v>
      </c>
      <c r="G2798" s="17" t="s">
        <v>265</v>
      </c>
      <c r="H2798" s="17" t="s">
        <v>75</v>
      </c>
      <c r="I2798" s="17" t="s">
        <v>17</v>
      </c>
      <c r="J2798" s="17"/>
      <c r="K2798" s="17"/>
      <c r="L2798" s="66">
        <v>0</v>
      </c>
      <c r="M2798" s="66">
        <v>0</v>
      </c>
      <c r="N2798" s="66">
        <v>0</v>
      </c>
      <c r="O2798" s="66">
        <v>1.785E-4</v>
      </c>
      <c r="P2798" s="66">
        <v>5.9500000000000003E-5</v>
      </c>
      <c r="Q2798" s="66">
        <v>1.03725E-3</v>
      </c>
      <c r="R2798" s="18"/>
      <c r="Z2798" s="62"/>
      <c r="AA2798" s="62"/>
      <c r="AB2798" s="62"/>
      <c r="AC2798" s="62"/>
      <c r="AD2798" s="62"/>
      <c r="AE2798" s="62"/>
    </row>
    <row r="2799" spans="1:31" x14ac:dyDescent="0.25">
      <c r="A2799" s="17" t="s">
        <v>11</v>
      </c>
      <c r="B2799" s="17" t="s">
        <v>156</v>
      </c>
      <c r="C2799" s="17" t="s">
        <v>256</v>
      </c>
      <c r="D2799" s="17" t="s">
        <v>256</v>
      </c>
      <c r="E2799" s="17" t="s">
        <v>221</v>
      </c>
      <c r="F2799" s="17" t="s">
        <v>227</v>
      </c>
      <c r="G2799" s="17" t="s">
        <v>265</v>
      </c>
      <c r="H2799" s="17" t="s">
        <v>32</v>
      </c>
      <c r="I2799" s="17" t="s">
        <v>17</v>
      </c>
      <c r="J2799" s="17"/>
      <c r="K2799" s="17"/>
      <c r="L2799" s="66">
        <v>0</v>
      </c>
      <c r="M2799" s="66">
        <v>2.0572500000000001E-3</v>
      </c>
      <c r="N2799" s="66">
        <v>7.000000000000001E-4</v>
      </c>
      <c r="O2799" s="66">
        <v>4.7500000000000003E-6</v>
      </c>
      <c r="P2799" s="66">
        <v>1.3858500000000001E-2</v>
      </c>
      <c r="Q2799" s="66">
        <v>4.6195000000000003E-3</v>
      </c>
      <c r="R2799" s="18"/>
      <c r="Z2799" s="62"/>
      <c r="AA2799" s="62"/>
      <c r="AB2799" s="62"/>
      <c r="AC2799" s="62"/>
      <c r="AD2799" s="62"/>
      <c r="AE2799" s="62"/>
    </row>
    <row r="2800" spans="1:31" x14ac:dyDescent="0.25">
      <c r="A2800" s="17" t="s">
        <v>11</v>
      </c>
      <c r="B2800" s="17" t="s">
        <v>156</v>
      </c>
      <c r="C2800" s="17" t="s">
        <v>256</v>
      </c>
      <c r="D2800" s="17" t="s">
        <v>256</v>
      </c>
      <c r="E2800" s="17" t="s">
        <v>221</v>
      </c>
      <c r="F2800" s="17" t="s">
        <v>227</v>
      </c>
      <c r="G2800" s="17" t="s">
        <v>265</v>
      </c>
      <c r="H2800" s="17" t="s">
        <v>16</v>
      </c>
      <c r="I2800" s="17" t="s">
        <v>17</v>
      </c>
      <c r="J2800" s="17"/>
      <c r="K2800" s="17"/>
      <c r="L2800" s="66">
        <v>0</v>
      </c>
      <c r="M2800" s="66">
        <v>50.257274999999993</v>
      </c>
      <c r="N2800" s="66">
        <v>17.09140025</v>
      </c>
      <c r="O2800" s="66">
        <v>0.11299175</v>
      </c>
      <c r="P2800" s="66">
        <v>338.61525</v>
      </c>
      <c r="Q2800" s="66">
        <v>112.87175000000001</v>
      </c>
      <c r="R2800" s="18"/>
      <c r="Z2800" s="62"/>
      <c r="AA2800" s="62"/>
      <c r="AB2800" s="62"/>
      <c r="AC2800" s="62"/>
      <c r="AD2800" s="62"/>
      <c r="AE2800" s="62"/>
    </row>
    <row r="2801" spans="1:31" x14ac:dyDescent="0.25">
      <c r="A2801" s="17" t="s">
        <v>11</v>
      </c>
      <c r="B2801" s="17" t="s">
        <v>156</v>
      </c>
      <c r="C2801" s="17" t="s">
        <v>256</v>
      </c>
      <c r="D2801" s="17" t="s">
        <v>256</v>
      </c>
      <c r="E2801" s="17" t="s">
        <v>221</v>
      </c>
      <c r="F2801" s="17" t="s">
        <v>227</v>
      </c>
      <c r="G2801" s="17" t="s">
        <v>265</v>
      </c>
      <c r="H2801" s="17" t="s">
        <v>160</v>
      </c>
      <c r="I2801" s="17" t="s">
        <v>17</v>
      </c>
      <c r="J2801" s="17"/>
      <c r="K2801" s="17"/>
      <c r="L2801" s="66">
        <v>0</v>
      </c>
      <c r="M2801" s="66">
        <v>50.378625</v>
      </c>
      <c r="N2801" s="66">
        <v>17.132669249999999</v>
      </c>
      <c r="O2801" s="66">
        <v>0.11326475</v>
      </c>
      <c r="P2801" s="66">
        <v>339.43275</v>
      </c>
      <c r="Q2801" s="66">
        <v>113.14425</v>
      </c>
      <c r="R2801" s="18"/>
      <c r="Z2801" s="62"/>
      <c r="AA2801" s="62"/>
      <c r="AB2801" s="62"/>
      <c r="AC2801" s="62"/>
      <c r="AD2801" s="62"/>
      <c r="AE2801" s="62"/>
    </row>
    <row r="2802" spans="1:31" x14ac:dyDescent="0.25">
      <c r="A2802" s="17" t="s">
        <v>11</v>
      </c>
      <c r="B2802" s="17" t="s">
        <v>156</v>
      </c>
      <c r="C2802" s="17" t="s">
        <v>256</v>
      </c>
      <c r="D2802" s="17" t="s">
        <v>256</v>
      </c>
      <c r="E2802" s="17" t="s">
        <v>221</v>
      </c>
      <c r="F2802" s="17" t="s">
        <v>227</v>
      </c>
      <c r="G2802" s="17" t="s">
        <v>265</v>
      </c>
      <c r="H2802" s="17" t="s">
        <v>161</v>
      </c>
      <c r="I2802" s="17" t="s">
        <v>17</v>
      </c>
      <c r="J2802" s="17"/>
      <c r="K2802" s="17"/>
      <c r="L2802" s="66">
        <v>0</v>
      </c>
      <c r="M2802" s="66">
        <v>50.428049999999999</v>
      </c>
      <c r="N2802" s="66">
        <v>17.149476499999999</v>
      </c>
      <c r="O2802" s="66">
        <v>0.1133755</v>
      </c>
      <c r="P2802" s="66">
        <v>339.76575000000003</v>
      </c>
      <c r="Q2802" s="66">
        <v>113.25525</v>
      </c>
      <c r="R2802" s="18"/>
      <c r="Z2802" s="62"/>
      <c r="AA2802" s="62"/>
      <c r="AB2802" s="62"/>
      <c r="AC2802" s="62"/>
      <c r="AD2802" s="62"/>
      <c r="AE2802" s="62"/>
    </row>
    <row r="2803" spans="1:31" x14ac:dyDescent="0.25">
      <c r="A2803" s="17" t="s">
        <v>11</v>
      </c>
      <c r="B2803" s="17" t="s">
        <v>156</v>
      </c>
      <c r="C2803" s="17" t="s">
        <v>256</v>
      </c>
      <c r="D2803" s="17" t="s">
        <v>256</v>
      </c>
      <c r="E2803" s="17" t="s">
        <v>221</v>
      </c>
      <c r="F2803" s="17" t="s">
        <v>227</v>
      </c>
      <c r="G2803" s="17" t="s">
        <v>265</v>
      </c>
      <c r="H2803" s="17" t="s">
        <v>75</v>
      </c>
      <c r="I2803" s="17" t="s">
        <v>17</v>
      </c>
      <c r="J2803" s="17"/>
      <c r="K2803" s="17"/>
      <c r="L2803" s="66">
        <v>0</v>
      </c>
      <c r="M2803" s="66">
        <v>4.1100000000000002E-4</v>
      </c>
      <c r="N2803" s="66">
        <v>1.39775E-4</v>
      </c>
      <c r="O2803" s="66">
        <v>9.2500000000000004E-7</v>
      </c>
      <c r="P2803" s="66">
        <v>2.7720000000000002E-3</v>
      </c>
      <c r="Q2803" s="66">
        <v>9.2400000000000002E-4</v>
      </c>
      <c r="R2803" s="18"/>
      <c r="Z2803" s="62"/>
      <c r="AA2803" s="62"/>
      <c r="AB2803" s="62"/>
      <c r="AC2803" s="62"/>
      <c r="AD2803" s="62"/>
      <c r="AE2803" s="62"/>
    </row>
    <row r="2804" spans="1:31" x14ac:dyDescent="0.25">
      <c r="A2804" s="17" t="s">
        <v>11</v>
      </c>
      <c r="B2804" s="17" t="s">
        <v>156</v>
      </c>
      <c r="C2804" s="17" t="s">
        <v>256</v>
      </c>
      <c r="D2804" s="17" t="s">
        <v>256</v>
      </c>
      <c r="E2804" s="17" t="s">
        <v>221</v>
      </c>
      <c r="F2804" s="17" t="s">
        <v>228</v>
      </c>
      <c r="G2804" s="17" t="s">
        <v>265</v>
      </c>
      <c r="H2804" s="17" t="s">
        <v>32</v>
      </c>
      <c r="I2804" s="17" t="s">
        <v>17</v>
      </c>
      <c r="J2804" s="17"/>
      <c r="K2804" s="17"/>
      <c r="L2804" s="66">
        <v>0</v>
      </c>
      <c r="M2804" s="66">
        <v>0</v>
      </c>
      <c r="N2804" s="66">
        <v>0</v>
      </c>
      <c r="O2804" s="66">
        <v>0</v>
      </c>
      <c r="P2804" s="66">
        <v>0</v>
      </c>
      <c r="Q2804" s="66">
        <v>12.90465</v>
      </c>
      <c r="R2804" s="18"/>
      <c r="Z2804" s="62"/>
      <c r="AA2804" s="62"/>
      <c r="AB2804" s="62"/>
      <c r="AC2804" s="62"/>
      <c r="AD2804" s="62"/>
      <c r="AE2804" s="62"/>
    </row>
    <row r="2805" spans="1:31" x14ac:dyDescent="0.25">
      <c r="A2805" s="17" t="s">
        <v>11</v>
      </c>
      <c r="B2805" s="17" t="s">
        <v>156</v>
      </c>
      <c r="C2805" s="17" t="s">
        <v>256</v>
      </c>
      <c r="D2805" s="17" t="s">
        <v>256</v>
      </c>
      <c r="E2805" s="17" t="s">
        <v>221</v>
      </c>
      <c r="F2805" s="17" t="s">
        <v>228</v>
      </c>
      <c r="G2805" s="17" t="s">
        <v>265</v>
      </c>
      <c r="H2805" s="17" t="s">
        <v>16</v>
      </c>
      <c r="I2805" s="17" t="s">
        <v>17</v>
      </c>
      <c r="J2805" s="17"/>
      <c r="K2805" s="17"/>
      <c r="L2805" s="66">
        <v>0</v>
      </c>
      <c r="M2805" s="66">
        <v>0</v>
      </c>
      <c r="N2805" s="66">
        <v>0</v>
      </c>
      <c r="O2805" s="66">
        <v>0</v>
      </c>
      <c r="P2805" s="66">
        <v>0</v>
      </c>
      <c r="Q2805" s="66">
        <v>298097.25</v>
      </c>
      <c r="R2805" s="18"/>
      <c r="Z2805" s="62"/>
      <c r="AA2805" s="62"/>
      <c r="AB2805" s="62"/>
      <c r="AC2805" s="62"/>
      <c r="AD2805" s="62"/>
      <c r="AE2805" s="62"/>
    </row>
    <row r="2806" spans="1:31" x14ac:dyDescent="0.25">
      <c r="A2806" s="17" t="s">
        <v>11</v>
      </c>
      <c r="B2806" s="17" t="s">
        <v>156</v>
      </c>
      <c r="C2806" s="17" t="s">
        <v>256</v>
      </c>
      <c r="D2806" s="17" t="s">
        <v>256</v>
      </c>
      <c r="E2806" s="17" t="s">
        <v>221</v>
      </c>
      <c r="F2806" s="17" t="s">
        <v>228</v>
      </c>
      <c r="G2806" s="17" t="s">
        <v>265</v>
      </c>
      <c r="H2806" s="17" t="s">
        <v>160</v>
      </c>
      <c r="I2806" s="17" t="s">
        <v>17</v>
      </c>
      <c r="J2806" s="17"/>
      <c r="K2806" s="17"/>
      <c r="L2806" s="66">
        <v>0</v>
      </c>
      <c r="M2806" s="66">
        <v>0</v>
      </c>
      <c r="N2806" s="66">
        <v>0</v>
      </c>
      <c r="O2806" s="66">
        <v>0</v>
      </c>
      <c r="P2806" s="66">
        <v>0</v>
      </c>
      <c r="Q2806" s="66">
        <v>298859.25</v>
      </c>
      <c r="R2806" s="18"/>
      <c r="Z2806" s="62"/>
      <c r="AA2806" s="62"/>
      <c r="AB2806" s="62"/>
      <c r="AC2806" s="62"/>
      <c r="AD2806" s="62"/>
      <c r="AE2806" s="62"/>
    </row>
    <row r="2807" spans="1:31" x14ac:dyDescent="0.25">
      <c r="A2807" s="17" t="s">
        <v>11</v>
      </c>
      <c r="B2807" s="17" t="s">
        <v>156</v>
      </c>
      <c r="C2807" s="17" t="s">
        <v>256</v>
      </c>
      <c r="D2807" s="17" t="s">
        <v>256</v>
      </c>
      <c r="E2807" s="17" t="s">
        <v>221</v>
      </c>
      <c r="F2807" s="17" t="s">
        <v>228</v>
      </c>
      <c r="G2807" s="17" t="s">
        <v>265</v>
      </c>
      <c r="H2807" s="17" t="s">
        <v>161</v>
      </c>
      <c r="I2807" s="17" t="s">
        <v>17</v>
      </c>
      <c r="J2807" s="17"/>
      <c r="K2807" s="17"/>
      <c r="L2807" s="66">
        <v>0</v>
      </c>
      <c r="M2807" s="66">
        <v>0</v>
      </c>
      <c r="N2807" s="66">
        <v>0</v>
      </c>
      <c r="O2807" s="66">
        <v>0</v>
      </c>
      <c r="P2807" s="66">
        <v>0</v>
      </c>
      <c r="Q2807" s="66">
        <v>299169</v>
      </c>
      <c r="R2807" s="18"/>
      <c r="Z2807" s="62"/>
      <c r="AA2807" s="62"/>
      <c r="AB2807" s="62"/>
      <c r="AC2807" s="62"/>
      <c r="AD2807" s="62"/>
      <c r="AE2807" s="62"/>
    </row>
    <row r="2808" spans="1:31" x14ac:dyDescent="0.25">
      <c r="A2808" s="17" t="s">
        <v>11</v>
      </c>
      <c r="B2808" s="17" t="s">
        <v>156</v>
      </c>
      <c r="C2808" s="17" t="s">
        <v>256</v>
      </c>
      <c r="D2808" s="17" t="s">
        <v>256</v>
      </c>
      <c r="E2808" s="17" t="s">
        <v>221</v>
      </c>
      <c r="F2808" s="17" t="s">
        <v>228</v>
      </c>
      <c r="G2808" s="17" t="s">
        <v>265</v>
      </c>
      <c r="H2808" s="17" t="s">
        <v>75</v>
      </c>
      <c r="I2808" s="17" t="s">
        <v>17</v>
      </c>
      <c r="J2808" s="17"/>
      <c r="K2808" s="17"/>
      <c r="L2808" s="66">
        <v>0</v>
      </c>
      <c r="M2808" s="66">
        <v>0</v>
      </c>
      <c r="N2808" s="66">
        <v>0</v>
      </c>
      <c r="O2808" s="66">
        <v>0</v>
      </c>
      <c r="P2808" s="66">
        <v>0</v>
      </c>
      <c r="Q2808" s="66">
        <v>2.5809299999999999</v>
      </c>
      <c r="R2808" s="18"/>
      <c r="Z2808" s="62"/>
      <c r="AA2808" s="62"/>
      <c r="AB2808" s="62"/>
      <c r="AC2808" s="62"/>
      <c r="AD2808" s="62"/>
      <c r="AE2808" s="62"/>
    </row>
    <row r="2809" spans="1:31" x14ac:dyDescent="0.25">
      <c r="A2809" s="17" t="s">
        <v>11</v>
      </c>
      <c r="B2809" s="17" t="s">
        <v>156</v>
      </c>
      <c r="C2809" s="17" t="s">
        <v>256</v>
      </c>
      <c r="D2809" s="17" t="s">
        <v>256</v>
      </c>
      <c r="E2809" s="17" t="s">
        <v>221</v>
      </c>
      <c r="F2809" s="17" t="s">
        <v>229</v>
      </c>
      <c r="G2809" s="17" t="s">
        <v>265</v>
      </c>
      <c r="H2809" s="17" t="s">
        <v>32</v>
      </c>
      <c r="I2809" s="17" t="s">
        <v>17</v>
      </c>
      <c r="J2809" s="17"/>
      <c r="K2809" s="17"/>
      <c r="L2809" s="66">
        <v>1.3287750000000001E-2</v>
      </c>
      <c r="M2809" s="66">
        <v>4.42925E-3</v>
      </c>
      <c r="N2809" s="66">
        <v>0</v>
      </c>
      <c r="O2809" s="66">
        <v>0</v>
      </c>
      <c r="P2809" s="66">
        <v>0</v>
      </c>
      <c r="Q2809" s="66">
        <v>0.13979775</v>
      </c>
      <c r="R2809" s="18"/>
      <c r="Z2809" s="62"/>
      <c r="AA2809" s="62"/>
      <c r="AB2809" s="62"/>
      <c r="AC2809" s="62"/>
      <c r="AD2809" s="62"/>
      <c r="AE2809" s="62"/>
    </row>
    <row r="2810" spans="1:31" x14ac:dyDescent="0.25">
      <c r="A2810" s="17" t="s">
        <v>11</v>
      </c>
      <c r="B2810" s="17" t="s">
        <v>156</v>
      </c>
      <c r="C2810" s="17" t="s">
        <v>256</v>
      </c>
      <c r="D2810" s="17" t="s">
        <v>256</v>
      </c>
      <c r="E2810" s="17" t="s">
        <v>221</v>
      </c>
      <c r="F2810" s="17" t="s">
        <v>229</v>
      </c>
      <c r="G2810" s="17" t="s">
        <v>265</v>
      </c>
      <c r="H2810" s="17" t="s">
        <v>16</v>
      </c>
      <c r="I2810" s="17" t="s">
        <v>17</v>
      </c>
      <c r="J2810" s="17"/>
      <c r="K2810" s="17"/>
      <c r="L2810" s="66">
        <v>324.66525000000001</v>
      </c>
      <c r="M2810" s="66">
        <v>108.22175</v>
      </c>
      <c r="N2810" s="66">
        <v>0</v>
      </c>
      <c r="O2810" s="66">
        <v>0</v>
      </c>
      <c r="P2810" s="66">
        <v>0</v>
      </c>
      <c r="Q2810" s="66">
        <v>3415.7174999999997</v>
      </c>
      <c r="R2810" s="18"/>
      <c r="Z2810" s="62"/>
      <c r="AA2810" s="62"/>
      <c r="AB2810" s="62"/>
      <c r="AC2810" s="62"/>
      <c r="AD2810" s="62"/>
      <c r="AE2810" s="62"/>
    </row>
    <row r="2811" spans="1:31" x14ac:dyDescent="0.25">
      <c r="A2811" s="17" t="s">
        <v>11</v>
      </c>
      <c r="B2811" s="17" t="s">
        <v>156</v>
      </c>
      <c r="C2811" s="17" t="s">
        <v>256</v>
      </c>
      <c r="D2811" s="17" t="s">
        <v>256</v>
      </c>
      <c r="E2811" s="17" t="s">
        <v>221</v>
      </c>
      <c r="F2811" s="17" t="s">
        <v>229</v>
      </c>
      <c r="G2811" s="17" t="s">
        <v>265</v>
      </c>
      <c r="H2811" s="17" t="s">
        <v>160</v>
      </c>
      <c r="I2811" s="17" t="s">
        <v>17</v>
      </c>
      <c r="J2811" s="17"/>
      <c r="K2811" s="17"/>
      <c r="L2811" s="66">
        <v>325.44900000000001</v>
      </c>
      <c r="M2811" s="66">
        <v>108.483</v>
      </c>
      <c r="N2811" s="66">
        <v>0</v>
      </c>
      <c r="O2811" s="66">
        <v>0</v>
      </c>
      <c r="P2811" s="66">
        <v>0</v>
      </c>
      <c r="Q2811" s="66">
        <v>3423.9674999999997</v>
      </c>
      <c r="R2811" s="18"/>
      <c r="Z2811" s="62"/>
      <c r="AA2811" s="62"/>
      <c r="AB2811" s="62"/>
      <c r="AC2811" s="62"/>
      <c r="AD2811" s="62"/>
      <c r="AE2811" s="62"/>
    </row>
    <row r="2812" spans="1:31" x14ac:dyDescent="0.25">
      <c r="A2812" s="17" t="s">
        <v>11</v>
      </c>
      <c r="B2812" s="17" t="s">
        <v>156</v>
      </c>
      <c r="C2812" s="17" t="s">
        <v>256</v>
      </c>
      <c r="D2812" s="17" t="s">
        <v>256</v>
      </c>
      <c r="E2812" s="17" t="s">
        <v>221</v>
      </c>
      <c r="F2812" s="17" t="s">
        <v>229</v>
      </c>
      <c r="G2812" s="17" t="s">
        <v>265</v>
      </c>
      <c r="H2812" s="17" t="s">
        <v>161</v>
      </c>
      <c r="I2812" s="17" t="s">
        <v>17</v>
      </c>
      <c r="J2812" s="17"/>
      <c r="K2812" s="17"/>
      <c r="L2812" s="66">
        <v>325.76775000000004</v>
      </c>
      <c r="M2812" s="66">
        <v>108.58925000000001</v>
      </c>
      <c r="N2812" s="66">
        <v>0</v>
      </c>
      <c r="O2812" s="66">
        <v>0</v>
      </c>
      <c r="P2812" s="66">
        <v>0</v>
      </c>
      <c r="Q2812" s="66">
        <v>3427.3275000000003</v>
      </c>
      <c r="R2812" s="18"/>
      <c r="Z2812" s="62"/>
      <c r="AA2812" s="62"/>
      <c r="AB2812" s="62"/>
      <c r="AC2812" s="62"/>
      <c r="AD2812" s="62"/>
      <c r="AE2812" s="62"/>
    </row>
    <row r="2813" spans="1:31" x14ac:dyDescent="0.25">
      <c r="A2813" s="17" t="s">
        <v>11</v>
      </c>
      <c r="B2813" s="17" t="s">
        <v>156</v>
      </c>
      <c r="C2813" s="17" t="s">
        <v>256</v>
      </c>
      <c r="D2813" s="17" t="s">
        <v>256</v>
      </c>
      <c r="E2813" s="17" t="s">
        <v>221</v>
      </c>
      <c r="F2813" s="17" t="s">
        <v>229</v>
      </c>
      <c r="G2813" s="17" t="s">
        <v>265</v>
      </c>
      <c r="H2813" s="17" t="s">
        <v>75</v>
      </c>
      <c r="I2813" s="17" t="s">
        <v>17</v>
      </c>
      <c r="J2813" s="17"/>
      <c r="K2813" s="17"/>
      <c r="L2813" s="66">
        <v>2.6572499999999999E-3</v>
      </c>
      <c r="M2813" s="66">
        <v>8.8575000000000004E-4</v>
      </c>
      <c r="N2813" s="66">
        <v>0</v>
      </c>
      <c r="O2813" s="66">
        <v>0</v>
      </c>
      <c r="P2813" s="66">
        <v>0</v>
      </c>
      <c r="Q2813" s="66">
        <v>2.7959249999999998E-2</v>
      </c>
      <c r="R2813" s="18"/>
      <c r="Z2813" s="62"/>
      <c r="AA2813" s="62"/>
      <c r="AB2813" s="62"/>
      <c r="AC2813" s="62"/>
      <c r="AD2813" s="62"/>
      <c r="AE2813" s="62"/>
    </row>
    <row r="2814" spans="1:31" x14ac:dyDescent="0.25">
      <c r="A2814" s="17" t="s">
        <v>11</v>
      </c>
      <c r="B2814" s="17" t="s">
        <v>156</v>
      </c>
      <c r="C2814" s="17" t="s">
        <v>256</v>
      </c>
      <c r="D2814" s="17" t="s">
        <v>256</v>
      </c>
      <c r="E2814" s="17" t="s">
        <v>221</v>
      </c>
      <c r="F2814" s="17" t="s">
        <v>230</v>
      </c>
      <c r="G2814" s="17" t="s">
        <v>265</v>
      </c>
      <c r="H2814" s="17" t="s">
        <v>32</v>
      </c>
      <c r="I2814" s="17" t="s">
        <v>17</v>
      </c>
      <c r="J2814" s="17"/>
      <c r="K2814" s="17"/>
      <c r="L2814" s="66">
        <v>0</v>
      </c>
      <c r="M2814" s="66">
        <v>0</v>
      </c>
      <c r="N2814" s="66">
        <v>0</v>
      </c>
      <c r="O2814" s="66">
        <v>0</v>
      </c>
      <c r="P2814" s="66">
        <v>4.1167499999999997E-3</v>
      </c>
      <c r="Q2814" s="66">
        <v>1.37225E-3</v>
      </c>
      <c r="R2814" s="18"/>
      <c r="Z2814" s="62"/>
      <c r="AA2814" s="62"/>
      <c r="AB2814" s="62"/>
      <c r="AC2814" s="62"/>
      <c r="AD2814" s="62"/>
      <c r="AE2814" s="62"/>
    </row>
    <row r="2815" spans="1:31" x14ac:dyDescent="0.25">
      <c r="A2815" s="17" t="s">
        <v>11</v>
      </c>
      <c r="B2815" s="17" t="s">
        <v>156</v>
      </c>
      <c r="C2815" s="17" t="s">
        <v>256</v>
      </c>
      <c r="D2815" s="17" t="s">
        <v>256</v>
      </c>
      <c r="E2815" s="17" t="s">
        <v>221</v>
      </c>
      <c r="F2815" s="17" t="s">
        <v>230</v>
      </c>
      <c r="G2815" s="17" t="s">
        <v>265</v>
      </c>
      <c r="H2815" s="17" t="s">
        <v>16</v>
      </c>
      <c r="I2815" s="17" t="s">
        <v>17</v>
      </c>
      <c r="J2815" s="17"/>
      <c r="K2815" s="17"/>
      <c r="L2815" s="66">
        <v>0</v>
      </c>
      <c r="M2815" s="66">
        <v>0</v>
      </c>
      <c r="N2815" s="66">
        <v>0</v>
      </c>
      <c r="O2815" s="66">
        <v>0</v>
      </c>
      <c r="P2815" s="66">
        <v>95.102249999999998</v>
      </c>
      <c r="Q2815" s="66">
        <v>31.700749999999999</v>
      </c>
      <c r="R2815" s="18"/>
      <c r="Z2815" s="62"/>
      <c r="AA2815" s="62"/>
      <c r="AB2815" s="62"/>
      <c r="AC2815" s="62"/>
      <c r="AD2815" s="62"/>
      <c r="AE2815" s="62"/>
    </row>
    <row r="2816" spans="1:31" x14ac:dyDescent="0.25">
      <c r="A2816" s="17" t="s">
        <v>11</v>
      </c>
      <c r="B2816" s="17" t="s">
        <v>156</v>
      </c>
      <c r="C2816" s="17" t="s">
        <v>256</v>
      </c>
      <c r="D2816" s="17" t="s">
        <v>256</v>
      </c>
      <c r="E2816" s="17" t="s">
        <v>221</v>
      </c>
      <c r="F2816" s="17" t="s">
        <v>230</v>
      </c>
      <c r="G2816" s="17" t="s">
        <v>265</v>
      </c>
      <c r="H2816" s="17" t="s">
        <v>160</v>
      </c>
      <c r="I2816" s="17" t="s">
        <v>17</v>
      </c>
      <c r="J2816" s="17"/>
      <c r="K2816" s="17"/>
      <c r="L2816" s="66">
        <v>0</v>
      </c>
      <c r="M2816" s="66">
        <v>0</v>
      </c>
      <c r="N2816" s="66">
        <v>0</v>
      </c>
      <c r="O2816" s="66">
        <v>0</v>
      </c>
      <c r="P2816" s="66">
        <v>95.345249999999993</v>
      </c>
      <c r="Q2816" s="66">
        <v>31.781749999999999</v>
      </c>
      <c r="R2816" s="18"/>
      <c r="Z2816" s="62"/>
      <c r="AA2816" s="62"/>
      <c r="AB2816" s="62"/>
      <c r="AC2816" s="62"/>
      <c r="AD2816" s="62"/>
      <c r="AE2816" s="62"/>
    </row>
    <row r="2817" spans="1:31" x14ac:dyDescent="0.25">
      <c r="A2817" s="17" t="s">
        <v>11</v>
      </c>
      <c r="B2817" s="17" t="s">
        <v>156</v>
      </c>
      <c r="C2817" s="17" t="s">
        <v>256</v>
      </c>
      <c r="D2817" s="17" t="s">
        <v>256</v>
      </c>
      <c r="E2817" s="17" t="s">
        <v>221</v>
      </c>
      <c r="F2817" s="17" t="s">
        <v>230</v>
      </c>
      <c r="G2817" s="17" t="s">
        <v>265</v>
      </c>
      <c r="H2817" s="17" t="s">
        <v>161</v>
      </c>
      <c r="I2817" s="17" t="s">
        <v>17</v>
      </c>
      <c r="J2817" s="17"/>
      <c r="K2817" s="17"/>
      <c r="L2817" s="66">
        <v>0</v>
      </c>
      <c r="M2817" s="66">
        <v>0</v>
      </c>
      <c r="N2817" s="66">
        <v>0</v>
      </c>
      <c r="O2817" s="66">
        <v>0</v>
      </c>
      <c r="P2817" s="66">
        <v>95.444249999999997</v>
      </c>
      <c r="Q2817" s="66">
        <v>31.81475</v>
      </c>
      <c r="R2817" s="18"/>
      <c r="Z2817" s="62"/>
      <c r="AA2817" s="62"/>
      <c r="AB2817" s="62"/>
      <c r="AC2817" s="62"/>
      <c r="AD2817" s="62"/>
      <c r="AE2817" s="62"/>
    </row>
    <row r="2818" spans="1:31" x14ac:dyDescent="0.25">
      <c r="A2818" s="17" t="s">
        <v>11</v>
      </c>
      <c r="B2818" s="17" t="s">
        <v>156</v>
      </c>
      <c r="C2818" s="17" t="s">
        <v>256</v>
      </c>
      <c r="D2818" s="17" t="s">
        <v>256</v>
      </c>
      <c r="E2818" s="17" t="s">
        <v>221</v>
      </c>
      <c r="F2818" s="17" t="s">
        <v>230</v>
      </c>
      <c r="G2818" s="17" t="s">
        <v>265</v>
      </c>
      <c r="H2818" s="17" t="s">
        <v>75</v>
      </c>
      <c r="I2818" s="17" t="s">
        <v>17</v>
      </c>
      <c r="J2818" s="17"/>
      <c r="K2818" s="17"/>
      <c r="L2818" s="66">
        <v>0</v>
      </c>
      <c r="M2818" s="66">
        <v>0</v>
      </c>
      <c r="N2818" s="66">
        <v>0</v>
      </c>
      <c r="O2818" s="66">
        <v>0</v>
      </c>
      <c r="P2818" s="66">
        <v>8.2350000000000001E-4</v>
      </c>
      <c r="Q2818" s="66">
        <v>2.745E-4</v>
      </c>
      <c r="R2818" s="18"/>
      <c r="Z2818" s="62"/>
      <c r="AA2818" s="62"/>
      <c r="AB2818" s="62"/>
      <c r="AC2818" s="62"/>
      <c r="AD2818" s="62"/>
      <c r="AE2818" s="62"/>
    </row>
    <row r="2819" spans="1:31" x14ac:dyDescent="0.25">
      <c r="A2819" s="17" t="s">
        <v>11</v>
      </c>
      <c r="B2819" s="17" t="s">
        <v>156</v>
      </c>
      <c r="C2819" s="17" t="s">
        <v>256</v>
      </c>
      <c r="D2819" s="17" t="s">
        <v>256</v>
      </c>
      <c r="E2819" s="17" t="s">
        <v>221</v>
      </c>
      <c r="F2819" s="17" t="s">
        <v>231</v>
      </c>
      <c r="G2819" s="17" t="s">
        <v>265</v>
      </c>
      <c r="H2819" s="17" t="s">
        <v>32</v>
      </c>
      <c r="I2819" s="17" t="s">
        <v>17</v>
      </c>
      <c r="J2819" s="17"/>
      <c r="K2819" s="17"/>
      <c r="L2819" s="66">
        <v>0</v>
      </c>
      <c r="M2819" s="66">
        <v>0</v>
      </c>
      <c r="N2819" s="66">
        <v>0</v>
      </c>
      <c r="O2819" s="66">
        <v>3.9414000000000005E-2</v>
      </c>
      <c r="P2819" s="66">
        <v>0.36633774999999996</v>
      </c>
      <c r="Q2819" s="66">
        <v>0.11773325</v>
      </c>
      <c r="R2819" s="18"/>
      <c r="Z2819" s="62"/>
      <c r="AA2819" s="62"/>
      <c r="AB2819" s="62"/>
      <c r="AC2819" s="62"/>
      <c r="AD2819" s="62"/>
      <c r="AE2819" s="62"/>
    </row>
    <row r="2820" spans="1:31" x14ac:dyDescent="0.25">
      <c r="A2820" s="17" t="s">
        <v>11</v>
      </c>
      <c r="B2820" s="17" t="s">
        <v>156</v>
      </c>
      <c r="C2820" s="17" t="s">
        <v>256</v>
      </c>
      <c r="D2820" s="17" t="s">
        <v>256</v>
      </c>
      <c r="E2820" s="17" t="s">
        <v>221</v>
      </c>
      <c r="F2820" s="17" t="s">
        <v>231</v>
      </c>
      <c r="G2820" s="17" t="s">
        <v>265</v>
      </c>
      <c r="H2820" s="17" t="s">
        <v>16</v>
      </c>
      <c r="I2820" s="17" t="s">
        <v>17</v>
      </c>
      <c r="J2820" s="17"/>
      <c r="K2820" s="17"/>
      <c r="L2820" s="66">
        <v>0</v>
      </c>
      <c r="M2820" s="66">
        <v>0</v>
      </c>
      <c r="N2820" s="66">
        <v>0</v>
      </c>
      <c r="O2820" s="66">
        <v>1280.97</v>
      </c>
      <c r="P2820" s="66">
        <v>11905.964999999998</v>
      </c>
      <c r="Q2820" s="66">
        <v>3826.3249999999998</v>
      </c>
      <c r="R2820" s="18"/>
      <c r="Z2820" s="62"/>
      <c r="AA2820" s="62"/>
      <c r="AB2820" s="62"/>
      <c r="AC2820" s="62"/>
      <c r="AD2820" s="62"/>
      <c r="AE2820" s="62"/>
    </row>
    <row r="2821" spans="1:31" x14ac:dyDescent="0.25">
      <c r="A2821" s="17" t="s">
        <v>11</v>
      </c>
      <c r="B2821" s="17" t="s">
        <v>156</v>
      </c>
      <c r="C2821" s="17" t="s">
        <v>256</v>
      </c>
      <c r="D2821" s="17" t="s">
        <v>256</v>
      </c>
      <c r="E2821" s="17" t="s">
        <v>221</v>
      </c>
      <c r="F2821" s="17" t="s">
        <v>231</v>
      </c>
      <c r="G2821" s="17" t="s">
        <v>265</v>
      </c>
      <c r="H2821" s="17" t="s">
        <v>160</v>
      </c>
      <c r="I2821" s="17" t="s">
        <v>17</v>
      </c>
      <c r="J2821" s="17"/>
      <c r="K2821" s="17"/>
      <c r="L2821" s="66">
        <v>0</v>
      </c>
      <c r="M2821" s="66">
        <v>0</v>
      </c>
      <c r="N2821" s="66">
        <v>0</v>
      </c>
      <c r="O2821" s="66">
        <v>1283.2950000000001</v>
      </c>
      <c r="P2821" s="66">
        <v>11927.59</v>
      </c>
      <c r="Q2821" s="66">
        <v>3833.2750000000001</v>
      </c>
      <c r="R2821" s="18"/>
      <c r="Z2821" s="62"/>
      <c r="AA2821" s="62"/>
      <c r="AB2821" s="62"/>
      <c r="AC2821" s="62"/>
      <c r="AD2821" s="62"/>
      <c r="AE2821" s="62"/>
    </row>
    <row r="2822" spans="1:31" x14ac:dyDescent="0.25">
      <c r="A2822" s="17" t="s">
        <v>11</v>
      </c>
      <c r="B2822" s="17" t="s">
        <v>156</v>
      </c>
      <c r="C2822" s="17" t="s">
        <v>256</v>
      </c>
      <c r="D2822" s="17" t="s">
        <v>256</v>
      </c>
      <c r="E2822" s="17" t="s">
        <v>221</v>
      </c>
      <c r="F2822" s="17" t="s">
        <v>231</v>
      </c>
      <c r="G2822" s="17" t="s">
        <v>265</v>
      </c>
      <c r="H2822" s="17" t="s">
        <v>161</v>
      </c>
      <c r="I2822" s="17" t="s">
        <v>17</v>
      </c>
      <c r="J2822" s="17"/>
      <c r="K2822" s="17"/>
      <c r="L2822" s="66">
        <v>0</v>
      </c>
      <c r="M2822" s="66">
        <v>0</v>
      </c>
      <c r="N2822" s="66">
        <v>0</v>
      </c>
      <c r="O2822" s="66">
        <v>1284.24</v>
      </c>
      <c r="P2822" s="66">
        <v>11936.38</v>
      </c>
      <c r="Q2822" s="66">
        <v>3836.1</v>
      </c>
      <c r="R2822" s="18"/>
      <c r="Z2822" s="62"/>
      <c r="AA2822" s="62"/>
      <c r="AB2822" s="62"/>
      <c r="AC2822" s="62"/>
      <c r="AD2822" s="62"/>
      <c r="AE2822" s="62"/>
    </row>
    <row r="2823" spans="1:31" x14ac:dyDescent="0.25">
      <c r="A2823" s="17" t="s">
        <v>11</v>
      </c>
      <c r="B2823" s="17" t="s">
        <v>156</v>
      </c>
      <c r="C2823" s="17" t="s">
        <v>256</v>
      </c>
      <c r="D2823" s="17" t="s">
        <v>256</v>
      </c>
      <c r="E2823" s="17" t="s">
        <v>221</v>
      </c>
      <c r="F2823" s="17" t="s">
        <v>231</v>
      </c>
      <c r="G2823" s="17" t="s">
        <v>265</v>
      </c>
      <c r="H2823" s="17" t="s">
        <v>75</v>
      </c>
      <c r="I2823" s="17" t="s">
        <v>17</v>
      </c>
      <c r="J2823" s="17"/>
      <c r="K2823" s="17"/>
      <c r="L2823" s="66">
        <v>0</v>
      </c>
      <c r="M2823" s="66">
        <v>0</v>
      </c>
      <c r="N2823" s="66">
        <v>0</v>
      </c>
      <c r="O2823" s="66">
        <v>7.8825000000000006E-3</v>
      </c>
      <c r="P2823" s="66">
        <v>7.3267750000000006E-2</v>
      </c>
      <c r="Q2823" s="66">
        <v>2.3546750000000002E-2</v>
      </c>
      <c r="R2823" s="18"/>
      <c r="Z2823" s="62"/>
      <c r="AA2823" s="62"/>
      <c r="AB2823" s="62"/>
      <c r="AC2823" s="62"/>
      <c r="AD2823" s="62"/>
      <c r="AE2823" s="62"/>
    </row>
    <row r="2824" spans="1:31" x14ac:dyDescent="0.25">
      <c r="A2824" s="17" t="s">
        <v>11</v>
      </c>
      <c r="B2824" s="17" t="s">
        <v>156</v>
      </c>
      <c r="C2824" s="17" t="s">
        <v>256</v>
      </c>
      <c r="D2824" s="17" t="s">
        <v>256</v>
      </c>
      <c r="E2824" s="17" t="s">
        <v>221</v>
      </c>
      <c r="F2824" s="17" t="s">
        <v>232</v>
      </c>
      <c r="G2824" s="17" t="s">
        <v>265</v>
      </c>
      <c r="H2824" s="17" t="s">
        <v>32</v>
      </c>
      <c r="I2824" s="17" t="s">
        <v>17</v>
      </c>
      <c r="J2824" s="17"/>
      <c r="K2824" s="17"/>
      <c r="L2824" s="66">
        <v>0</v>
      </c>
      <c r="M2824" s="66">
        <v>8.0465999999999996E-2</v>
      </c>
      <c r="N2824" s="66">
        <v>2.6821999999999999E-2</v>
      </c>
      <c r="O2824" s="66">
        <v>0</v>
      </c>
      <c r="P2824" s="66">
        <v>0</v>
      </c>
      <c r="Q2824" s="66">
        <v>0</v>
      </c>
      <c r="R2824" s="18"/>
      <c r="Z2824" s="62"/>
      <c r="AA2824" s="62"/>
      <c r="AB2824" s="62"/>
      <c r="AC2824" s="62"/>
      <c r="AD2824" s="62"/>
      <c r="AE2824" s="62"/>
    </row>
    <row r="2825" spans="1:31" x14ac:dyDescent="0.25">
      <c r="A2825" s="17" t="s">
        <v>11</v>
      </c>
      <c r="B2825" s="17" t="s">
        <v>156</v>
      </c>
      <c r="C2825" s="17" t="s">
        <v>256</v>
      </c>
      <c r="D2825" s="17" t="s">
        <v>256</v>
      </c>
      <c r="E2825" s="17" t="s">
        <v>221</v>
      </c>
      <c r="F2825" s="17" t="s">
        <v>232</v>
      </c>
      <c r="G2825" s="17" t="s">
        <v>265</v>
      </c>
      <c r="H2825" s="17" t="s">
        <v>16</v>
      </c>
      <c r="I2825" s="17" t="s">
        <v>17</v>
      </c>
      <c r="J2825" s="17"/>
      <c r="K2825" s="17"/>
      <c r="L2825" s="66">
        <v>0</v>
      </c>
      <c r="M2825" s="66">
        <v>2615.145</v>
      </c>
      <c r="N2825" s="66">
        <v>871.71500000000003</v>
      </c>
      <c r="O2825" s="66">
        <v>0</v>
      </c>
      <c r="P2825" s="66">
        <v>0</v>
      </c>
      <c r="Q2825" s="66">
        <v>0</v>
      </c>
      <c r="R2825" s="18"/>
      <c r="Z2825" s="62"/>
      <c r="AA2825" s="62"/>
      <c r="AB2825" s="62"/>
      <c r="AC2825" s="62"/>
      <c r="AD2825" s="62"/>
      <c r="AE2825" s="62"/>
    </row>
    <row r="2826" spans="1:31" x14ac:dyDescent="0.25">
      <c r="A2826" s="17" t="s">
        <v>11</v>
      </c>
      <c r="B2826" s="17" t="s">
        <v>156</v>
      </c>
      <c r="C2826" s="17" t="s">
        <v>256</v>
      </c>
      <c r="D2826" s="17" t="s">
        <v>256</v>
      </c>
      <c r="E2826" s="17" t="s">
        <v>221</v>
      </c>
      <c r="F2826" s="17" t="s">
        <v>232</v>
      </c>
      <c r="G2826" s="17" t="s">
        <v>265</v>
      </c>
      <c r="H2826" s="17" t="s">
        <v>160</v>
      </c>
      <c r="I2826" s="17" t="s">
        <v>17</v>
      </c>
      <c r="J2826" s="17"/>
      <c r="K2826" s="17"/>
      <c r="L2826" s="66">
        <v>0</v>
      </c>
      <c r="M2826" s="66">
        <v>2619.8999999999996</v>
      </c>
      <c r="N2826" s="66">
        <v>873.3</v>
      </c>
      <c r="O2826" s="66">
        <v>0</v>
      </c>
      <c r="P2826" s="66">
        <v>0</v>
      </c>
      <c r="Q2826" s="66">
        <v>0</v>
      </c>
      <c r="R2826" s="18"/>
      <c r="Z2826" s="62"/>
      <c r="AA2826" s="62"/>
      <c r="AB2826" s="62"/>
      <c r="AC2826" s="62"/>
      <c r="AD2826" s="62"/>
      <c r="AE2826" s="62"/>
    </row>
    <row r="2827" spans="1:31" x14ac:dyDescent="0.25">
      <c r="A2827" s="17" t="s">
        <v>11</v>
      </c>
      <c r="B2827" s="17" t="s">
        <v>156</v>
      </c>
      <c r="C2827" s="17" t="s">
        <v>256</v>
      </c>
      <c r="D2827" s="17" t="s">
        <v>256</v>
      </c>
      <c r="E2827" s="17" t="s">
        <v>221</v>
      </c>
      <c r="F2827" s="17" t="s">
        <v>232</v>
      </c>
      <c r="G2827" s="17" t="s">
        <v>265</v>
      </c>
      <c r="H2827" s="17" t="s">
        <v>161</v>
      </c>
      <c r="I2827" s="17" t="s">
        <v>17</v>
      </c>
      <c r="J2827" s="17"/>
      <c r="K2827" s="17"/>
      <c r="L2827" s="66">
        <v>0</v>
      </c>
      <c r="M2827" s="66">
        <v>2621.8274999999999</v>
      </c>
      <c r="N2827" s="66">
        <v>873.9425</v>
      </c>
      <c r="O2827" s="66">
        <v>0</v>
      </c>
      <c r="P2827" s="66">
        <v>0</v>
      </c>
      <c r="Q2827" s="66">
        <v>0</v>
      </c>
      <c r="R2827" s="18"/>
      <c r="Z2827" s="62"/>
      <c r="AA2827" s="62"/>
      <c r="AB2827" s="62"/>
      <c r="AC2827" s="62"/>
      <c r="AD2827" s="62"/>
      <c r="AE2827" s="62"/>
    </row>
    <row r="2828" spans="1:31" x14ac:dyDescent="0.25">
      <c r="A2828" s="17" t="s">
        <v>11</v>
      </c>
      <c r="B2828" s="17" t="s">
        <v>156</v>
      </c>
      <c r="C2828" s="17" t="s">
        <v>256</v>
      </c>
      <c r="D2828" s="17" t="s">
        <v>256</v>
      </c>
      <c r="E2828" s="17" t="s">
        <v>221</v>
      </c>
      <c r="F2828" s="17" t="s">
        <v>232</v>
      </c>
      <c r="G2828" s="17" t="s">
        <v>265</v>
      </c>
      <c r="H2828" s="17" t="s">
        <v>75</v>
      </c>
      <c r="I2828" s="17" t="s">
        <v>17</v>
      </c>
      <c r="J2828" s="17"/>
      <c r="K2828" s="17"/>
      <c r="L2828" s="66">
        <v>0</v>
      </c>
      <c r="M2828" s="66">
        <v>1.60935E-2</v>
      </c>
      <c r="N2828" s="66">
        <v>5.3645000000000003E-3</v>
      </c>
      <c r="O2828" s="66">
        <v>0</v>
      </c>
      <c r="P2828" s="66">
        <v>0</v>
      </c>
      <c r="Q2828" s="66">
        <v>0</v>
      </c>
      <c r="R2828" s="18"/>
      <c r="Z2828" s="62"/>
      <c r="AA2828" s="62"/>
      <c r="AB2828" s="62"/>
      <c r="AC2828" s="62"/>
      <c r="AD2828" s="62"/>
      <c r="AE2828" s="62"/>
    </row>
    <row r="2829" spans="1:31" x14ac:dyDescent="0.25">
      <c r="A2829" s="17" t="s">
        <v>11</v>
      </c>
      <c r="B2829" s="17" t="s">
        <v>156</v>
      </c>
      <c r="C2829" s="17" t="s">
        <v>256</v>
      </c>
      <c r="D2829" s="17" t="s">
        <v>256</v>
      </c>
      <c r="E2829" s="17" t="s">
        <v>221</v>
      </c>
      <c r="F2829" s="17" t="s">
        <v>233</v>
      </c>
      <c r="G2829" s="17" t="s">
        <v>265</v>
      </c>
      <c r="H2829" s="17" t="s">
        <v>32</v>
      </c>
      <c r="I2829" s="17" t="s">
        <v>17</v>
      </c>
      <c r="J2829" s="17"/>
      <c r="K2829" s="17"/>
      <c r="L2829" s="66">
        <v>0</v>
      </c>
      <c r="M2829" s="66">
        <v>0</v>
      </c>
      <c r="N2829" s="66">
        <v>0</v>
      </c>
      <c r="O2829" s="66">
        <v>0</v>
      </c>
      <c r="P2829" s="66">
        <v>2.4874500000000001E-2</v>
      </c>
      <c r="Q2829" s="66">
        <v>1.41925E-2</v>
      </c>
      <c r="R2829" s="18"/>
      <c r="Z2829" s="62"/>
      <c r="AA2829" s="62"/>
      <c r="AB2829" s="62"/>
      <c r="AC2829" s="62"/>
      <c r="AD2829" s="62"/>
      <c r="AE2829" s="62"/>
    </row>
    <row r="2830" spans="1:31" x14ac:dyDescent="0.25">
      <c r="A2830" s="17" t="s">
        <v>11</v>
      </c>
      <c r="B2830" s="17" t="s">
        <v>156</v>
      </c>
      <c r="C2830" s="17" t="s">
        <v>256</v>
      </c>
      <c r="D2830" s="17" t="s">
        <v>256</v>
      </c>
      <c r="E2830" s="17" t="s">
        <v>221</v>
      </c>
      <c r="F2830" s="17" t="s">
        <v>233</v>
      </c>
      <c r="G2830" s="17" t="s">
        <v>265</v>
      </c>
      <c r="H2830" s="17" t="s">
        <v>16</v>
      </c>
      <c r="I2830" s="17" t="s">
        <v>17</v>
      </c>
      <c r="J2830" s="17"/>
      <c r="K2830" s="17"/>
      <c r="L2830" s="66">
        <v>0</v>
      </c>
      <c r="M2830" s="66">
        <v>0</v>
      </c>
      <c r="N2830" s="66">
        <v>0</v>
      </c>
      <c r="O2830" s="66">
        <v>0</v>
      </c>
      <c r="P2830" s="66">
        <v>887.18250000000012</v>
      </c>
      <c r="Q2830" s="66">
        <v>506.18574999999998</v>
      </c>
      <c r="R2830" s="18"/>
      <c r="Z2830" s="62"/>
      <c r="AA2830" s="62"/>
      <c r="AB2830" s="62"/>
      <c r="AC2830" s="62"/>
      <c r="AD2830" s="62"/>
      <c r="AE2830" s="62"/>
    </row>
    <row r="2831" spans="1:31" x14ac:dyDescent="0.25">
      <c r="A2831" s="17" t="s">
        <v>11</v>
      </c>
      <c r="B2831" s="17" t="s">
        <v>156</v>
      </c>
      <c r="C2831" s="17" t="s">
        <v>256</v>
      </c>
      <c r="D2831" s="17" t="s">
        <v>256</v>
      </c>
      <c r="E2831" s="17" t="s">
        <v>221</v>
      </c>
      <c r="F2831" s="17" t="s">
        <v>233</v>
      </c>
      <c r="G2831" s="17" t="s">
        <v>265</v>
      </c>
      <c r="H2831" s="17" t="s">
        <v>160</v>
      </c>
      <c r="I2831" s="17" t="s">
        <v>17</v>
      </c>
      <c r="J2831" s="17"/>
      <c r="K2831" s="17"/>
      <c r="L2831" s="66">
        <v>0</v>
      </c>
      <c r="M2831" s="66">
        <v>0</v>
      </c>
      <c r="N2831" s="66">
        <v>0</v>
      </c>
      <c r="O2831" s="66">
        <v>0</v>
      </c>
      <c r="P2831" s="66">
        <v>888.64499999999998</v>
      </c>
      <c r="Q2831" s="66">
        <v>507.02124999999995</v>
      </c>
      <c r="R2831" s="18"/>
      <c r="Z2831" s="62"/>
      <c r="AA2831" s="62"/>
      <c r="AB2831" s="62"/>
      <c r="AC2831" s="62"/>
      <c r="AD2831" s="62"/>
      <c r="AE2831" s="62"/>
    </row>
    <row r="2832" spans="1:31" x14ac:dyDescent="0.25">
      <c r="A2832" s="17" t="s">
        <v>11</v>
      </c>
      <c r="B2832" s="17" t="s">
        <v>156</v>
      </c>
      <c r="C2832" s="17" t="s">
        <v>256</v>
      </c>
      <c r="D2832" s="17" t="s">
        <v>256</v>
      </c>
      <c r="E2832" s="17" t="s">
        <v>221</v>
      </c>
      <c r="F2832" s="17" t="s">
        <v>233</v>
      </c>
      <c r="G2832" s="17" t="s">
        <v>265</v>
      </c>
      <c r="H2832" s="17" t="s">
        <v>161</v>
      </c>
      <c r="I2832" s="17" t="s">
        <v>17</v>
      </c>
      <c r="J2832" s="17"/>
      <c r="K2832" s="17"/>
      <c r="L2832" s="66">
        <v>0</v>
      </c>
      <c r="M2832" s="66">
        <v>0</v>
      </c>
      <c r="N2832" s="66">
        <v>0</v>
      </c>
      <c r="O2832" s="66">
        <v>0</v>
      </c>
      <c r="P2832" s="66">
        <v>889.24500000000012</v>
      </c>
      <c r="Q2832" s="66">
        <v>507.36300000000006</v>
      </c>
      <c r="R2832" s="18"/>
      <c r="Z2832" s="62"/>
      <c r="AA2832" s="62"/>
      <c r="AB2832" s="62"/>
      <c r="AC2832" s="62"/>
      <c r="AD2832" s="62"/>
      <c r="AE2832" s="62"/>
    </row>
    <row r="2833" spans="1:31" x14ac:dyDescent="0.25">
      <c r="A2833" s="17" t="s">
        <v>11</v>
      </c>
      <c r="B2833" s="17" t="s">
        <v>156</v>
      </c>
      <c r="C2833" s="17" t="s">
        <v>256</v>
      </c>
      <c r="D2833" s="17" t="s">
        <v>256</v>
      </c>
      <c r="E2833" s="17" t="s">
        <v>221</v>
      </c>
      <c r="F2833" s="17" t="s">
        <v>233</v>
      </c>
      <c r="G2833" s="17" t="s">
        <v>265</v>
      </c>
      <c r="H2833" s="17" t="s">
        <v>75</v>
      </c>
      <c r="I2833" s="17" t="s">
        <v>17</v>
      </c>
      <c r="J2833" s="17"/>
      <c r="K2833" s="17"/>
      <c r="L2833" s="66">
        <v>0</v>
      </c>
      <c r="M2833" s="66">
        <v>0</v>
      </c>
      <c r="N2833" s="66">
        <v>0</v>
      </c>
      <c r="O2833" s="66">
        <v>0</v>
      </c>
      <c r="P2833" s="66">
        <v>4.97475E-3</v>
      </c>
      <c r="Q2833" s="66">
        <v>2.8380000000000002E-3</v>
      </c>
      <c r="R2833" s="18"/>
      <c r="Z2833" s="62"/>
      <c r="AA2833" s="62"/>
      <c r="AB2833" s="62"/>
      <c r="AC2833" s="62"/>
      <c r="AD2833" s="62"/>
      <c r="AE2833" s="62"/>
    </row>
    <row r="2834" spans="1:31" x14ac:dyDescent="0.25">
      <c r="A2834" s="17" t="s">
        <v>11</v>
      </c>
      <c r="B2834" s="63" t="s">
        <v>156</v>
      </c>
      <c r="C2834" s="17" t="s">
        <v>257</v>
      </c>
      <c r="D2834" s="17" t="s">
        <v>341</v>
      </c>
      <c r="E2834" s="17" t="s">
        <v>162</v>
      </c>
      <c r="F2834" s="17" t="s">
        <v>41</v>
      </c>
      <c r="G2834" s="17" t="s">
        <v>265</v>
      </c>
      <c r="H2834" s="17" t="s">
        <v>32</v>
      </c>
      <c r="I2834" s="17" t="s">
        <v>17</v>
      </c>
      <c r="J2834" s="17"/>
      <c r="K2834" s="17"/>
      <c r="L2834" s="67">
        <v>152.50934186400002</v>
      </c>
      <c r="M2834" s="67">
        <v>158.21916052800003</v>
      </c>
      <c r="N2834" s="67">
        <v>166.57051712400002</v>
      </c>
      <c r="O2834" s="67">
        <v>175.63453419600003</v>
      </c>
      <c r="P2834" s="67">
        <v>180.51220439999997</v>
      </c>
      <c r="Q2834" s="67">
        <v>184.35288960000003</v>
      </c>
      <c r="R2834" s="18"/>
      <c r="Z2834" s="62"/>
      <c r="AA2834" s="62"/>
      <c r="AB2834" s="62"/>
      <c r="AC2834" s="62"/>
      <c r="AD2834" s="62"/>
      <c r="AE2834" s="62"/>
    </row>
    <row r="2835" spans="1:31" x14ac:dyDescent="0.25">
      <c r="A2835" s="17" t="s">
        <v>11</v>
      </c>
      <c r="B2835" s="63" t="s">
        <v>156</v>
      </c>
      <c r="C2835" s="17" t="s">
        <v>257</v>
      </c>
      <c r="D2835" s="17" t="s">
        <v>341</v>
      </c>
      <c r="E2835" s="17" t="s">
        <v>162</v>
      </c>
      <c r="F2835" s="17" t="s">
        <v>41</v>
      </c>
      <c r="G2835" s="17" t="s">
        <v>265</v>
      </c>
      <c r="H2835" s="17" t="s">
        <v>16</v>
      </c>
      <c r="I2835" s="17" t="s">
        <v>17</v>
      </c>
      <c r="J2835" s="17"/>
      <c r="K2835" s="17"/>
      <c r="L2835" s="67">
        <v>8555774.0785704013</v>
      </c>
      <c r="M2835" s="67">
        <v>8876094.9056208022</v>
      </c>
      <c r="N2835" s="67">
        <v>9344606.0106564015</v>
      </c>
      <c r="O2835" s="67">
        <v>9853097.3683956005</v>
      </c>
      <c r="P2835" s="67">
        <v>10126734.66684</v>
      </c>
      <c r="Q2835" s="67">
        <v>10342197.106560001</v>
      </c>
      <c r="R2835" s="18"/>
      <c r="Z2835" s="62"/>
      <c r="AA2835" s="62"/>
      <c r="AB2835" s="62"/>
      <c r="AC2835" s="62"/>
      <c r="AD2835" s="62"/>
      <c r="AE2835" s="62"/>
    </row>
    <row r="2836" spans="1:31" x14ac:dyDescent="0.25">
      <c r="A2836" s="17" t="s">
        <v>11</v>
      </c>
      <c r="B2836" s="63" t="s">
        <v>156</v>
      </c>
      <c r="C2836" s="17" t="s">
        <v>257</v>
      </c>
      <c r="D2836" s="17" t="s">
        <v>341</v>
      </c>
      <c r="E2836" s="17" t="s">
        <v>162</v>
      </c>
      <c r="F2836" s="17" t="s">
        <v>41</v>
      </c>
      <c r="G2836" s="17" t="s">
        <v>265</v>
      </c>
      <c r="H2836" s="17" t="s">
        <v>160</v>
      </c>
      <c r="I2836" s="17" t="s">
        <v>17</v>
      </c>
      <c r="J2836" s="17"/>
      <c r="K2836" s="17"/>
      <c r="L2836" s="67">
        <v>8560654.3775100484</v>
      </c>
      <c r="M2836" s="67">
        <v>8881157.9187576976</v>
      </c>
      <c r="N2836" s="67">
        <v>9349936.2672043685</v>
      </c>
      <c r="O2836" s="67">
        <v>9858717.6734898724</v>
      </c>
      <c r="P2836" s="67">
        <v>10132511.057380801</v>
      </c>
      <c r="Q2836" s="67">
        <v>10348096.399027202</v>
      </c>
      <c r="R2836" s="18"/>
      <c r="Z2836" s="62"/>
      <c r="AA2836" s="62"/>
      <c r="AB2836" s="62"/>
      <c r="AC2836" s="62"/>
      <c r="AD2836" s="62"/>
      <c r="AE2836" s="62"/>
    </row>
    <row r="2837" spans="1:31" x14ac:dyDescent="0.25">
      <c r="A2837" s="17" t="s">
        <v>11</v>
      </c>
      <c r="B2837" s="63" t="s">
        <v>156</v>
      </c>
      <c r="C2837" s="17" t="s">
        <v>257</v>
      </c>
      <c r="D2837" s="17" t="s">
        <v>341</v>
      </c>
      <c r="E2837" s="17" t="s">
        <v>162</v>
      </c>
      <c r="F2837" s="17" t="s">
        <v>41</v>
      </c>
      <c r="G2837" s="17" t="s">
        <v>265</v>
      </c>
      <c r="H2837" s="17" t="s">
        <v>161</v>
      </c>
      <c r="I2837" s="17" t="s">
        <v>17</v>
      </c>
      <c r="J2837" s="17"/>
      <c r="K2837" s="17"/>
      <c r="L2837" s="67">
        <v>8563704.5643473286</v>
      </c>
      <c r="M2837" s="67">
        <v>8884322.3019682579</v>
      </c>
      <c r="N2837" s="67">
        <v>9353267.6775468476</v>
      </c>
      <c r="O2837" s="67">
        <v>9862230.3641737942</v>
      </c>
      <c r="P2837" s="67">
        <v>10136121.301468801</v>
      </c>
      <c r="Q2837" s="67">
        <v>10351783.456819201</v>
      </c>
      <c r="R2837" s="18"/>
      <c r="Z2837" s="62"/>
      <c r="AA2837" s="62"/>
      <c r="AB2837" s="62"/>
      <c r="AC2837" s="62"/>
      <c r="AD2837" s="62"/>
      <c r="AE2837" s="62"/>
    </row>
    <row r="2838" spans="1:31" x14ac:dyDescent="0.25">
      <c r="A2838" s="17" t="s">
        <v>11</v>
      </c>
      <c r="B2838" s="63" t="s">
        <v>156</v>
      </c>
      <c r="C2838" s="17" t="s">
        <v>257</v>
      </c>
      <c r="D2838" s="17" t="s">
        <v>341</v>
      </c>
      <c r="E2838" s="17" t="s">
        <v>162</v>
      </c>
      <c r="F2838" s="17" t="s">
        <v>41</v>
      </c>
      <c r="G2838" s="17" t="s">
        <v>265</v>
      </c>
      <c r="H2838" s="17" t="s">
        <v>75</v>
      </c>
      <c r="I2838" s="17" t="s">
        <v>17</v>
      </c>
      <c r="J2838" s="17"/>
      <c r="K2838" s="17"/>
      <c r="L2838" s="67">
        <v>15.2509341864</v>
      </c>
      <c r="M2838" s="67">
        <v>15.821916052800001</v>
      </c>
      <c r="N2838" s="67">
        <v>16.657051712400001</v>
      </c>
      <c r="O2838" s="67">
        <v>17.563453419600002</v>
      </c>
      <c r="P2838" s="67">
        <v>18.051220440000002</v>
      </c>
      <c r="Q2838" s="67">
        <v>18.435288960000001</v>
      </c>
      <c r="R2838" s="18"/>
      <c r="Z2838" s="62"/>
      <c r="AA2838" s="62"/>
      <c r="AB2838" s="62"/>
      <c r="AC2838" s="62"/>
      <c r="AD2838" s="62"/>
      <c r="AE2838" s="62"/>
    </row>
    <row r="2839" spans="1:31" x14ac:dyDescent="0.25">
      <c r="A2839" s="17" t="s">
        <v>11</v>
      </c>
      <c r="B2839" s="63" t="s">
        <v>156</v>
      </c>
      <c r="C2839" s="17" t="s">
        <v>257</v>
      </c>
      <c r="D2839" s="17" t="s">
        <v>69</v>
      </c>
      <c r="E2839" s="17" t="s">
        <v>219</v>
      </c>
      <c r="F2839" s="17" t="s">
        <v>224</v>
      </c>
      <c r="G2839" s="17" t="s">
        <v>265</v>
      </c>
      <c r="H2839" s="17" t="s">
        <v>32</v>
      </c>
      <c r="I2839" s="17" t="s">
        <v>17</v>
      </c>
      <c r="J2839" s="17"/>
      <c r="K2839" s="17"/>
      <c r="L2839" s="67">
        <v>66.74633858268345</v>
      </c>
      <c r="M2839" s="67">
        <v>71.274480703858416</v>
      </c>
      <c r="N2839" s="67">
        <v>76.686502592282736</v>
      </c>
      <c r="O2839" s="67">
        <v>78.544657353485121</v>
      </c>
      <c r="P2839" s="67">
        <v>79.920037454863987</v>
      </c>
      <c r="Q2839" s="67">
        <v>82.457518725177906</v>
      </c>
      <c r="Z2839" s="32"/>
      <c r="AA2839" s="32"/>
      <c r="AB2839" s="32"/>
      <c r="AC2839" s="32"/>
      <c r="AD2839" s="32"/>
      <c r="AE2839" s="32"/>
    </row>
    <row r="2840" spans="1:31" x14ac:dyDescent="0.25">
      <c r="A2840" s="17" t="s">
        <v>11</v>
      </c>
      <c r="B2840" s="63" t="s">
        <v>156</v>
      </c>
      <c r="C2840" s="17" t="s">
        <v>257</v>
      </c>
      <c r="D2840" s="17" t="s">
        <v>69</v>
      </c>
      <c r="E2840" s="17" t="s">
        <v>219</v>
      </c>
      <c r="F2840" s="17" t="s">
        <v>224</v>
      </c>
      <c r="G2840" s="17" t="s">
        <v>265</v>
      </c>
      <c r="H2840" s="17" t="s">
        <v>16</v>
      </c>
      <c r="I2840" s="17" t="s">
        <v>17</v>
      </c>
      <c r="J2840" s="17"/>
      <c r="K2840" s="17"/>
      <c r="L2840" s="67">
        <v>1648634.562992281</v>
      </c>
      <c r="M2840" s="67">
        <v>1760479.673385303</v>
      </c>
      <c r="N2840" s="67">
        <v>1894156.6140293835</v>
      </c>
      <c r="O2840" s="67">
        <v>1940053.0366310817</v>
      </c>
      <c r="P2840" s="67">
        <v>1974024.9251351403</v>
      </c>
      <c r="Q2840" s="67">
        <v>2036700.7125118943</v>
      </c>
      <c r="Z2840" s="32"/>
      <c r="AA2840" s="32"/>
      <c r="AB2840" s="32"/>
      <c r="AC2840" s="32"/>
      <c r="AD2840" s="32"/>
      <c r="AE2840" s="32"/>
    </row>
    <row r="2841" spans="1:31" x14ac:dyDescent="0.25">
      <c r="A2841" s="17" t="s">
        <v>11</v>
      </c>
      <c r="B2841" s="63" t="s">
        <v>156</v>
      </c>
      <c r="C2841" s="17" t="s">
        <v>257</v>
      </c>
      <c r="D2841" s="17" t="s">
        <v>69</v>
      </c>
      <c r="E2841" s="17" t="s">
        <v>219</v>
      </c>
      <c r="F2841" s="17" t="s">
        <v>224</v>
      </c>
      <c r="G2841" s="17" t="s">
        <v>265</v>
      </c>
      <c r="H2841" s="17" t="s">
        <v>160</v>
      </c>
      <c r="I2841" s="17" t="s">
        <v>17</v>
      </c>
      <c r="J2841" s="17"/>
      <c r="K2841" s="17"/>
      <c r="L2841" s="67">
        <v>1652572.5969686597</v>
      </c>
      <c r="M2841" s="67">
        <v>1764684.8677468305</v>
      </c>
      <c r="N2841" s="67">
        <v>1898681.117682328</v>
      </c>
      <c r="O2841" s="67">
        <v>1944687.1714149374</v>
      </c>
      <c r="P2841" s="67">
        <v>1978740.2073449774</v>
      </c>
      <c r="Q2841" s="67">
        <v>2041565.7061166796</v>
      </c>
      <c r="Z2841" s="32"/>
      <c r="AA2841" s="32"/>
      <c r="AB2841" s="32"/>
      <c r="AC2841" s="32"/>
      <c r="AD2841" s="32"/>
      <c r="AE2841" s="32"/>
    </row>
    <row r="2842" spans="1:31" x14ac:dyDescent="0.25">
      <c r="A2842" s="17" t="s">
        <v>11</v>
      </c>
      <c r="B2842" s="63" t="s">
        <v>156</v>
      </c>
      <c r="C2842" s="17" t="s">
        <v>257</v>
      </c>
      <c r="D2842" s="17" t="s">
        <v>69</v>
      </c>
      <c r="E2842" s="17" t="s">
        <v>219</v>
      </c>
      <c r="F2842" s="17" t="s">
        <v>224</v>
      </c>
      <c r="G2842" s="17" t="s">
        <v>265</v>
      </c>
      <c r="H2842" s="17" t="s">
        <v>161</v>
      </c>
      <c r="I2842" s="17" t="s">
        <v>17</v>
      </c>
      <c r="J2842" s="17"/>
      <c r="K2842" s="17"/>
      <c r="L2842" s="67">
        <v>1654174.5090946441</v>
      </c>
      <c r="M2842" s="67">
        <v>1766395.4552837233</v>
      </c>
      <c r="N2842" s="67">
        <v>1900521.5937445429</v>
      </c>
      <c r="O2842" s="67">
        <v>1946572.243191421</v>
      </c>
      <c r="P2842" s="67">
        <v>1980658.288243894</v>
      </c>
      <c r="Q2842" s="67">
        <v>2043544.6865660837</v>
      </c>
      <c r="Z2842" s="62"/>
      <c r="AA2842" s="62"/>
      <c r="AB2842" s="62"/>
      <c r="AC2842" s="62"/>
      <c r="AD2842" s="62"/>
      <c r="AE2842" s="62"/>
    </row>
    <row r="2843" spans="1:31" ht="12.75" customHeight="1" x14ac:dyDescent="0.25">
      <c r="A2843" s="17" t="s">
        <v>11</v>
      </c>
      <c r="B2843" s="63" t="s">
        <v>156</v>
      </c>
      <c r="C2843" s="17" t="s">
        <v>257</v>
      </c>
      <c r="D2843" s="17" t="s">
        <v>69</v>
      </c>
      <c r="E2843" s="17" t="s">
        <v>219</v>
      </c>
      <c r="F2843" s="17" t="s">
        <v>224</v>
      </c>
      <c r="G2843" s="17" t="s">
        <v>265</v>
      </c>
      <c r="H2843" s="17" t="s">
        <v>75</v>
      </c>
      <c r="I2843" s="17" t="s">
        <v>17</v>
      </c>
      <c r="J2843" s="17"/>
      <c r="K2843" s="17"/>
      <c r="L2843" s="67">
        <v>13.349267716536687</v>
      </c>
      <c r="M2843" s="67">
        <v>14.254896140771681</v>
      </c>
      <c r="N2843" s="67">
        <v>15.337300518456546</v>
      </c>
      <c r="O2843" s="67">
        <v>15.708931470697021</v>
      </c>
      <c r="P2843" s="67">
        <v>15.984007490972797</v>
      </c>
      <c r="Q2843" s="67">
        <v>16.49150374503558</v>
      </c>
      <c r="Z2843" s="62"/>
      <c r="AA2843" s="62"/>
      <c r="AB2843" s="62"/>
      <c r="AC2843" s="62"/>
      <c r="AD2843" s="62"/>
      <c r="AE2843" s="62"/>
    </row>
    <row r="2844" spans="1:31" x14ac:dyDescent="0.25">
      <c r="A2844" s="65" t="s">
        <v>11</v>
      </c>
      <c r="B2844" s="17" t="s">
        <v>156</v>
      </c>
      <c r="C2844" s="17" t="s">
        <v>258</v>
      </c>
      <c r="D2844" s="17" t="s">
        <v>258</v>
      </c>
      <c r="E2844" s="17" t="s">
        <v>158</v>
      </c>
      <c r="F2844" s="17" t="s">
        <v>72</v>
      </c>
      <c r="G2844" s="17" t="s">
        <v>265</v>
      </c>
      <c r="H2844" s="17" t="s">
        <v>32</v>
      </c>
      <c r="I2844" s="17" t="s">
        <v>17</v>
      </c>
      <c r="J2844" s="17"/>
      <c r="K2844" s="17"/>
      <c r="L2844" s="67">
        <v>64.654494567950906</v>
      </c>
      <c r="M2844" s="67">
        <v>72.185387840040647</v>
      </c>
      <c r="N2844" s="67">
        <v>106.84644494014306</v>
      </c>
      <c r="O2844" s="67">
        <v>115.8860209028375</v>
      </c>
      <c r="P2844" s="67">
        <v>120.0837399207628</v>
      </c>
      <c r="Q2844" s="67">
        <v>118.60711485273345</v>
      </c>
      <c r="R2844" s="18"/>
    </row>
    <row r="2845" spans="1:31" x14ac:dyDescent="0.25">
      <c r="A2845" s="17" t="s">
        <v>11</v>
      </c>
      <c r="B2845" s="17" t="s">
        <v>156</v>
      </c>
      <c r="C2845" s="17" t="s">
        <v>258</v>
      </c>
      <c r="D2845" s="17" t="s">
        <v>258</v>
      </c>
      <c r="E2845" s="17" t="s">
        <v>158</v>
      </c>
      <c r="F2845" s="17" t="s">
        <v>72</v>
      </c>
      <c r="G2845" s="17" t="s">
        <v>265</v>
      </c>
      <c r="H2845" s="17" t="s">
        <v>16</v>
      </c>
      <c r="I2845" s="17" t="s">
        <v>17</v>
      </c>
      <c r="J2845" s="17"/>
      <c r="K2845" s="17"/>
      <c r="L2845" s="67">
        <v>3627117.1452620458</v>
      </c>
      <c r="M2845" s="67">
        <v>4049600.2578262803</v>
      </c>
      <c r="N2845" s="67">
        <v>5994085.5611420255</v>
      </c>
      <c r="O2845" s="67">
        <v>6501205.7726491839</v>
      </c>
      <c r="P2845" s="67">
        <v>6736697.809554792</v>
      </c>
      <c r="Q2845" s="67">
        <v>6653859.143238347</v>
      </c>
      <c r="R2845" s="18"/>
    </row>
    <row r="2846" spans="1:31" x14ac:dyDescent="0.25">
      <c r="A2846" s="17" t="s">
        <v>11</v>
      </c>
      <c r="B2846" s="17" t="s">
        <v>156</v>
      </c>
      <c r="C2846" s="17" t="s">
        <v>258</v>
      </c>
      <c r="D2846" s="17" t="s">
        <v>258</v>
      </c>
      <c r="E2846" s="17" t="s">
        <v>158</v>
      </c>
      <c r="F2846" s="17" t="s">
        <v>72</v>
      </c>
      <c r="G2846" s="17" t="s">
        <v>265</v>
      </c>
      <c r="H2846" s="17" t="s">
        <v>160</v>
      </c>
      <c r="I2846" s="17" t="s">
        <v>17</v>
      </c>
      <c r="J2846" s="17"/>
      <c r="K2846" s="17"/>
      <c r="L2846" s="67">
        <v>3629186.0890882206</v>
      </c>
      <c r="M2846" s="67">
        <v>4051910.1902371617</v>
      </c>
      <c r="N2846" s="67">
        <v>5997504.6473801099</v>
      </c>
      <c r="O2846" s="67">
        <v>6504914.1253180746</v>
      </c>
      <c r="P2846" s="67">
        <v>6740540.489232257</v>
      </c>
      <c r="Q2846" s="67">
        <v>6657654.5709136333</v>
      </c>
      <c r="R2846" s="18"/>
    </row>
    <row r="2847" spans="1:31" x14ac:dyDescent="0.25">
      <c r="A2847" s="17" t="s">
        <v>11</v>
      </c>
      <c r="B2847" s="17" t="s">
        <v>156</v>
      </c>
      <c r="C2847" s="17" t="s">
        <v>258</v>
      </c>
      <c r="D2847" s="17" t="s">
        <v>258</v>
      </c>
      <c r="E2847" s="17" t="s">
        <v>158</v>
      </c>
      <c r="F2847" s="17" t="s">
        <v>72</v>
      </c>
      <c r="G2847" s="17" t="s">
        <v>265</v>
      </c>
      <c r="H2847" s="17" t="s">
        <v>161</v>
      </c>
      <c r="I2847" s="17" t="s">
        <v>17</v>
      </c>
      <c r="J2847" s="17"/>
      <c r="K2847" s="17"/>
      <c r="L2847" s="67">
        <v>3630479.1789795794</v>
      </c>
      <c r="M2847" s="67">
        <v>4053353.8979939623</v>
      </c>
      <c r="N2847" s="67">
        <v>5999641.5762789138</v>
      </c>
      <c r="O2847" s="67">
        <v>6507231.8457361311</v>
      </c>
      <c r="P2847" s="67">
        <v>6742942.164030673</v>
      </c>
      <c r="Q2847" s="67">
        <v>6660026.7132106889</v>
      </c>
      <c r="R2847" s="18"/>
    </row>
    <row r="2848" spans="1:31" x14ac:dyDescent="0.25">
      <c r="A2848" s="17" t="s">
        <v>11</v>
      </c>
      <c r="B2848" s="17" t="s">
        <v>156</v>
      </c>
      <c r="C2848" s="17" t="s">
        <v>258</v>
      </c>
      <c r="D2848" s="17" t="s">
        <v>258</v>
      </c>
      <c r="E2848" s="17" t="s">
        <v>158</v>
      </c>
      <c r="F2848" s="17" t="s">
        <v>72</v>
      </c>
      <c r="G2848" s="17" t="s">
        <v>265</v>
      </c>
      <c r="H2848" s="17" t="s">
        <v>75</v>
      </c>
      <c r="I2848" s="17" t="s">
        <v>17</v>
      </c>
      <c r="J2848" s="17"/>
      <c r="K2848" s="17"/>
      <c r="L2848" s="67">
        <v>6.4654494567950902</v>
      </c>
      <c r="M2848" s="67">
        <v>7.2185387840040658</v>
      </c>
      <c r="N2848" s="67">
        <v>10.684644494014307</v>
      </c>
      <c r="O2848" s="67">
        <v>11.588602090283748</v>
      </c>
      <c r="P2848" s="67">
        <v>12.00837399207628</v>
      </c>
      <c r="Q2848" s="67">
        <v>11.860711485273345</v>
      </c>
      <c r="R2848" s="18"/>
    </row>
    <row r="2849" spans="1:34" x14ac:dyDescent="0.25">
      <c r="A2849" s="17" t="s">
        <v>11</v>
      </c>
      <c r="B2849" s="17" t="s">
        <v>156</v>
      </c>
      <c r="C2849" s="17" t="s">
        <v>258</v>
      </c>
      <c r="D2849" s="17" t="s">
        <v>258</v>
      </c>
      <c r="E2849" s="17" t="s">
        <v>162</v>
      </c>
      <c r="F2849" s="17" t="s">
        <v>342</v>
      </c>
      <c r="G2849" s="17" t="s">
        <v>265</v>
      </c>
      <c r="H2849" s="17" t="s">
        <v>32</v>
      </c>
      <c r="I2849" s="17" t="s">
        <v>17</v>
      </c>
      <c r="J2849" s="17"/>
      <c r="K2849" s="17"/>
      <c r="L2849" s="67">
        <v>151.49990780868694</v>
      </c>
      <c r="M2849" s="67">
        <v>169.14647119245222</v>
      </c>
      <c r="N2849" s="67">
        <v>173.6191536528593</v>
      </c>
      <c r="O2849" s="67">
        <v>195.21402886723465</v>
      </c>
      <c r="P2849" s="67">
        <v>224.48154266676312</v>
      </c>
      <c r="Q2849" s="67">
        <v>225.95504040839</v>
      </c>
      <c r="R2849" s="18"/>
    </row>
    <row r="2850" spans="1:34" x14ac:dyDescent="0.25">
      <c r="A2850" s="17" t="s">
        <v>11</v>
      </c>
      <c r="B2850" s="17" t="s">
        <v>156</v>
      </c>
      <c r="C2850" s="17" t="s">
        <v>258</v>
      </c>
      <c r="D2850" s="17" t="s">
        <v>258</v>
      </c>
      <c r="E2850" s="17" t="s">
        <v>162</v>
      </c>
      <c r="F2850" s="17" t="s">
        <v>342</v>
      </c>
      <c r="G2850" s="17" t="s">
        <v>265</v>
      </c>
      <c r="H2850" s="17" t="s">
        <v>16</v>
      </c>
      <c r="I2850" s="17" t="s">
        <v>17</v>
      </c>
      <c r="J2850" s="17"/>
      <c r="K2850" s="17"/>
      <c r="L2850" s="67">
        <v>6772045.8790483065</v>
      </c>
      <c r="M2850" s="67">
        <v>7560847.2623026166</v>
      </c>
      <c r="N2850" s="67">
        <v>7760776.1682828106</v>
      </c>
      <c r="O2850" s="67">
        <v>8726067.0903653894</v>
      </c>
      <c r="P2850" s="67">
        <v>10034324.957204312</v>
      </c>
      <c r="Q2850" s="67">
        <v>10100190.306255035</v>
      </c>
      <c r="R2850" s="18"/>
    </row>
    <row r="2851" spans="1:34" x14ac:dyDescent="0.25">
      <c r="A2851" s="17" t="s">
        <v>11</v>
      </c>
      <c r="B2851" s="17" t="s">
        <v>156</v>
      </c>
      <c r="C2851" s="17" t="s">
        <v>258</v>
      </c>
      <c r="D2851" s="17" t="s">
        <v>258</v>
      </c>
      <c r="E2851" s="17" t="s">
        <v>162</v>
      </c>
      <c r="F2851" s="17" t="s">
        <v>342</v>
      </c>
      <c r="G2851" s="17" t="s">
        <v>265</v>
      </c>
      <c r="H2851" s="17" t="s">
        <v>160</v>
      </c>
      <c r="I2851" s="17" t="s">
        <v>17</v>
      </c>
      <c r="J2851" s="17"/>
      <c r="K2851" s="17"/>
      <c r="L2851" s="67">
        <v>6776893.8760981839</v>
      </c>
      <c r="M2851" s="67">
        <v>7566259.949380775</v>
      </c>
      <c r="N2851" s="67">
        <v>7766331.9811997013</v>
      </c>
      <c r="O2851" s="67">
        <v>8732313.9392891414</v>
      </c>
      <c r="P2851" s="67">
        <v>10041508.366569648</v>
      </c>
      <c r="Q2851" s="67">
        <v>10107420.867548104</v>
      </c>
      <c r="R2851" s="18"/>
    </row>
    <row r="2852" spans="1:34" x14ac:dyDescent="0.25">
      <c r="A2852" s="17" t="s">
        <v>11</v>
      </c>
      <c r="B2852" s="17" t="s">
        <v>156</v>
      </c>
      <c r="C2852" s="17" t="s">
        <v>258</v>
      </c>
      <c r="D2852" s="17" t="s">
        <v>258</v>
      </c>
      <c r="E2852" s="17" t="s">
        <v>162</v>
      </c>
      <c r="F2852" s="17" t="s">
        <v>342</v>
      </c>
      <c r="G2852" s="17" t="s">
        <v>265</v>
      </c>
      <c r="H2852" s="17" t="s">
        <v>161</v>
      </c>
      <c r="I2852" s="17" t="s">
        <v>17</v>
      </c>
      <c r="J2852" s="17"/>
      <c r="K2852" s="17"/>
      <c r="L2852" s="67">
        <v>6779923.8742543589</v>
      </c>
      <c r="M2852" s="67">
        <v>7569642.8788046241</v>
      </c>
      <c r="N2852" s="67">
        <v>7769804.3642727584</v>
      </c>
      <c r="O2852" s="67">
        <v>8736218.2198664881</v>
      </c>
      <c r="P2852" s="67">
        <v>10045997.997422982</v>
      </c>
      <c r="Q2852" s="67">
        <v>10111939.968356272</v>
      </c>
      <c r="R2852" s="18"/>
    </row>
    <row r="2853" spans="1:34" x14ac:dyDescent="0.25">
      <c r="A2853" s="17" t="s">
        <v>11</v>
      </c>
      <c r="B2853" s="17" t="s">
        <v>156</v>
      </c>
      <c r="C2853" s="17" t="s">
        <v>258</v>
      </c>
      <c r="D2853" s="17" t="s">
        <v>258</v>
      </c>
      <c r="E2853" s="17" t="s">
        <v>162</v>
      </c>
      <c r="F2853" s="17" t="s">
        <v>342</v>
      </c>
      <c r="G2853" s="17" t="s">
        <v>265</v>
      </c>
      <c r="H2853" s="17" t="s">
        <v>75</v>
      </c>
      <c r="I2853" s="17" t="s">
        <v>17</v>
      </c>
      <c r="J2853" s="17"/>
      <c r="K2853" s="17"/>
      <c r="L2853" s="67">
        <v>15.149990780868695</v>
      </c>
      <c r="M2853" s="67">
        <v>16.914647119245224</v>
      </c>
      <c r="N2853" s="67">
        <v>17.361915365285927</v>
      </c>
      <c r="O2853" s="67">
        <v>19.521402886723468</v>
      </c>
      <c r="P2853" s="67">
        <v>22.448154266676312</v>
      </c>
      <c r="Q2853" s="67">
        <v>22.595504040839</v>
      </c>
      <c r="R2853" s="18"/>
    </row>
    <row r="2854" spans="1:34" x14ac:dyDescent="0.25">
      <c r="A2854" s="17" t="s">
        <v>11</v>
      </c>
      <c r="B2854" s="17" t="s">
        <v>156</v>
      </c>
      <c r="C2854" s="17" t="s">
        <v>258</v>
      </c>
      <c r="D2854" s="17" t="s">
        <v>258</v>
      </c>
      <c r="E2854" s="17" t="s">
        <v>39</v>
      </c>
      <c r="F2854" s="17" t="s">
        <v>39</v>
      </c>
      <c r="G2854" s="17" t="s">
        <v>265</v>
      </c>
      <c r="H2854" s="17" t="s">
        <v>32</v>
      </c>
      <c r="I2854" s="17" t="s">
        <v>17</v>
      </c>
      <c r="J2854" s="17"/>
      <c r="K2854" s="17"/>
      <c r="L2854" s="66">
        <v>16.210695981598402</v>
      </c>
      <c r="M2854" s="66">
        <v>18.098902240413189</v>
      </c>
      <c r="N2854" s="66">
        <v>21.153622217837921</v>
      </c>
      <c r="O2854" s="66">
        <v>24.186266908106614</v>
      </c>
      <c r="P2854" s="66">
        <v>25.954190999847334</v>
      </c>
      <c r="Q2854" s="66">
        <v>25.634761346023559</v>
      </c>
      <c r="R2854" s="18"/>
      <c r="Z2854" s="61"/>
      <c r="AA2854" s="61"/>
      <c r="AB2854" s="61"/>
      <c r="AC2854" s="61"/>
      <c r="AD2854" s="61"/>
      <c r="AE2854" s="61"/>
      <c r="AF2854" s="61"/>
      <c r="AG2854" s="61"/>
      <c r="AH2854" s="61"/>
    </row>
    <row r="2855" spans="1:34" x14ac:dyDescent="0.25">
      <c r="A2855" s="17" t="s">
        <v>11</v>
      </c>
      <c r="B2855" s="17" t="s">
        <v>156</v>
      </c>
      <c r="C2855" s="17" t="s">
        <v>258</v>
      </c>
      <c r="D2855" s="17" t="s">
        <v>258</v>
      </c>
      <c r="E2855" s="17" t="s">
        <v>39</v>
      </c>
      <c r="F2855" s="17" t="s">
        <v>39</v>
      </c>
      <c r="G2855" s="17" t="s">
        <v>265</v>
      </c>
      <c r="H2855" s="17" t="s">
        <v>16</v>
      </c>
      <c r="I2855" s="17" t="s">
        <v>17</v>
      </c>
      <c r="J2855" s="17"/>
      <c r="K2855" s="17"/>
      <c r="L2855" s="66">
        <v>1553146.7819969431</v>
      </c>
      <c r="M2855" s="66">
        <v>1734055.8236539876</v>
      </c>
      <c r="N2855" s="66">
        <v>2026728.5446910516</v>
      </c>
      <c r="O2855" s="66">
        <v>2317286.2324656947</v>
      </c>
      <c r="P2855" s="66">
        <v>2486671.0396953733</v>
      </c>
      <c r="Q2855" s="66">
        <v>2456066.4845625171</v>
      </c>
      <c r="R2855" s="18"/>
      <c r="Z2855" s="61"/>
      <c r="AA2855" s="61"/>
      <c r="AB2855" s="61"/>
      <c r="AC2855" s="61"/>
      <c r="AD2855" s="61"/>
      <c r="AE2855" s="61"/>
      <c r="AF2855" s="61"/>
    </row>
    <row r="2856" spans="1:34" x14ac:dyDescent="0.25">
      <c r="A2856" s="17" t="s">
        <v>11</v>
      </c>
      <c r="B2856" s="17" t="s">
        <v>156</v>
      </c>
      <c r="C2856" s="17" t="s">
        <v>258</v>
      </c>
      <c r="D2856" s="17" t="s">
        <v>258</v>
      </c>
      <c r="E2856" s="17" t="s">
        <v>39</v>
      </c>
      <c r="F2856" s="17" t="s">
        <v>39</v>
      </c>
      <c r="G2856" s="17" t="s">
        <v>265</v>
      </c>
      <c r="H2856" s="17" t="s">
        <v>160</v>
      </c>
      <c r="I2856" s="17" t="s">
        <v>17</v>
      </c>
      <c r="J2856" s="17"/>
      <c r="K2856" s="17"/>
      <c r="L2856" s="66">
        <v>1559793.1673493984</v>
      </c>
      <c r="M2856" s="66">
        <v>1741476.373572557</v>
      </c>
      <c r="N2856" s="66">
        <v>2035401.5298003652</v>
      </c>
      <c r="O2856" s="66">
        <v>2327202.6018980183</v>
      </c>
      <c r="P2856" s="66">
        <v>2497312.2580053108</v>
      </c>
      <c r="Q2856" s="66">
        <v>2466576.7367143868</v>
      </c>
      <c r="R2856" s="18"/>
      <c r="Z2856" s="61"/>
      <c r="AA2856" s="61"/>
      <c r="AB2856" s="61"/>
      <c r="AC2856" s="61"/>
      <c r="AD2856" s="61"/>
      <c r="AE2856" s="61"/>
      <c r="AF2856" s="61"/>
    </row>
    <row r="2857" spans="1:34" x14ac:dyDescent="0.25">
      <c r="A2857" s="17" t="s">
        <v>11</v>
      </c>
      <c r="B2857" s="17" t="s">
        <v>156</v>
      </c>
      <c r="C2857" s="17" t="s">
        <v>258</v>
      </c>
      <c r="D2857" s="17" t="s">
        <v>258</v>
      </c>
      <c r="E2857" s="17" t="s">
        <v>39</v>
      </c>
      <c r="F2857" s="17" t="s">
        <v>39</v>
      </c>
      <c r="G2857" s="17" t="s">
        <v>265</v>
      </c>
      <c r="H2857" s="17" t="s">
        <v>161</v>
      </c>
      <c r="I2857" s="17" t="s">
        <v>17</v>
      </c>
      <c r="J2857" s="17"/>
      <c r="K2857" s="17"/>
      <c r="L2857" s="66">
        <v>1561025.1802439997</v>
      </c>
      <c r="M2857" s="66">
        <v>1742851.8901428282</v>
      </c>
      <c r="N2857" s="66">
        <v>2037009.2050889209</v>
      </c>
      <c r="O2857" s="66">
        <v>2329040.7581830346</v>
      </c>
      <c r="P2857" s="66">
        <v>2499284.776521299</v>
      </c>
      <c r="Q2857" s="66">
        <v>2468524.9785766844</v>
      </c>
      <c r="R2857" s="18"/>
      <c r="Z2857" s="61"/>
      <c r="AA2857" s="61"/>
      <c r="AB2857" s="61"/>
      <c r="AC2857" s="61"/>
      <c r="AD2857" s="61"/>
      <c r="AE2857" s="61"/>
      <c r="AF2857" s="61"/>
    </row>
    <row r="2858" spans="1:34" x14ac:dyDescent="0.25">
      <c r="A2858" s="17" t="s">
        <v>11</v>
      </c>
      <c r="B2858" s="17" t="s">
        <v>156</v>
      </c>
      <c r="C2858" s="17" t="s">
        <v>258</v>
      </c>
      <c r="D2858" s="17" t="s">
        <v>258</v>
      </c>
      <c r="E2858" s="17" t="s">
        <v>39</v>
      </c>
      <c r="F2858" s="17" t="s">
        <v>39</v>
      </c>
      <c r="G2858" s="17" t="s">
        <v>265</v>
      </c>
      <c r="H2858" s="17" t="s">
        <v>75</v>
      </c>
      <c r="I2858" s="17" t="s">
        <v>17</v>
      </c>
      <c r="J2858" s="17"/>
      <c r="K2858" s="17"/>
      <c r="L2858" s="66">
        <v>24.316043972397601</v>
      </c>
      <c r="M2858" s="66">
        <v>27.14835336061978</v>
      </c>
      <c r="N2858" s="66">
        <v>31.730433326756888</v>
      </c>
      <c r="O2858" s="66">
        <v>36.279400362159919</v>
      </c>
      <c r="P2858" s="66">
        <v>38.931286499771005</v>
      </c>
      <c r="Q2858" s="66">
        <v>38.452142019035335</v>
      </c>
      <c r="R2858" s="18"/>
      <c r="Z2858" s="61"/>
      <c r="AA2858" s="61"/>
      <c r="AB2858" s="61"/>
      <c r="AC2858" s="61"/>
      <c r="AD2858" s="61"/>
      <c r="AE2858" s="61"/>
      <c r="AF2858" s="61"/>
    </row>
    <row r="2859" spans="1:34" x14ac:dyDescent="0.25">
      <c r="A2859" s="17" t="s">
        <v>11</v>
      </c>
      <c r="B2859" s="17" t="s">
        <v>156</v>
      </c>
      <c r="C2859" s="17" t="s">
        <v>258</v>
      </c>
      <c r="D2859" s="17" t="s">
        <v>258</v>
      </c>
      <c r="E2859" s="17" t="s">
        <v>180</v>
      </c>
      <c r="F2859" s="17" t="s">
        <v>38</v>
      </c>
      <c r="G2859" s="17" t="s">
        <v>265</v>
      </c>
      <c r="H2859" s="17" t="s">
        <v>32</v>
      </c>
      <c r="I2859" s="17" t="s">
        <v>17</v>
      </c>
      <c r="J2859" s="17"/>
      <c r="K2859" s="17"/>
      <c r="L2859" s="66">
        <v>22.121455166224528</v>
      </c>
      <c r="M2859" s="66">
        <v>24.698140963451923</v>
      </c>
      <c r="N2859" s="66">
        <v>25.731515278144116</v>
      </c>
      <c r="O2859" s="66">
        <v>24.763926889769309</v>
      </c>
      <c r="P2859" s="66">
        <v>25.421995075336913</v>
      </c>
      <c r="Q2859" s="66">
        <v>25.107992132481741</v>
      </c>
      <c r="R2859" s="18"/>
    </row>
    <row r="2860" spans="1:34" x14ac:dyDescent="0.25">
      <c r="A2860" s="17" t="s">
        <v>11</v>
      </c>
      <c r="B2860" s="17" t="s">
        <v>156</v>
      </c>
      <c r="C2860" s="17" t="s">
        <v>258</v>
      </c>
      <c r="D2860" s="17" t="s">
        <v>258</v>
      </c>
      <c r="E2860" s="17" t="s">
        <v>180</v>
      </c>
      <c r="F2860" s="17" t="s">
        <v>38</v>
      </c>
      <c r="G2860" s="17" t="s">
        <v>265</v>
      </c>
      <c r="H2860" s="17" t="s">
        <v>16</v>
      </c>
      <c r="I2860" s="17" t="s">
        <v>17</v>
      </c>
      <c r="J2860" s="17"/>
      <c r="K2860" s="17"/>
      <c r="L2860" s="66">
        <v>2356156.1897545746</v>
      </c>
      <c r="M2860" s="66">
        <v>2630598.9940172648</v>
      </c>
      <c r="N2860" s="66">
        <v>2740663.6922751297</v>
      </c>
      <c r="O2860" s="66">
        <v>2637605.8530293289</v>
      </c>
      <c r="P2860" s="66">
        <v>2707696.6954741348</v>
      </c>
      <c r="Q2860" s="66">
        <v>2674252.2420306304</v>
      </c>
      <c r="R2860" s="18"/>
    </row>
    <row r="2861" spans="1:34" x14ac:dyDescent="0.25">
      <c r="A2861" s="17" t="s">
        <v>11</v>
      </c>
      <c r="B2861" s="17" t="s">
        <v>156</v>
      </c>
      <c r="C2861" s="17" t="s">
        <v>258</v>
      </c>
      <c r="D2861" s="17" t="s">
        <v>258</v>
      </c>
      <c r="E2861" s="17" t="s">
        <v>180</v>
      </c>
      <c r="F2861" s="17" t="s">
        <v>38</v>
      </c>
      <c r="G2861" s="17" t="s">
        <v>265</v>
      </c>
      <c r="H2861" s="17" t="s">
        <v>160</v>
      </c>
      <c r="I2861" s="17" t="s">
        <v>17</v>
      </c>
      <c r="J2861" s="17"/>
      <c r="K2861" s="17"/>
      <c r="L2861" s="66">
        <v>2365225.9863727265</v>
      </c>
      <c r="M2861" s="66">
        <v>2640725.2318122801</v>
      </c>
      <c r="N2861" s="66">
        <v>2751213.6135391686</v>
      </c>
      <c r="O2861" s="66">
        <v>2647759.0630541341</v>
      </c>
      <c r="P2861" s="66">
        <v>2718119.7134550232</v>
      </c>
      <c r="Q2861" s="66">
        <v>2684546.5188049478</v>
      </c>
      <c r="R2861" s="18"/>
    </row>
    <row r="2862" spans="1:34" x14ac:dyDescent="0.25">
      <c r="A2862" s="17" t="s">
        <v>11</v>
      </c>
      <c r="B2862" s="17" t="s">
        <v>156</v>
      </c>
      <c r="C2862" s="17" t="s">
        <v>258</v>
      </c>
      <c r="D2862" s="17" t="s">
        <v>258</v>
      </c>
      <c r="E2862" s="17" t="s">
        <v>180</v>
      </c>
      <c r="F2862" s="17" t="s">
        <v>38</v>
      </c>
      <c r="G2862" s="17" t="s">
        <v>265</v>
      </c>
      <c r="H2862" s="17" t="s">
        <v>161</v>
      </c>
      <c r="I2862" s="17" t="s">
        <v>17</v>
      </c>
      <c r="J2862" s="17"/>
      <c r="K2862" s="17"/>
      <c r="L2862" s="66">
        <v>2366907.2169653596</v>
      </c>
      <c r="M2862" s="66">
        <v>2642602.2905255025</v>
      </c>
      <c r="N2862" s="66">
        <v>2753169.2087003076</v>
      </c>
      <c r="O2862" s="66">
        <v>2649641.1214977568</v>
      </c>
      <c r="P2862" s="66">
        <v>2720051.7850807486</v>
      </c>
      <c r="Q2862" s="66">
        <v>2686454.726207016</v>
      </c>
      <c r="R2862" s="18"/>
    </row>
    <row r="2863" spans="1:34" x14ac:dyDescent="0.25">
      <c r="A2863" s="17" t="s">
        <v>11</v>
      </c>
      <c r="B2863" s="17" t="s">
        <v>156</v>
      </c>
      <c r="C2863" s="17" t="s">
        <v>258</v>
      </c>
      <c r="D2863" s="17" t="s">
        <v>258</v>
      </c>
      <c r="E2863" s="17" t="s">
        <v>180</v>
      </c>
      <c r="F2863" s="17" t="s">
        <v>38</v>
      </c>
      <c r="G2863" s="17" t="s">
        <v>265</v>
      </c>
      <c r="H2863" s="17" t="s">
        <v>75</v>
      </c>
      <c r="I2863" s="17" t="s">
        <v>17</v>
      </c>
      <c r="J2863" s="17"/>
      <c r="K2863" s="17"/>
      <c r="L2863" s="66">
        <v>33.182182749336796</v>
      </c>
      <c r="M2863" s="66">
        <v>37.047211445177886</v>
      </c>
      <c r="N2863" s="66">
        <v>38.597272917216173</v>
      </c>
      <c r="O2863" s="66">
        <v>37.145890334653963</v>
      </c>
      <c r="P2863" s="66">
        <v>38.132992613005371</v>
      </c>
      <c r="Q2863" s="66">
        <v>37.661988198722611</v>
      </c>
      <c r="R2863" s="18"/>
    </row>
    <row r="2864" spans="1:34" x14ac:dyDescent="0.25">
      <c r="A2864" s="17" t="s">
        <v>11</v>
      </c>
      <c r="B2864" s="17" t="s">
        <v>156</v>
      </c>
      <c r="C2864" s="17" t="s">
        <v>258</v>
      </c>
      <c r="D2864" s="17" t="s">
        <v>258</v>
      </c>
      <c r="E2864" s="17" t="s">
        <v>221</v>
      </c>
      <c r="F2864" s="17" t="s">
        <v>343</v>
      </c>
      <c r="G2864" s="17" t="s">
        <v>265</v>
      </c>
      <c r="H2864" s="17" t="s">
        <v>32</v>
      </c>
      <c r="I2864" s="17" t="s">
        <v>17</v>
      </c>
      <c r="J2864" s="17"/>
      <c r="K2864" s="17"/>
      <c r="L2864" s="66">
        <v>704.56497229899321</v>
      </c>
      <c r="M2864" s="66">
        <v>786.63202185360751</v>
      </c>
      <c r="N2864" s="66">
        <v>899.85591528857606</v>
      </c>
      <c r="O2864" s="66">
        <v>938.70584284422875</v>
      </c>
      <c r="P2864" s="66">
        <v>950.47037252948496</v>
      </c>
      <c r="Q2864" s="66">
        <v>929.28444784840372</v>
      </c>
      <c r="R2864" s="18"/>
    </row>
    <row r="2865" spans="1:31" x14ac:dyDescent="0.25">
      <c r="A2865" s="17" t="s">
        <v>11</v>
      </c>
      <c r="B2865" s="17" t="s">
        <v>156</v>
      </c>
      <c r="C2865" s="17" t="s">
        <v>258</v>
      </c>
      <c r="D2865" s="17" t="s">
        <v>258</v>
      </c>
      <c r="E2865" s="17" t="s">
        <v>221</v>
      </c>
      <c r="F2865" s="17" t="s">
        <v>343</v>
      </c>
      <c r="G2865" s="17" t="s">
        <v>265</v>
      </c>
      <c r="H2865" s="17" t="s">
        <v>16</v>
      </c>
      <c r="I2865" s="17" t="s">
        <v>17</v>
      </c>
      <c r="J2865" s="17"/>
      <c r="K2865" s="17"/>
      <c r="L2865" s="66">
        <v>17402754.815785129</v>
      </c>
      <c r="M2865" s="66">
        <v>19429810.939784102</v>
      </c>
      <c r="N2865" s="66">
        <v>22226441.107627824</v>
      </c>
      <c r="O2865" s="66">
        <v>23186034.318252448</v>
      </c>
      <c r="P2865" s="66">
        <v>23476618.201478276</v>
      </c>
      <c r="Q2865" s="66">
        <v>22953325.86185557</v>
      </c>
      <c r="R2865" s="18"/>
    </row>
    <row r="2866" spans="1:31" x14ac:dyDescent="0.25">
      <c r="A2866" s="17" t="s">
        <v>11</v>
      </c>
      <c r="B2866" s="17" t="s">
        <v>156</v>
      </c>
      <c r="C2866" s="17" t="s">
        <v>258</v>
      </c>
      <c r="D2866" s="17" t="s">
        <v>258</v>
      </c>
      <c r="E2866" s="17" t="s">
        <v>221</v>
      </c>
      <c r="F2866" s="17" t="s">
        <v>343</v>
      </c>
      <c r="G2866" s="17" t="s">
        <v>265</v>
      </c>
      <c r="H2866" s="17" t="s">
        <v>160</v>
      </c>
      <c r="I2866" s="17" t="s">
        <v>17</v>
      </c>
      <c r="J2866" s="17"/>
      <c r="K2866" s="17"/>
      <c r="L2866" s="66">
        <v>17444324.149150766</v>
      </c>
      <c r="M2866" s="66">
        <v>19476222.229073469</v>
      </c>
      <c r="N2866" s="66">
        <v>22279532.606629852</v>
      </c>
      <c r="O2866" s="66">
        <v>23241417.962980255</v>
      </c>
      <c r="P2866" s="66">
        <v>23532695.953457516</v>
      </c>
      <c r="Q2866" s="66">
        <v>23008153.644278631</v>
      </c>
      <c r="R2866" s="18"/>
    </row>
    <row r="2867" spans="1:31" x14ac:dyDescent="0.25">
      <c r="A2867" s="17" t="s">
        <v>11</v>
      </c>
      <c r="B2867" s="17" t="s">
        <v>156</v>
      </c>
      <c r="C2867" s="17" t="s">
        <v>258</v>
      </c>
      <c r="D2867" s="17" t="s">
        <v>258</v>
      </c>
      <c r="E2867" s="17" t="s">
        <v>221</v>
      </c>
      <c r="F2867" s="17" t="s">
        <v>343</v>
      </c>
      <c r="G2867" s="17" t="s">
        <v>265</v>
      </c>
      <c r="H2867" s="17" t="s">
        <v>161</v>
      </c>
      <c r="I2867" s="17" t="s">
        <v>17</v>
      </c>
      <c r="J2867" s="17"/>
      <c r="K2867" s="17"/>
      <c r="L2867" s="66">
        <v>17461233.708485946</v>
      </c>
      <c r="M2867" s="66">
        <v>19495101.397597954</v>
      </c>
      <c r="N2867" s="66">
        <v>22301129.148596779</v>
      </c>
      <c r="O2867" s="66">
        <v>23263946.903208517</v>
      </c>
      <c r="P2867" s="66">
        <v>23555507.242398225</v>
      </c>
      <c r="Q2867" s="66">
        <v>23030456.471026987</v>
      </c>
      <c r="R2867" s="18"/>
    </row>
    <row r="2868" spans="1:31" x14ac:dyDescent="0.25">
      <c r="A2868" s="17" t="s">
        <v>11</v>
      </c>
      <c r="B2868" s="17" t="s">
        <v>156</v>
      </c>
      <c r="C2868" s="17" t="s">
        <v>258</v>
      </c>
      <c r="D2868" s="17" t="s">
        <v>258</v>
      </c>
      <c r="E2868" s="17" t="s">
        <v>221</v>
      </c>
      <c r="F2868" s="17" t="s">
        <v>343</v>
      </c>
      <c r="G2868" s="17" t="s">
        <v>265</v>
      </c>
      <c r="H2868" s="17" t="s">
        <v>75</v>
      </c>
      <c r="I2868" s="17" t="s">
        <v>17</v>
      </c>
      <c r="J2868" s="17"/>
      <c r="K2868" s="17"/>
      <c r="L2868" s="66">
        <v>140.91299445979863</v>
      </c>
      <c r="M2868" s="66">
        <v>157.32640437072149</v>
      </c>
      <c r="N2868" s="66">
        <v>179.97118305771519</v>
      </c>
      <c r="O2868" s="66">
        <v>187.74116856884575</v>
      </c>
      <c r="P2868" s="66">
        <v>190.09407450589697</v>
      </c>
      <c r="Q2868" s="66">
        <v>185.8568895696807</v>
      </c>
      <c r="R2868" s="18"/>
    </row>
    <row r="2869" spans="1:31" x14ac:dyDescent="0.25">
      <c r="A2869" s="17" t="s">
        <v>11</v>
      </c>
      <c r="B2869" s="17" t="s">
        <v>156</v>
      </c>
      <c r="C2869" s="17" t="s">
        <v>259</v>
      </c>
      <c r="D2869" s="17" t="s">
        <v>259</v>
      </c>
      <c r="E2869" s="17" t="s">
        <v>158</v>
      </c>
      <c r="F2869" s="17" t="s">
        <v>72</v>
      </c>
      <c r="G2869" s="17" t="s">
        <v>265</v>
      </c>
      <c r="H2869" s="17" t="s">
        <v>32</v>
      </c>
      <c r="I2869" s="17" t="s">
        <v>17</v>
      </c>
      <c r="J2869" s="17"/>
      <c r="K2869" s="17"/>
      <c r="L2869" s="66">
        <v>0</v>
      </c>
      <c r="M2869" s="66">
        <v>0</v>
      </c>
      <c r="N2869" s="66">
        <v>0</v>
      </c>
      <c r="O2869" s="66">
        <v>0.78917999999999999</v>
      </c>
      <c r="P2869" s="66">
        <v>1.8736625000000002</v>
      </c>
      <c r="Q2869" s="66">
        <v>2.1658675000000001</v>
      </c>
      <c r="R2869" s="18"/>
      <c r="Z2869" s="62"/>
      <c r="AA2869" s="62"/>
      <c r="AB2869" s="62"/>
      <c r="AC2869" s="62"/>
      <c r="AD2869" s="62"/>
      <c r="AE2869" s="62"/>
    </row>
    <row r="2870" spans="1:31" x14ac:dyDescent="0.25">
      <c r="A2870" s="17" t="s">
        <v>11</v>
      </c>
      <c r="B2870" s="17" t="s">
        <v>156</v>
      </c>
      <c r="C2870" s="17" t="s">
        <v>259</v>
      </c>
      <c r="D2870" s="17" t="s">
        <v>259</v>
      </c>
      <c r="E2870" s="17" t="s">
        <v>158</v>
      </c>
      <c r="F2870" s="17" t="s">
        <v>72</v>
      </c>
      <c r="G2870" s="17" t="s">
        <v>265</v>
      </c>
      <c r="H2870" s="17" t="s">
        <v>16</v>
      </c>
      <c r="I2870" s="17" t="s">
        <v>17</v>
      </c>
      <c r="J2870" s="17"/>
      <c r="K2870" s="17"/>
      <c r="L2870" s="66">
        <v>0</v>
      </c>
      <c r="M2870" s="66">
        <v>0</v>
      </c>
      <c r="N2870" s="66">
        <v>0</v>
      </c>
      <c r="O2870" s="66">
        <v>44272.800000000003</v>
      </c>
      <c r="P2870" s="66">
        <v>105112.35</v>
      </c>
      <c r="Q2870" s="66">
        <v>121505</v>
      </c>
      <c r="R2870" s="18"/>
      <c r="Z2870" s="62"/>
      <c r="AA2870" s="62"/>
      <c r="AB2870" s="62"/>
      <c r="AC2870" s="62"/>
      <c r="AD2870" s="62"/>
      <c r="AE2870" s="62"/>
    </row>
    <row r="2871" spans="1:31" x14ac:dyDescent="0.25">
      <c r="A2871" s="17" t="s">
        <v>11</v>
      </c>
      <c r="B2871" s="17" t="s">
        <v>156</v>
      </c>
      <c r="C2871" s="17" t="s">
        <v>259</v>
      </c>
      <c r="D2871" s="17" t="s">
        <v>259</v>
      </c>
      <c r="E2871" s="17" t="s">
        <v>158</v>
      </c>
      <c r="F2871" s="17" t="s">
        <v>72</v>
      </c>
      <c r="G2871" s="17" t="s">
        <v>265</v>
      </c>
      <c r="H2871" s="17" t="s">
        <v>160</v>
      </c>
      <c r="I2871" s="17" t="s">
        <v>17</v>
      </c>
      <c r="J2871" s="17"/>
      <c r="K2871" s="17"/>
      <c r="L2871" s="66">
        <v>0</v>
      </c>
      <c r="M2871" s="66">
        <v>0</v>
      </c>
      <c r="N2871" s="66">
        <v>0</v>
      </c>
      <c r="O2871" s="66">
        <v>44298.074999999997</v>
      </c>
      <c r="P2871" s="66">
        <v>105172.52499999999</v>
      </c>
      <c r="Q2871" s="66">
        <v>121574.75</v>
      </c>
      <c r="R2871" s="18"/>
      <c r="Z2871" s="62"/>
      <c r="AA2871" s="62"/>
      <c r="AB2871" s="62"/>
      <c r="AC2871" s="62"/>
      <c r="AD2871" s="62"/>
      <c r="AE2871" s="62"/>
    </row>
    <row r="2872" spans="1:31" x14ac:dyDescent="0.25">
      <c r="A2872" s="17" t="s">
        <v>11</v>
      </c>
      <c r="B2872" s="17" t="s">
        <v>156</v>
      </c>
      <c r="C2872" s="17" t="s">
        <v>259</v>
      </c>
      <c r="D2872" s="17" t="s">
        <v>259</v>
      </c>
      <c r="E2872" s="17" t="s">
        <v>158</v>
      </c>
      <c r="F2872" s="17" t="s">
        <v>72</v>
      </c>
      <c r="G2872" s="17" t="s">
        <v>265</v>
      </c>
      <c r="H2872" s="17" t="s">
        <v>161</v>
      </c>
      <c r="I2872" s="17" t="s">
        <v>17</v>
      </c>
      <c r="J2872" s="17"/>
      <c r="K2872" s="17"/>
      <c r="L2872" s="66">
        <v>0</v>
      </c>
      <c r="M2872" s="66">
        <v>0</v>
      </c>
      <c r="N2872" s="66">
        <v>0</v>
      </c>
      <c r="O2872" s="66">
        <v>44313.824999999997</v>
      </c>
      <c r="P2872" s="66">
        <v>105210.02499999999</v>
      </c>
      <c r="Q2872" s="66">
        <v>121617.75</v>
      </c>
      <c r="R2872" s="18"/>
      <c r="Z2872" s="62"/>
      <c r="AA2872" s="62"/>
      <c r="AB2872" s="62"/>
      <c r="AC2872" s="62"/>
      <c r="AD2872" s="62"/>
      <c r="AE2872" s="62"/>
    </row>
    <row r="2873" spans="1:31" x14ac:dyDescent="0.25">
      <c r="A2873" s="17" t="s">
        <v>11</v>
      </c>
      <c r="B2873" s="17" t="s">
        <v>156</v>
      </c>
      <c r="C2873" s="17" t="s">
        <v>259</v>
      </c>
      <c r="D2873" s="17" t="s">
        <v>259</v>
      </c>
      <c r="E2873" s="17" t="s">
        <v>158</v>
      </c>
      <c r="F2873" s="17" t="s">
        <v>72</v>
      </c>
      <c r="G2873" s="17" t="s">
        <v>265</v>
      </c>
      <c r="H2873" s="17" t="s">
        <v>75</v>
      </c>
      <c r="I2873" s="17" t="s">
        <v>17</v>
      </c>
      <c r="J2873" s="17"/>
      <c r="K2873" s="17"/>
      <c r="L2873" s="66">
        <v>0</v>
      </c>
      <c r="M2873" s="66">
        <v>0</v>
      </c>
      <c r="N2873" s="66">
        <v>0</v>
      </c>
      <c r="O2873" s="66">
        <v>7.8918000000000002E-2</v>
      </c>
      <c r="P2873" s="66">
        <v>0.18736624999999998</v>
      </c>
      <c r="Q2873" s="66">
        <v>0.21658674999999999</v>
      </c>
      <c r="R2873" s="18"/>
      <c r="Z2873" s="62"/>
      <c r="AA2873" s="62"/>
      <c r="AB2873" s="62"/>
      <c r="AC2873" s="62"/>
      <c r="AD2873" s="62"/>
      <c r="AE2873" s="62"/>
    </row>
    <row r="2874" spans="1:31" x14ac:dyDescent="0.25">
      <c r="A2874" s="17" t="s">
        <v>11</v>
      </c>
      <c r="B2874" s="17" t="s">
        <v>156</v>
      </c>
      <c r="C2874" s="17" t="s">
        <v>259</v>
      </c>
      <c r="D2874" s="17" t="s">
        <v>259</v>
      </c>
      <c r="E2874" s="17" t="s">
        <v>162</v>
      </c>
      <c r="F2874" s="17" t="s">
        <v>163</v>
      </c>
      <c r="G2874" s="17" t="s">
        <v>265</v>
      </c>
      <c r="H2874" s="17" t="s">
        <v>32</v>
      </c>
      <c r="I2874" s="17" t="s">
        <v>17</v>
      </c>
      <c r="J2874" s="17"/>
      <c r="K2874" s="17"/>
      <c r="L2874" s="66">
        <v>0</v>
      </c>
      <c r="M2874" s="66">
        <v>0</v>
      </c>
      <c r="N2874" s="66">
        <v>0</v>
      </c>
      <c r="O2874" s="66">
        <v>0</v>
      </c>
      <c r="P2874" s="66">
        <v>0</v>
      </c>
      <c r="Q2874" s="66">
        <v>0</v>
      </c>
      <c r="R2874" s="18"/>
      <c r="Z2874" s="62"/>
      <c r="AA2874" s="62"/>
      <c r="AB2874" s="62"/>
      <c r="AC2874" s="62"/>
      <c r="AD2874" s="62"/>
      <c r="AE2874" s="62"/>
    </row>
    <row r="2875" spans="1:31" x14ac:dyDescent="0.25">
      <c r="A2875" s="17" t="s">
        <v>11</v>
      </c>
      <c r="B2875" s="17" t="s">
        <v>156</v>
      </c>
      <c r="C2875" s="17" t="s">
        <v>259</v>
      </c>
      <c r="D2875" s="17" t="s">
        <v>259</v>
      </c>
      <c r="E2875" s="17" t="s">
        <v>162</v>
      </c>
      <c r="F2875" s="17" t="s">
        <v>163</v>
      </c>
      <c r="G2875" s="17" t="s">
        <v>265</v>
      </c>
      <c r="H2875" s="17" t="s">
        <v>16</v>
      </c>
      <c r="I2875" s="17" t="s">
        <v>17</v>
      </c>
      <c r="J2875" s="17"/>
      <c r="K2875" s="17"/>
      <c r="L2875" s="66">
        <v>0</v>
      </c>
      <c r="M2875" s="66">
        <v>0</v>
      </c>
      <c r="N2875" s="66">
        <v>0</v>
      </c>
      <c r="O2875" s="66">
        <v>0</v>
      </c>
      <c r="P2875" s="66">
        <v>0</v>
      </c>
      <c r="Q2875" s="66">
        <v>0</v>
      </c>
      <c r="R2875" s="18"/>
      <c r="Z2875" s="62"/>
      <c r="AA2875" s="62"/>
      <c r="AB2875" s="62"/>
      <c r="AC2875" s="62"/>
      <c r="AD2875" s="62"/>
      <c r="AE2875" s="62"/>
    </row>
    <row r="2876" spans="1:31" x14ac:dyDescent="0.25">
      <c r="A2876" s="17" t="s">
        <v>11</v>
      </c>
      <c r="B2876" s="17" t="s">
        <v>156</v>
      </c>
      <c r="C2876" s="17" t="s">
        <v>259</v>
      </c>
      <c r="D2876" s="17" t="s">
        <v>259</v>
      </c>
      <c r="E2876" s="17" t="s">
        <v>162</v>
      </c>
      <c r="F2876" s="17" t="s">
        <v>163</v>
      </c>
      <c r="G2876" s="17" t="s">
        <v>265</v>
      </c>
      <c r="H2876" s="17" t="s">
        <v>160</v>
      </c>
      <c r="I2876" s="17" t="s">
        <v>17</v>
      </c>
      <c r="J2876" s="17"/>
      <c r="K2876" s="17"/>
      <c r="L2876" s="66">
        <v>0</v>
      </c>
      <c r="M2876" s="66">
        <v>0</v>
      </c>
      <c r="N2876" s="66">
        <v>0</v>
      </c>
      <c r="O2876" s="66">
        <v>0</v>
      </c>
      <c r="P2876" s="66">
        <v>0</v>
      </c>
      <c r="Q2876" s="66">
        <v>0</v>
      </c>
      <c r="R2876" s="18"/>
      <c r="Z2876" s="62"/>
      <c r="AA2876" s="62"/>
      <c r="AB2876" s="62"/>
      <c r="AC2876" s="62"/>
      <c r="AD2876" s="62"/>
      <c r="AE2876" s="62"/>
    </row>
    <row r="2877" spans="1:31" x14ac:dyDescent="0.25">
      <c r="A2877" s="17" t="s">
        <v>11</v>
      </c>
      <c r="B2877" s="17" t="s">
        <v>156</v>
      </c>
      <c r="C2877" s="17" t="s">
        <v>259</v>
      </c>
      <c r="D2877" s="17" t="s">
        <v>259</v>
      </c>
      <c r="E2877" s="17" t="s">
        <v>162</v>
      </c>
      <c r="F2877" s="17" t="s">
        <v>163</v>
      </c>
      <c r="G2877" s="17" t="s">
        <v>265</v>
      </c>
      <c r="H2877" s="17" t="s">
        <v>161</v>
      </c>
      <c r="I2877" s="17" t="s">
        <v>17</v>
      </c>
      <c r="J2877" s="17"/>
      <c r="K2877" s="17"/>
      <c r="L2877" s="66">
        <v>0</v>
      </c>
      <c r="M2877" s="66">
        <v>0</v>
      </c>
      <c r="N2877" s="66">
        <v>0</v>
      </c>
      <c r="O2877" s="66">
        <v>0</v>
      </c>
      <c r="P2877" s="66">
        <v>0</v>
      </c>
      <c r="Q2877" s="66">
        <v>0</v>
      </c>
      <c r="R2877" s="18"/>
      <c r="Z2877" s="62"/>
      <c r="AA2877" s="62"/>
      <c r="AB2877" s="62"/>
      <c r="AC2877" s="62"/>
      <c r="AD2877" s="62"/>
      <c r="AE2877" s="62"/>
    </row>
    <row r="2878" spans="1:31" x14ac:dyDescent="0.25">
      <c r="A2878" s="17" t="s">
        <v>11</v>
      </c>
      <c r="B2878" s="17" t="s">
        <v>156</v>
      </c>
      <c r="C2878" s="17" t="s">
        <v>259</v>
      </c>
      <c r="D2878" s="17" t="s">
        <v>259</v>
      </c>
      <c r="E2878" s="17" t="s">
        <v>162</v>
      </c>
      <c r="F2878" s="17" t="s">
        <v>163</v>
      </c>
      <c r="G2878" s="17" t="s">
        <v>265</v>
      </c>
      <c r="H2878" s="17" t="s">
        <v>75</v>
      </c>
      <c r="I2878" s="17" t="s">
        <v>17</v>
      </c>
      <c r="J2878" s="17"/>
      <c r="K2878" s="17"/>
      <c r="L2878" s="66">
        <v>0</v>
      </c>
      <c r="M2878" s="66">
        <v>0</v>
      </c>
      <c r="N2878" s="66">
        <v>0</v>
      </c>
      <c r="O2878" s="66">
        <v>0</v>
      </c>
      <c r="P2878" s="66">
        <v>0</v>
      </c>
      <c r="Q2878" s="66">
        <v>0</v>
      </c>
      <c r="R2878" s="18"/>
      <c r="Z2878" s="62"/>
      <c r="AA2878" s="62"/>
      <c r="AB2878" s="62"/>
      <c r="AC2878" s="62"/>
      <c r="AD2878" s="62"/>
      <c r="AE2878" s="62"/>
    </row>
    <row r="2879" spans="1:31" x14ac:dyDescent="0.25">
      <c r="A2879" s="17" t="s">
        <v>11</v>
      </c>
      <c r="B2879" s="17" t="s">
        <v>156</v>
      </c>
      <c r="C2879" s="17" t="s">
        <v>259</v>
      </c>
      <c r="D2879" s="17" t="s">
        <v>259</v>
      </c>
      <c r="E2879" s="17" t="s">
        <v>162</v>
      </c>
      <c r="F2879" s="17" t="s">
        <v>164</v>
      </c>
      <c r="G2879" s="17" t="s">
        <v>265</v>
      </c>
      <c r="H2879" s="17" t="s">
        <v>32</v>
      </c>
      <c r="I2879" s="17" t="s">
        <v>17</v>
      </c>
      <c r="J2879" s="17"/>
      <c r="K2879" s="17"/>
      <c r="L2879" s="66">
        <v>0</v>
      </c>
      <c r="M2879" s="66">
        <v>1.0499999999999999E-6</v>
      </c>
      <c r="N2879" s="66">
        <v>3.4999999999999998E-7</v>
      </c>
      <c r="O2879" s="66">
        <v>0</v>
      </c>
      <c r="P2879" s="66">
        <v>0</v>
      </c>
      <c r="Q2879" s="66">
        <v>0</v>
      </c>
      <c r="R2879" s="18"/>
      <c r="Z2879" s="62"/>
      <c r="AA2879" s="62"/>
      <c r="AB2879" s="62"/>
      <c r="AC2879" s="62"/>
      <c r="AD2879" s="62"/>
      <c r="AE2879" s="62"/>
    </row>
    <row r="2880" spans="1:31" x14ac:dyDescent="0.25">
      <c r="A2880" s="17" t="s">
        <v>11</v>
      </c>
      <c r="B2880" s="17" t="s">
        <v>156</v>
      </c>
      <c r="C2880" s="17" t="s">
        <v>259</v>
      </c>
      <c r="D2880" s="17" t="s">
        <v>259</v>
      </c>
      <c r="E2880" s="17" t="s">
        <v>162</v>
      </c>
      <c r="F2880" s="17" t="s">
        <v>164</v>
      </c>
      <c r="G2880" s="17" t="s">
        <v>265</v>
      </c>
      <c r="H2880" s="17" t="s">
        <v>16</v>
      </c>
      <c r="I2880" s="17" t="s">
        <v>17</v>
      </c>
      <c r="J2880" s="17"/>
      <c r="K2880" s="17"/>
      <c r="L2880" s="66">
        <v>0</v>
      </c>
      <c r="M2880" s="66">
        <v>6.0025499999999996E-2</v>
      </c>
      <c r="N2880" s="66">
        <v>2.0008499999999999E-2</v>
      </c>
      <c r="O2880" s="66">
        <v>0</v>
      </c>
      <c r="P2880" s="66">
        <v>0</v>
      </c>
      <c r="Q2880" s="66">
        <v>0</v>
      </c>
      <c r="R2880" s="18"/>
      <c r="Z2880" s="62"/>
      <c r="AA2880" s="62"/>
      <c r="AB2880" s="62"/>
      <c r="AC2880" s="62"/>
      <c r="AD2880" s="62"/>
      <c r="AE2880" s="62"/>
    </row>
    <row r="2881" spans="1:31" x14ac:dyDescent="0.25">
      <c r="A2881" s="17" t="s">
        <v>11</v>
      </c>
      <c r="B2881" s="17" t="s">
        <v>156</v>
      </c>
      <c r="C2881" s="17" t="s">
        <v>259</v>
      </c>
      <c r="D2881" s="17" t="s">
        <v>259</v>
      </c>
      <c r="E2881" s="17" t="s">
        <v>162</v>
      </c>
      <c r="F2881" s="17" t="s">
        <v>164</v>
      </c>
      <c r="G2881" s="17" t="s">
        <v>265</v>
      </c>
      <c r="H2881" s="17" t="s">
        <v>160</v>
      </c>
      <c r="I2881" s="17" t="s">
        <v>17</v>
      </c>
      <c r="J2881" s="17"/>
      <c r="K2881" s="17"/>
      <c r="L2881" s="66">
        <v>0</v>
      </c>
      <c r="M2881" s="66">
        <v>6.0060000000000002E-2</v>
      </c>
      <c r="N2881" s="66">
        <v>2.002E-2</v>
      </c>
      <c r="O2881" s="66">
        <v>0</v>
      </c>
      <c r="P2881" s="66">
        <v>0</v>
      </c>
      <c r="Q2881" s="66">
        <v>0</v>
      </c>
      <c r="R2881" s="18"/>
      <c r="Z2881" s="62"/>
      <c r="AA2881" s="62"/>
      <c r="AB2881" s="62"/>
      <c r="AC2881" s="62"/>
      <c r="AD2881" s="62"/>
      <c r="AE2881" s="62"/>
    </row>
    <row r="2882" spans="1:31" x14ac:dyDescent="0.25">
      <c r="A2882" s="17" t="s">
        <v>11</v>
      </c>
      <c r="B2882" s="17" t="s">
        <v>156</v>
      </c>
      <c r="C2882" s="17" t="s">
        <v>259</v>
      </c>
      <c r="D2882" s="17" t="s">
        <v>259</v>
      </c>
      <c r="E2882" s="17" t="s">
        <v>162</v>
      </c>
      <c r="F2882" s="17" t="s">
        <v>164</v>
      </c>
      <c r="G2882" s="17" t="s">
        <v>265</v>
      </c>
      <c r="H2882" s="17" t="s">
        <v>161</v>
      </c>
      <c r="I2882" s="17" t="s">
        <v>17</v>
      </c>
      <c r="J2882" s="17"/>
      <c r="K2882" s="17"/>
      <c r="L2882" s="66">
        <v>0</v>
      </c>
      <c r="M2882" s="66">
        <v>6.0080999999999996E-2</v>
      </c>
      <c r="N2882" s="66">
        <v>2.0027E-2</v>
      </c>
      <c r="O2882" s="66">
        <v>0</v>
      </c>
      <c r="P2882" s="66">
        <v>0</v>
      </c>
      <c r="Q2882" s="66">
        <v>0</v>
      </c>
      <c r="R2882" s="18"/>
      <c r="Z2882" s="62"/>
      <c r="AA2882" s="62"/>
      <c r="AB2882" s="62"/>
      <c r="AC2882" s="62"/>
      <c r="AD2882" s="62"/>
      <c r="AE2882" s="62"/>
    </row>
    <row r="2883" spans="1:31" x14ac:dyDescent="0.25">
      <c r="A2883" s="17" t="s">
        <v>11</v>
      </c>
      <c r="B2883" s="17" t="s">
        <v>156</v>
      </c>
      <c r="C2883" s="17" t="s">
        <v>259</v>
      </c>
      <c r="D2883" s="17" t="s">
        <v>259</v>
      </c>
      <c r="E2883" s="17" t="s">
        <v>162</v>
      </c>
      <c r="F2883" s="17" t="s">
        <v>164</v>
      </c>
      <c r="G2883" s="17" t="s">
        <v>265</v>
      </c>
      <c r="H2883" s="17" t="s">
        <v>75</v>
      </c>
      <c r="I2883" s="17" t="s">
        <v>17</v>
      </c>
      <c r="J2883" s="17"/>
      <c r="K2883" s="17"/>
      <c r="L2883" s="66">
        <v>0</v>
      </c>
      <c r="M2883" s="66">
        <v>1.05E-7</v>
      </c>
      <c r="N2883" s="66">
        <v>3.5000000000000002E-8</v>
      </c>
      <c r="O2883" s="66">
        <v>0</v>
      </c>
      <c r="P2883" s="66">
        <v>0</v>
      </c>
      <c r="Q2883" s="66">
        <v>0</v>
      </c>
      <c r="R2883" s="18"/>
      <c r="Z2883" s="62"/>
      <c r="AA2883" s="62"/>
      <c r="AB2883" s="62"/>
      <c r="AC2883" s="62"/>
      <c r="AD2883" s="62"/>
      <c r="AE2883" s="62"/>
    </row>
    <row r="2884" spans="1:31" x14ac:dyDescent="0.25">
      <c r="A2884" s="17" t="s">
        <v>11</v>
      </c>
      <c r="B2884" s="17" t="s">
        <v>156</v>
      </c>
      <c r="C2884" s="17" t="s">
        <v>259</v>
      </c>
      <c r="D2884" s="17" t="s">
        <v>259</v>
      </c>
      <c r="E2884" s="17" t="s">
        <v>162</v>
      </c>
      <c r="F2884" s="17" t="s">
        <v>168</v>
      </c>
      <c r="G2884" s="17" t="s">
        <v>265</v>
      </c>
      <c r="H2884" s="17" t="s">
        <v>32</v>
      </c>
      <c r="I2884" s="17" t="s">
        <v>17</v>
      </c>
      <c r="J2884" s="17"/>
      <c r="K2884" s="17"/>
      <c r="L2884" s="66">
        <v>0</v>
      </c>
      <c r="M2884" s="66">
        <v>0</v>
      </c>
      <c r="N2884" s="66">
        <v>0</v>
      </c>
      <c r="O2884" s="66">
        <v>7.4025000000000002E-4</v>
      </c>
      <c r="P2884" s="66">
        <v>2.4675000000000001E-4</v>
      </c>
      <c r="Q2884" s="66">
        <v>0</v>
      </c>
      <c r="R2884" s="18"/>
      <c r="Z2884" s="62"/>
      <c r="AA2884" s="62"/>
      <c r="AB2884" s="62"/>
      <c r="AC2884" s="62"/>
      <c r="AD2884" s="62"/>
      <c r="AE2884" s="62"/>
    </row>
    <row r="2885" spans="1:31" x14ac:dyDescent="0.25">
      <c r="A2885" s="17" t="s">
        <v>11</v>
      </c>
      <c r="B2885" s="17" t="s">
        <v>156</v>
      </c>
      <c r="C2885" s="17" t="s">
        <v>259</v>
      </c>
      <c r="D2885" s="17" t="s">
        <v>259</v>
      </c>
      <c r="E2885" s="17" t="s">
        <v>162</v>
      </c>
      <c r="F2885" s="17" t="s">
        <v>168</v>
      </c>
      <c r="G2885" s="17" t="s">
        <v>265</v>
      </c>
      <c r="H2885" s="17" t="s">
        <v>16</v>
      </c>
      <c r="I2885" s="17" t="s">
        <v>17</v>
      </c>
      <c r="J2885" s="17"/>
      <c r="K2885" s="17"/>
      <c r="L2885" s="66">
        <v>0</v>
      </c>
      <c r="M2885" s="66">
        <v>0</v>
      </c>
      <c r="N2885" s="66">
        <v>0</v>
      </c>
      <c r="O2885" s="66">
        <v>46.728074999999997</v>
      </c>
      <c r="P2885" s="66">
        <v>15.576025</v>
      </c>
      <c r="Q2885" s="66">
        <v>0</v>
      </c>
      <c r="R2885" s="18"/>
      <c r="Z2885" s="62"/>
      <c r="AA2885" s="62"/>
      <c r="AB2885" s="62"/>
      <c r="AC2885" s="62"/>
      <c r="AD2885" s="62"/>
      <c r="AE2885" s="62"/>
    </row>
    <row r="2886" spans="1:31" x14ac:dyDescent="0.25">
      <c r="A2886" s="17" t="s">
        <v>11</v>
      </c>
      <c r="B2886" s="17" t="s">
        <v>156</v>
      </c>
      <c r="C2886" s="17" t="s">
        <v>259</v>
      </c>
      <c r="D2886" s="17" t="s">
        <v>259</v>
      </c>
      <c r="E2886" s="17" t="s">
        <v>162</v>
      </c>
      <c r="F2886" s="17" t="s">
        <v>168</v>
      </c>
      <c r="G2886" s="17" t="s">
        <v>265</v>
      </c>
      <c r="H2886" s="17" t="s">
        <v>160</v>
      </c>
      <c r="I2886" s="17" t="s">
        <v>17</v>
      </c>
      <c r="J2886" s="17"/>
      <c r="K2886" s="17"/>
      <c r="L2886" s="66">
        <v>0</v>
      </c>
      <c r="M2886" s="66">
        <v>0</v>
      </c>
      <c r="N2886" s="66">
        <v>0</v>
      </c>
      <c r="O2886" s="66">
        <v>46.751775000000002</v>
      </c>
      <c r="P2886" s="66">
        <v>15.583925000000001</v>
      </c>
      <c r="Q2886" s="66">
        <v>0</v>
      </c>
      <c r="R2886" s="18"/>
      <c r="Z2886" s="62"/>
      <c r="AA2886" s="62"/>
      <c r="AB2886" s="62"/>
      <c r="AC2886" s="62"/>
      <c r="AD2886" s="62"/>
      <c r="AE2886" s="62"/>
    </row>
    <row r="2887" spans="1:31" x14ac:dyDescent="0.25">
      <c r="A2887" s="17" t="s">
        <v>11</v>
      </c>
      <c r="B2887" s="17" t="s">
        <v>156</v>
      </c>
      <c r="C2887" s="17" t="s">
        <v>259</v>
      </c>
      <c r="D2887" s="17" t="s">
        <v>259</v>
      </c>
      <c r="E2887" s="17" t="s">
        <v>162</v>
      </c>
      <c r="F2887" s="17" t="s">
        <v>168</v>
      </c>
      <c r="G2887" s="17" t="s">
        <v>265</v>
      </c>
      <c r="H2887" s="17" t="s">
        <v>161</v>
      </c>
      <c r="I2887" s="17" t="s">
        <v>17</v>
      </c>
      <c r="J2887" s="17"/>
      <c r="K2887" s="17"/>
      <c r="L2887" s="66">
        <v>0</v>
      </c>
      <c r="M2887" s="66">
        <v>0</v>
      </c>
      <c r="N2887" s="66">
        <v>0</v>
      </c>
      <c r="O2887" s="66">
        <v>46.766624999999998</v>
      </c>
      <c r="P2887" s="66">
        <v>15.588875</v>
      </c>
      <c r="Q2887" s="66">
        <v>0</v>
      </c>
      <c r="R2887" s="18"/>
      <c r="Z2887" s="62"/>
      <c r="AA2887" s="62"/>
      <c r="AB2887" s="62"/>
      <c r="AC2887" s="62"/>
      <c r="AD2887" s="62"/>
      <c r="AE2887" s="62"/>
    </row>
    <row r="2888" spans="1:31" x14ac:dyDescent="0.25">
      <c r="A2888" s="17" t="s">
        <v>11</v>
      </c>
      <c r="B2888" s="17" t="s">
        <v>156</v>
      </c>
      <c r="C2888" s="17" t="s">
        <v>259</v>
      </c>
      <c r="D2888" s="17" t="s">
        <v>259</v>
      </c>
      <c r="E2888" s="17" t="s">
        <v>162</v>
      </c>
      <c r="F2888" s="17" t="s">
        <v>168</v>
      </c>
      <c r="G2888" s="17" t="s">
        <v>265</v>
      </c>
      <c r="H2888" s="17" t="s">
        <v>75</v>
      </c>
      <c r="I2888" s="17" t="s">
        <v>17</v>
      </c>
      <c r="J2888" s="17"/>
      <c r="K2888" s="17"/>
      <c r="L2888" s="66">
        <v>0</v>
      </c>
      <c r="M2888" s="66">
        <v>0</v>
      </c>
      <c r="N2888" s="66">
        <v>0</v>
      </c>
      <c r="O2888" s="66">
        <v>7.4249999999999989E-5</v>
      </c>
      <c r="P2888" s="66">
        <v>2.4749999999999999E-5</v>
      </c>
      <c r="Q2888" s="66">
        <v>0</v>
      </c>
      <c r="R2888" s="18"/>
      <c r="Z2888" s="62"/>
      <c r="AA2888" s="62"/>
      <c r="AB2888" s="62"/>
      <c r="AC2888" s="62"/>
      <c r="AD2888" s="62"/>
      <c r="AE2888" s="62"/>
    </row>
    <row r="2889" spans="1:31" x14ac:dyDescent="0.25">
      <c r="A2889" s="17" t="s">
        <v>11</v>
      </c>
      <c r="B2889" s="17" t="s">
        <v>156</v>
      </c>
      <c r="C2889" s="17" t="s">
        <v>259</v>
      </c>
      <c r="D2889" s="17" t="s">
        <v>259</v>
      </c>
      <c r="E2889" s="17" t="s">
        <v>39</v>
      </c>
      <c r="F2889" s="17" t="s">
        <v>39</v>
      </c>
      <c r="G2889" s="17" t="s">
        <v>265</v>
      </c>
      <c r="H2889" s="17" t="s">
        <v>32</v>
      </c>
      <c r="I2889" s="17" t="s">
        <v>17</v>
      </c>
      <c r="J2889" s="17"/>
      <c r="K2889" s="17"/>
      <c r="L2889" s="66">
        <v>10.331557500000001</v>
      </c>
      <c r="M2889" s="66">
        <v>9.752812500000001</v>
      </c>
      <c r="N2889" s="66">
        <v>9.5466149999999992</v>
      </c>
      <c r="O2889" s="66">
        <v>5.7285975000000002</v>
      </c>
      <c r="P2889" s="66">
        <v>11.9813315</v>
      </c>
      <c r="Q2889" s="66">
        <v>11.597245750000001</v>
      </c>
      <c r="R2889" s="18"/>
      <c r="Z2889" s="62"/>
      <c r="AA2889" s="62"/>
      <c r="AB2889" s="62"/>
      <c r="AC2889" s="62"/>
      <c r="AD2889" s="62"/>
      <c r="AE2889" s="62"/>
    </row>
    <row r="2890" spans="1:31" x14ac:dyDescent="0.25">
      <c r="A2890" s="17" t="s">
        <v>11</v>
      </c>
      <c r="B2890" s="17" t="s">
        <v>156</v>
      </c>
      <c r="C2890" s="17" t="s">
        <v>259</v>
      </c>
      <c r="D2890" s="17" t="s">
        <v>259</v>
      </c>
      <c r="E2890" s="17" t="s">
        <v>39</v>
      </c>
      <c r="F2890" s="17" t="s">
        <v>39</v>
      </c>
      <c r="G2890" s="17" t="s">
        <v>265</v>
      </c>
      <c r="H2890" s="17" t="s">
        <v>16</v>
      </c>
      <c r="I2890" s="17" t="s">
        <v>17</v>
      </c>
      <c r="J2890" s="17"/>
      <c r="K2890" s="17"/>
      <c r="L2890" s="66">
        <v>981955</v>
      </c>
      <c r="M2890" s="66">
        <v>922615.5</v>
      </c>
      <c r="N2890" s="66">
        <v>903110</v>
      </c>
      <c r="O2890" s="66">
        <v>541925.75</v>
      </c>
      <c r="P2890" s="66">
        <v>1167291.4500000002</v>
      </c>
      <c r="Q2890" s="66">
        <v>1109049.7000000002</v>
      </c>
      <c r="R2890" s="18"/>
      <c r="Z2890" s="62"/>
      <c r="AA2890" s="62"/>
      <c r="AB2890" s="62"/>
      <c r="AC2890" s="62"/>
      <c r="AD2890" s="62"/>
      <c r="AE2890" s="62"/>
    </row>
    <row r="2891" spans="1:31" x14ac:dyDescent="0.25">
      <c r="A2891" s="17" t="s">
        <v>11</v>
      </c>
      <c r="B2891" s="17" t="s">
        <v>156</v>
      </c>
      <c r="C2891" s="17" t="s">
        <v>259</v>
      </c>
      <c r="D2891" s="17" t="s">
        <v>259</v>
      </c>
      <c r="E2891" s="17" t="s">
        <v>39</v>
      </c>
      <c r="F2891" s="17" t="s">
        <v>39</v>
      </c>
      <c r="G2891" s="17" t="s">
        <v>265</v>
      </c>
      <c r="H2891" s="17" t="s">
        <v>160</v>
      </c>
      <c r="I2891" s="17" t="s">
        <v>17</v>
      </c>
      <c r="J2891" s="17"/>
      <c r="K2891" s="17"/>
      <c r="L2891" s="66">
        <v>984802</v>
      </c>
      <c r="M2891" s="66">
        <v>926614</v>
      </c>
      <c r="N2891" s="66">
        <v>907023.75</v>
      </c>
      <c r="O2891" s="66">
        <v>544274.5</v>
      </c>
      <c r="P2891" s="66">
        <v>1167799.25</v>
      </c>
      <c r="Q2891" s="66">
        <v>1112336.95</v>
      </c>
      <c r="R2891" s="18"/>
      <c r="Z2891" s="62"/>
      <c r="AA2891" s="62"/>
      <c r="AB2891" s="62"/>
      <c r="AC2891" s="62"/>
      <c r="AD2891" s="62"/>
      <c r="AE2891" s="62"/>
    </row>
    <row r="2892" spans="1:31" x14ac:dyDescent="0.25">
      <c r="A2892" s="17" t="s">
        <v>11</v>
      </c>
      <c r="B2892" s="17" t="s">
        <v>156</v>
      </c>
      <c r="C2892" s="17" t="s">
        <v>259</v>
      </c>
      <c r="D2892" s="17" t="s">
        <v>259</v>
      </c>
      <c r="E2892" s="17" t="s">
        <v>39</v>
      </c>
      <c r="F2892" s="17" t="s">
        <v>39</v>
      </c>
      <c r="G2892" s="17" t="s">
        <v>265</v>
      </c>
      <c r="H2892" s="17" t="s">
        <v>161</v>
      </c>
      <c r="I2892" s="17" t="s">
        <v>17</v>
      </c>
      <c r="J2892" s="17"/>
      <c r="K2892" s="17"/>
      <c r="L2892" s="66">
        <v>985330</v>
      </c>
      <c r="M2892" s="66">
        <v>927355.5</v>
      </c>
      <c r="N2892" s="66">
        <v>907749.25</v>
      </c>
      <c r="O2892" s="66">
        <v>544709.25</v>
      </c>
      <c r="P2892" s="66">
        <v>1167893.125</v>
      </c>
      <c r="Q2892" s="66">
        <v>1112945.6000000001</v>
      </c>
      <c r="R2892" s="18"/>
      <c r="Z2892" s="62"/>
      <c r="AA2892" s="62"/>
      <c r="AB2892" s="62"/>
      <c r="AC2892" s="62"/>
      <c r="AD2892" s="62"/>
      <c r="AE2892" s="62"/>
    </row>
    <row r="2893" spans="1:31" x14ac:dyDescent="0.25">
      <c r="A2893" s="17" t="s">
        <v>11</v>
      </c>
      <c r="B2893" s="17" t="s">
        <v>156</v>
      </c>
      <c r="C2893" s="17" t="s">
        <v>259</v>
      </c>
      <c r="D2893" s="17" t="s">
        <v>259</v>
      </c>
      <c r="E2893" s="17" t="s">
        <v>39</v>
      </c>
      <c r="F2893" s="17" t="s">
        <v>39</v>
      </c>
      <c r="G2893" s="17" t="s">
        <v>265</v>
      </c>
      <c r="H2893" s="17" t="s">
        <v>75</v>
      </c>
      <c r="I2893" s="17" t="s">
        <v>17</v>
      </c>
      <c r="J2893" s="17"/>
      <c r="K2893" s="17"/>
      <c r="L2893" s="66">
        <v>15.497325</v>
      </c>
      <c r="M2893" s="66">
        <v>14.629199999999999</v>
      </c>
      <c r="N2893" s="66">
        <v>14.319925000000001</v>
      </c>
      <c r="O2893" s="66">
        <v>8.5929024999999992</v>
      </c>
      <c r="P2893" s="66">
        <v>17.972036000000003</v>
      </c>
      <c r="Q2893" s="66">
        <v>17.395876999999999</v>
      </c>
      <c r="R2893" s="18"/>
      <c r="Z2893" s="62"/>
      <c r="AA2893" s="62"/>
      <c r="AB2893" s="62"/>
      <c r="AC2893" s="62"/>
      <c r="AD2893" s="62"/>
      <c r="AE2893" s="62"/>
    </row>
    <row r="2894" spans="1:31" x14ac:dyDescent="0.25">
      <c r="A2894" s="17" t="s">
        <v>11</v>
      </c>
      <c r="B2894" s="17" t="s">
        <v>156</v>
      </c>
      <c r="C2894" s="17" t="s">
        <v>259</v>
      </c>
      <c r="D2894" s="17" t="s">
        <v>259</v>
      </c>
      <c r="E2894" s="17" t="s">
        <v>39</v>
      </c>
      <c r="F2894" s="17" t="s">
        <v>177</v>
      </c>
      <c r="G2894" s="17" t="s">
        <v>265</v>
      </c>
      <c r="H2894" s="17" t="s">
        <v>32</v>
      </c>
      <c r="I2894" s="17" t="s">
        <v>17</v>
      </c>
      <c r="J2894" s="17"/>
      <c r="K2894" s="17"/>
      <c r="L2894" s="66">
        <v>0</v>
      </c>
      <c r="M2894" s="66">
        <v>0</v>
      </c>
      <c r="N2894" s="66">
        <v>0</v>
      </c>
      <c r="O2894" s="66">
        <v>1.0380000000000001E-3</v>
      </c>
      <c r="P2894" s="66">
        <v>3.4600000000000001E-4</v>
      </c>
      <c r="Q2894" s="66">
        <v>0</v>
      </c>
      <c r="R2894" s="18"/>
      <c r="Z2894" s="62"/>
      <c r="AA2894" s="62"/>
      <c r="AB2894" s="62"/>
      <c r="AC2894" s="62"/>
      <c r="AD2894" s="62"/>
      <c r="AE2894" s="62"/>
    </row>
    <row r="2895" spans="1:31" x14ac:dyDescent="0.25">
      <c r="A2895" s="17" t="s">
        <v>11</v>
      </c>
      <c r="B2895" s="17" t="s">
        <v>156</v>
      </c>
      <c r="C2895" s="17" t="s">
        <v>259</v>
      </c>
      <c r="D2895" s="17" t="s">
        <v>259</v>
      </c>
      <c r="E2895" s="17" t="s">
        <v>39</v>
      </c>
      <c r="F2895" s="17" t="s">
        <v>177</v>
      </c>
      <c r="G2895" s="17" t="s">
        <v>265</v>
      </c>
      <c r="H2895" s="17" t="s">
        <v>16</v>
      </c>
      <c r="I2895" s="17" t="s">
        <v>17</v>
      </c>
      <c r="J2895" s="17"/>
      <c r="K2895" s="17"/>
      <c r="L2895" s="66">
        <v>0</v>
      </c>
      <c r="M2895" s="66">
        <v>0</v>
      </c>
      <c r="N2895" s="66">
        <v>0</v>
      </c>
      <c r="O2895" s="66">
        <v>99.481499999999997</v>
      </c>
      <c r="P2895" s="66">
        <v>33.160499999999999</v>
      </c>
      <c r="Q2895" s="66">
        <v>0</v>
      </c>
      <c r="R2895" s="18"/>
      <c r="Z2895" s="62"/>
      <c r="AA2895" s="62"/>
      <c r="AB2895" s="62"/>
      <c r="AC2895" s="62"/>
      <c r="AD2895" s="62"/>
      <c r="AE2895" s="62"/>
    </row>
    <row r="2896" spans="1:31" x14ac:dyDescent="0.25">
      <c r="A2896" s="17" t="s">
        <v>11</v>
      </c>
      <c r="B2896" s="17" t="s">
        <v>156</v>
      </c>
      <c r="C2896" s="17" t="s">
        <v>259</v>
      </c>
      <c r="D2896" s="17" t="s">
        <v>259</v>
      </c>
      <c r="E2896" s="17" t="s">
        <v>39</v>
      </c>
      <c r="F2896" s="17" t="s">
        <v>177</v>
      </c>
      <c r="G2896" s="17" t="s">
        <v>265</v>
      </c>
      <c r="H2896" s="17" t="s">
        <v>160</v>
      </c>
      <c r="I2896" s="17" t="s">
        <v>17</v>
      </c>
      <c r="J2896" s="17"/>
      <c r="K2896" s="17"/>
      <c r="L2896" s="66">
        <v>0</v>
      </c>
      <c r="M2896" s="66">
        <v>0</v>
      </c>
      <c r="N2896" s="66">
        <v>0</v>
      </c>
      <c r="O2896" s="66">
        <v>99.906750000000002</v>
      </c>
      <c r="P2896" s="66">
        <v>33.302250000000001</v>
      </c>
      <c r="Q2896" s="66">
        <v>0</v>
      </c>
      <c r="R2896" s="18"/>
      <c r="Z2896" s="62"/>
      <c r="AA2896" s="62"/>
      <c r="AB2896" s="62"/>
      <c r="AC2896" s="62"/>
      <c r="AD2896" s="62"/>
      <c r="AE2896" s="62"/>
    </row>
    <row r="2897" spans="1:31" x14ac:dyDescent="0.25">
      <c r="A2897" s="17" t="s">
        <v>11</v>
      </c>
      <c r="B2897" s="17" t="s">
        <v>156</v>
      </c>
      <c r="C2897" s="17" t="s">
        <v>259</v>
      </c>
      <c r="D2897" s="17" t="s">
        <v>259</v>
      </c>
      <c r="E2897" s="17" t="s">
        <v>39</v>
      </c>
      <c r="F2897" s="17" t="s">
        <v>177</v>
      </c>
      <c r="G2897" s="17" t="s">
        <v>265</v>
      </c>
      <c r="H2897" s="17" t="s">
        <v>161</v>
      </c>
      <c r="I2897" s="17" t="s">
        <v>17</v>
      </c>
      <c r="J2897" s="17"/>
      <c r="K2897" s="17"/>
      <c r="L2897" s="66">
        <v>0</v>
      </c>
      <c r="M2897" s="66">
        <v>0</v>
      </c>
      <c r="N2897" s="66">
        <v>0</v>
      </c>
      <c r="O2897" s="66">
        <v>99.986249999999998</v>
      </c>
      <c r="P2897" s="66">
        <v>33.328749999999999</v>
      </c>
      <c r="Q2897" s="66">
        <v>0</v>
      </c>
      <c r="R2897" s="18"/>
      <c r="Z2897" s="62"/>
      <c r="AA2897" s="62"/>
      <c r="AB2897" s="62"/>
      <c r="AC2897" s="62"/>
      <c r="AD2897" s="62"/>
      <c r="AE2897" s="62"/>
    </row>
    <row r="2898" spans="1:31" x14ac:dyDescent="0.25">
      <c r="A2898" s="17" t="s">
        <v>11</v>
      </c>
      <c r="B2898" s="17" t="s">
        <v>156</v>
      </c>
      <c r="C2898" s="17" t="s">
        <v>259</v>
      </c>
      <c r="D2898" s="17" t="s">
        <v>259</v>
      </c>
      <c r="E2898" s="17" t="s">
        <v>39</v>
      </c>
      <c r="F2898" s="17" t="s">
        <v>177</v>
      </c>
      <c r="G2898" s="17" t="s">
        <v>265</v>
      </c>
      <c r="H2898" s="17" t="s">
        <v>75</v>
      </c>
      <c r="I2898" s="17" t="s">
        <v>17</v>
      </c>
      <c r="J2898" s="17"/>
      <c r="K2898" s="17"/>
      <c r="L2898" s="66">
        <v>0</v>
      </c>
      <c r="M2898" s="66">
        <v>0</v>
      </c>
      <c r="N2898" s="66">
        <v>0</v>
      </c>
      <c r="O2898" s="66">
        <v>1.5577499999999999E-3</v>
      </c>
      <c r="P2898" s="66">
        <v>5.1924999999999996E-4</v>
      </c>
      <c r="Q2898" s="66">
        <v>0</v>
      </c>
      <c r="R2898" s="18"/>
      <c r="Z2898" s="62"/>
      <c r="AA2898" s="62"/>
      <c r="AB2898" s="62"/>
      <c r="AC2898" s="62"/>
      <c r="AD2898" s="62"/>
      <c r="AE2898" s="62"/>
    </row>
    <row r="2899" spans="1:31" x14ac:dyDescent="0.25">
      <c r="A2899" s="17" t="s">
        <v>11</v>
      </c>
      <c r="B2899" s="17" t="s">
        <v>156</v>
      </c>
      <c r="C2899" s="17" t="s">
        <v>259</v>
      </c>
      <c r="D2899" s="17" t="s">
        <v>259</v>
      </c>
      <c r="E2899" s="17" t="s">
        <v>180</v>
      </c>
      <c r="F2899" s="17" t="s">
        <v>198</v>
      </c>
      <c r="G2899" s="17" t="s">
        <v>265</v>
      </c>
      <c r="H2899" s="17" t="s">
        <v>32</v>
      </c>
      <c r="I2899" s="17" t="s">
        <v>17</v>
      </c>
      <c r="J2899" s="17"/>
      <c r="K2899" s="17"/>
      <c r="L2899" s="66">
        <v>0</v>
      </c>
      <c r="M2899" s="66">
        <v>0</v>
      </c>
      <c r="N2899" s="66">
        <v>0</v>
      </c>
      <c r="O2899" s="66">
        <v>1.3146749999999999E-2</v>
      </c>
      <c r="P2899" s="66">
        <v>4.3822499999999999E-3</v>
      </c>
      <c r="Q2899" s="66">
        <v>0</v>
      </c>
      <c r="R2899" s="18"/>
      <c r="Z2899" s="62"/>
      <c r="AA2899" s="62"/>
      <c r="AB2899" s="62"/>
      <c r="AC2899" s="62"/>
      <c r="AD2899" s="62"/>
      <c r="AE2899" s="62"/>
    </row>
    <row r="2900" spans="1:31" x14ac:dyDescent="0.25">
      <c r="A2900" s="17" t="s">
        <v>11</v>
      </c>
      <c r="B2900" s="17" t="s">
        <v>156</v>
      </c>
      <c r="C2900" s="17" t="s">
        <v>259</v>
      </c>
      <c r="D2900" s="17" t="s">
        <v>259</v>
      </c>
      <c r="E2900" s="17" t="s">
        <v>180</v>
      </c>
      <c r="F2900" s="17" t="s">
        <v>198</v>
      </c>
      <c r="G2900" s="17" t="s">
        <v>265</v>
      </c>
      <c r="H2900" s="17" t="s">
        <v>16</v>
      </c>
      <c r="I2900" s="17" t="s">
        <v>17</v>
      </c>
      <c r="J2900" s="17"/>
      <c r="K2900" s="17"/>
      <c r="L2900" s="66">
        <v>0</v>
      </c>
      <c r="M2900" s="66">
        <v>0</v>
      </c>
      <c r="N2900" s="66">
        <v>0</v>
      </c>
      <c r="O2900" s="66">
        <v>1400.28</v>
      </c>
      <c r="P2900" s="66">
        <v>466.76</v>
      </c>
      <c r="Q2900" s="66">
        <v>0</v>
      </c>
      <c r="R2900" s="18"/>
      <c r="Z2900" s="62"/>
      <c r="AA2900" s="62"/>
      <c r="AB2900" s="62"/>
      <c r="AC2900" s="62"/>
      <c r="AD2900" s="62"/>
      <c r="AE2900" s="62"/>
    </row>
    <row r="2901" spans="1:31" x14ac:dyDescent="0.25">
      <c r="A2901" s="17" t="s">
        <v>11</v>
      </c>
      <c r="B2901" s="17" t="s">
        <v>156</v>
      </c>
      <c r="C2901" s="17" t="s">
        <v>259</v>
      </c>
      <c r="D2901" s="17" t="s">
        <v>259</v>
      </c>
      <c r="E2901" s="17" t="s">
        <v>180</v>
      </c>
      <c r="F2901" s="17" t="s">
        <v>198</v>
      </c>
      <c r="G2901" s="17" t="s">
        <v>265</v>
      </c>
      <c r="H2901" s="17" t="s">
        <v>160</v>
      </c>
      <c r="I2901" s="17" t="s">
        <v>17</v>
      </c>
      <c r="J2901" s="17"/>
      <c r="K2901" s="17"/>
      <c r="L2901" s="66">
        <v>0</v>
      </c>
      <c r="M2901" s="66">
        <v>0</v>
      </c>
      <c r="N2901" s="66">
        <v>0</v>
      </c>
      <c r="O2901" s="66">
        <v>1405.665</v>
      </c>
      <c r="P2901" s="66">
        <v>468.55500000000001</v>
      </c>
      <c r="Q2901" s="66">
        <v>0</v>
      </c>
      <c r="R2901" s="18"/>
      <c r="Z2901" s="62"/>
      <c r="AA2901" s="62"/>
      <c r="AB2901" s="62"/>
      <c r="AC2901" s="62"/>
      <c r="AD2901" s="62"/>
      <c r="AE2901" s="62"/>
    </row>
    <row r="2902" spans="1:31" x14ac:dyDescent="0.25">
      <c r="A2902" s="17" t="s">
        <v>11</v>
      </c>
      <c r="B2902" s="17" t="s">
        <v>156</v>
      </c>
      <c r="C2902" s="17" t="s">
        <v>259</v>
      </c>
      <c r="D2902" s="17" t="s">
        <v>259</v>
      </c>
      <c r="E2902" s="17" t="s">
        <v>180</v>
      </c>
      <c r="F2902" s="17" t="s">
        <v>198</v>
      </c>
      <c r="G2902" s="17" t="s">
        <v>265</v>
      </c>
      <c r="H2902" s="17" t="s">
        <v>161</v>
      </c>
      <c r="I2902" s="17" t="s">
        <v>17</v>
      </c>
      <c r="J2902" s="17"/>
      <c r="K2902" s="17"/>
      <c r="L2902" s="66">
        <v>0</v>
      </c>
      <c r="M2902" s="66">
        <v>0</v>
      </c>
      <c r="N2902" s="66">
        <v>0</v>
      </c>
      <c r="O2902" s="66">
        <v>1406.67</v>
      </c>
      <c r="P2902" s="66">
        <v>468.89</v>
      </c>
      <c r="Q2902" s="66">
        <v>0</v>
      </c>
      <c r="R2902" s="18"/>
      <c r="Z2902" s="62"/>
      <c r="AA2902" s="62"/>
      <c r="AB2902" s="62"/>
      <c r="AC2902" s="62"/>
      <c r="AD2902" s="62"/>
      <c r="AE2902" s="62"/>
    </row>
    <row r="2903" spans="1:31" x14ac:dyDescent="0.25">
      <c r="A2903" s="17" t="s">
        <v>11</v>
      </c>
      <c r="B2903" s="17" t="s">
        <v>156</v>
      </c>
      <c r="C2903" s="17" t="s">
        <v>259</v>
      </c>
      <c r="D2903" s="17" t="s">
        <v>259</v>
      </c>
      <c r="E2903" s="17" t="s">
        <v>180</v>
      </c>
      <c r="F2903" s="17" t="s">
        <v>198</v>
      </c>
      <c r="G2903" s="17" t="s">
        <v>265</v>
      </c>
      <c r="H2903" s="17" t="s">
        <v>75</v>
      </c>
      <c r="I2903" s="17" t="s">
        <v>17</v>
      </c>
      <c r="J2903" s="17"/>
      <c r="K2903" s="17"/>
      <c r="L2903" s="66">
        <v>0</v>
      </c>
      <c r="M2903" s="66">
        <v>0</v>
      </c>
      <c r="N2903" s="66">
        <v>0</v>
      </c>
      <c r="O2903" s="66">
        <v>1.9720500000000002E-2</v>
      </c>
      <c r="P2903" s="66">
        <v>6.5735000000000003E-3</v>
      </c>
      <c r="Q2903" s="66">
        <v>0</v>
      </c>
      <c r="R2903" s="18"/>
      <c r="Z2903" s="62"/>
      <c r="AA2903" s="62"/>
      <c r="AB2903" s="62"/>
      <c r="AC2903" s="62"/>
      <c r="AD2903" s="62"/>
      <c r="AE2903" s="62"/>
    </row>
    <row r="2904" spans="1:31" x14ac:dyDescent="0.25">
      <c r="A2904" s="17" t="s">
        <v>11</v>
      </c>
      <c r="B2904" s="17" t="s">
        <v>156</v>
      </c>
      <c r="C2904" s="17" t="s">
        <v>259</v>
      </c>
      <c r="D2904" s="17" t="s">
        <v>259</v>
      </c>
      <c r="E2904" s="17" t="s">
        <v>180</v>
      </c>
      <c r="F2904" s="17" t="s">
        <v>202</v>
      </c>
      <c r="G2904" s="17" t="s">
        <v>265</v>
      </c>
      <c r="H2904" s="17" t="s">
        <v>32</v>
      </c>
      <c r="I2904" s="17" t="s">
        <v>17</v>
      </c>
      <c r="J2904" s="17"/>
      <c r="K2904" s="17"/>
      <c r="L2904" s="66">
        <v>0</v>
      </c>
      <c r="M2904" s="66">
        <v>0</v>
      </c>
      <c r="N2904" s="66">
        <v>0</v>
      </c>
      <c r="O2904" s="66">
        <v>0</v>
      </c>
      <c r="P2904" s="66">
        <v>1.6868250000000001E-2</v>
      </c>
      <c r="Q2904" s="66">
        <v>8.5207500000000005E-3</v>
      </c>
      <c r="R2904" s="18"/>
      <c r="Z2904" s="62"/>
      <c r="AA2904" s="62"/>
      <c r="AB2904" s="62"/>
      <c r="AC2904" s="62"/>
      <c r="AD2904" s="62"/>
      <c r="AE2904" s="62"/>
    </row>
    <row r="2905" spans="1:31" x14ac:dyDescent="0.25">
      <c r="A2905" s="17" t="s">
        <v>11</v>
      </c>
      <c r="B2905" s="17" t="s">
        <v>156</v>
      </c>
      <c r="C2905" s="17" t="s">
        <v>259</v>
      </c>
      <c r="D2905" s="17" t="s">
        <v>259</v>
      </c>
      <c r="E2905" s="17" t="s">
        <v>180</v>
      </c>
      <c r="F2905" s="17" t="s">
        <v>202</v>
      </c>
      <c r="G2905" s="17" t="s">
        <v>265</v>
      </c>
      <c r="H2905" s="17" t="s">
        <v>16</v>
      </c>
      <c r="I2905" s="17" t="s">
        <v>17</v>
      </c>
      <c r="J2905" s="17"/>
      <c r="K2905" s="17"/>
      <c r="L2905" s="66">
        <v>0</v>
      </c>
      <c r="M2905" s="66">
        <v>0</v>
      </c>
      <c r="N2905" s="66">
        <v>0</v>
      </c>
      <c r="O2905" s="66">
        <v>0</v>
      </c>
      <c r="P2905" s="66">
        <v>1361.2649999999999</v>
      </c>
      <c r="Q2905" s="66">
        <v>687.62374999999997</v>
      </c>
      <c r="R2905" s="18"/>
      <c r="Z2905" s="62"/>
      <c r="AA2905" s="62"/>
      <c r="AB2905" s="62"/>
      <c r="AC2905" s="62"/>
      <c r="AD2905" s="62"/>
      <c r="AE2905" s="62"/>
    </row>
    <row r="2906" spans="1:31" x14ac:dyDescent="0.25">
      <c r="A2906" s="17" t="s">
        <v>11</v>
      </c>
      <c r="B2906" s="17" t="s">
        <v>156</v>
      </c>
      <c r="C2906" s="17" t="s">
        <v>259</v>
      </c>
      <c r="D2906" s="17" t="s">
        <v>259</v>
      </c>
      <c r="E2906" s="17" t="s">
        <v>180</v>
      </c>
      <c r="F2906" s="17" t="s">
        <v>202</v>
      </c>
      <c r="G2906" s="17" t="s">
        <v>265</v>
      </c>
      <c r="H2906" s="17" t="s">
        <v>160</v>
      </c>
      <c r="I2906" s="17" t="s">
        <v>17</v>
      </c>
      <c r="J2906" s="17"/>
      <c r="K2906" s="17"/>
      <c r="L2906" s="66">
        <v>0</v>
      </c>
      <c r="M2906" s="66">
        <v>0</v>
      </c>
      <c r="N2906" s="66">
        <v>0</v>
      </c>
      <c r="O2906" s="66">
        <v>0</v>
      </c>
      <c r="P2906" s="66">
        <v>1368.1875</v>
      </c>
      <c r="Q2906" s="66">
        <v>691.11924999999997</v>
      </c>
      <c r="R2906" s="18"/>
      <c r="Z2906" s="62"/>
      <c r="AA2906" s="62"/>
      <c r="AB2906" s="62"/>
      <c r="AC2906" s="62"/>
      <c r="AD2906" s="62"/>
      <c r="AE2906" s="62"/>
    </row>
    <row r="2907" spans="1:31" x14ac:dyDescent="0.25">
      <c r="A2907" s="17" t="s">
        <v>11</v>
      </c>
      <c r="B2907" s="17" t="s">
        <v>156</v>
      </c>
      <c r="C2907" s="17" t="s">
        <v>259</v>
      </c>
      <c r="D2907" s="17" t="s">
        <v>259</v>
      </c>
      <c r="E2907" s="17" t="s">
        <v>180</v>
      </c>
      <c r="F2907" s="17" t="s">
        <v>202</v>
      </c>
      <c r="G2907" s="17" t="s">
        <v>265</v>
      </c>
      <c r="H2907" s="17" t="s">
        <v>161</v>
      </c>
      <c r="I2907" s="17" t="s">
        <v>17</v>
      </c>
      <c r="J2907" s="17"/>
      <c r="K2907" s="17"/>
      <c r="L2907" s="66">
        <v>0</v>
      </c>
      <c r="M2907" s="66">
        <v>0</v>
      </c>
      <c r="N2907" s="66">
        <v>0</v>
      </c>
      <c r="O2907" s="66">
        <v>0</v>
      </c>
      <c r="P2907" s="66">
        <v>1369.4625000000001</v>
      </c>
      <c r="Q2907" s="66">
        <v>691.76475000000005</v>
      </c>
      <c r="R2907" s="18"/>
      <c r="Z2907" s="62"/>
      <c r="AA2907" s="62"/>
      <c r="AB2907" s="62"/>
      <c r="AC2907" s="62"/>
      <c r="AD2907" s="62"/>
      <c r="AE2907" s="62"/>
    </row>
    <row r="2908" spans="1:31" x14ac:dyDescent="0.25">
      <c r="A2908" s="17" t="s">
        <v>11</v>
      </c>
      <c r="B2908" s="17" t="s">
        <v>156</v>
      </c>
      <c r="C2908" s="17" t="s">
        <v>259</v>
      </c>
      <c r="D2908" s="17" t="s">
        <v>259</v>
      </c>
      <c r="E2908" s="17" t="s">
        <v>180</v>
      </c>
      <c r="F2908" s="17" t="s">
        <v>202</v>
      </c>
      <c r="G2908" s="17" t="s">
        <v>265</v>
      </c>
      <c r="H2908" s="17" t="s">
        <v>75</v>
      </c>
      <c r="I2908" s="17" t="s">
        <v>17</v>
      </c>
      <c r="J2908" s="17"/>
      <c r="K2908" s="17"/>
      <c r="L2908" s="66">
        <v>0</v>
      </c>
      <c r="M2908" s="66">
        <v>0</v>
      </c>
      <c r="N2908" s="66">
        <v>0</v>
      </c>
      <c r="O2908" s="66">
        <v>0</v>
      </c>
      <c r="P2908" s="66">
        <v>2.5302750000000002E-2</v>
      </c>
      <c r="Q2908" s="66">
        <v>1.2781250000000001E-2</v>
      </c>
      <c r="R2908" s="18"/>
      <c r="Z2908" s="62"/>
      <c r="AA2908" s="62"/>
      <c r="AB2908" s="62"/>
      <c r="AC2908" s="62"/>
      <c r="AD2908" s="62"/>
      <c r="AE2908" s="62"/>
    </row>
    <row r="2909" spans="1:31" x14ac:dyDescent="0.25">
      <c r="A2909" s="17" t="s">
        <v>11</v>
      </c>
      <c r="B2909" s="17" t="s">
        <v>156</v>
      </c>
      <c r="C2909" s="17" t="s">
        <v>259</v>
      </c>
      <c r="D2909" s="17" t="s">
        <v>259</v>
      </c>
      <c r="E2909" s="17" t="s">
        <v>206</v>
      </c>
      <c r="F2909" s="17" t="s">
        <v>207</v>
      </c>
      <c r="G2909" s="17" t="s">
        <v>265</v>
      </c>
      <c r="H2909" s="17" t="s">
        <v>32</v>
      </c>
      <c r="I2909" s="17" t="s">
        <v>17</v>
      </c>
      <c r="J2909" s="17"/>
      <c r="K2909" s="17"/>
      <c r="L2909" s="66">
        <v>109.47</v>
      </c>
      <c r="M2909" s="66">
        <v>122.0975</v>
      </c>
      <c r="N2909" s="66">
        <v>134.22199999999998</v>
      </c>
      <c r="O2909" s="66">
        <v>119.24674999999999</v>
      </c>
      <c r="P2909" s="66">
        <v>105.87474999999999</v>
      </c>
      <c r="Q2909" s="66">
        <v>114.48</v>
      </c>
      <c r="R2909" s="18"/>
      <c r="Z2909" s="62"/>
      <c r="AA2909" s="62"/>
      <c r="AB2909" s="62"/>
      <c r="AC2909" s="62"/>
      <c r="AD2909" s="62"/>
      <c r="AE2909" s="62"/>
    </row>
    <row r="2910" spans="1:31" x14ac:dyDescent="0.25">
      <c r="A2910" s="17" t="s">
        <v>11</v>
      </c>
      <c r="B2910" s="17" t="s">
        <v>156</v>
      </c>
      <c r="C2910" s="17" t="s">
        <v>259</v>
      </c>
      <c r="D2910" s="17" t="s">
        <v>259</v>
      </c>
      <c r="E2910" s="17" t="s">
        <v>206</v>
      </c>
      <c r="F2910" s="17" t="s">
        <v>207</v>
      </c>
      <c r="G2910" s="17" t="s">
        <v>265</v>
      </c>
      <c r="H2910" s="17" t="s">
        <v>16</v>
      </c>
      <c r="I2910" s="17" t="s">
        <v>17</v>
      </c>
      <c r="J2910" s="17"/>
      <c r="K2910" s="17"/>
      <c r="L2910" s="66">
        <v>10250000</v>
      </c>
      <c r="M2910" s="66">
        <v>11500000</v>
      </c>
      <c r="N2910" s="66">
        <v>12750000</v>
      </c>
      <c r="O2910" s="66">
        <v>11500000</v>
      </c>
      <c r="P2910" s="66">
        <v>10175000</v>
      </c>
      <c r="Q2910" s="66">
        <v>10725000</v>
      </c>
      <c r="R2910" s="18"/>
      <c r="Z2910" s="62"/>
      <c r="AA2910" s="62"/>
      <c r="AB2910" s="62"/>
      <c r="AC2910" s="62"/>
      <c r="AD2910" s="62"/>
      <c r="AE2910" s="62"/>
    </row>
    <row r="2911" spans="1:31" x14ac:dyDescent="0.25">
      <c r="A2911" s="17" t="s">
        <v>11</v>
      </c>
      <c r="B2911" s="17" t="s">
        <v>156</v>
      </c>
      <c r="C2911" s="17" t="s">
        <v>259</v>
      </c>
      <c r="D2911" s="17" t="s">
        <v>259</v>
      </c>
      <c r="E2911" s="17" t="s">
        <v>206</v>
      </c>
      <c r="F2911" s="17" t="s">
        <v>207</v>
      </c>
      <c r="G2911" s="17" t="s">
        <v>265</v>
      </c>
      <c r="H2911" s="17" t="s">
        <v>160</v>
      </c>
      <c r="I2911" s="17" t="s">
        <v>17</v>
      </c>
      <c r="J2911" s="17"/>
      <c r="K2911" s="17"/>
      <c r="L2911" s="66">
        <v>10250000</v>
      </c>
      <c r="M2911" s="66">
        <v>11500000</v>
      </c>
      <c r="N2911" s="66">
        <v>12750000</v>
      </c>
      <c r="O2911" s="66">
        <v>11500000</v>
      </c>
      <c r="P2911" s="66">
        <v>10175000</v>
      </c>
      <c r="Q2911" s="66">
        <v>10725000</v>
      </c>
      <c r="R2911" s="18"/>
      <c r="Z2911" s="62"/>
      <c r="AA2911" s="62"/>
      <c r="AB2911" s="62"/>
      <c r="AC2911" s="62"/>
      <c r="AD2911" s="62"/>
      <c r="AE2911" s="62"/>
    </row>
    <row r="2912" spans="1:31" x14ac:dyDescent="0.25">
      <c r="A2912" s="17" t="s">
        <v>11</v>
      </c>
      <c r="B2912" s="17" t="s">
        <v>156</v>
      </c>
      <c r="C2912" s="17" t="s">
        <v>259</v>
      </c>
      <c r="D2912" s="17" t="s">
        <v>259</v>
      </c>
      <c r="E2912" s="17" t="s">
        <v>206</v>
      </c>
      <c r="F2912" s="17" t="s">
        <v>207</v>
      </c>
      <c r="G2912" s="17" t="s">
        <v>265</v>
      </c>
      <c r="H2912" s="17" t="s">
        <v>161</v>
      </c>
      <c r="I2912" s="17" t="s">
        <v>17</v>
      </c>
      <c r="J2912" s="17"/>
      <c r="K2912" s="17"/>
      <c r="L2912" s="66">
        <v>10250000</v>
      </c>
      <c r="M2912" s="66">
        <v>11500000</v>
      </c>
      <c r="N2912" s="66">
        <v>12750000</v>
      </c>
      <c r="O2912" s="66">
        <v>11500000</v>
      </c>
      <c r="P2912" s="66">
        <v>10250000</v>
      </c>
      <c r="Q2912" s="66">
        <v>10750000</v>
      </c>
      <c r="R2912" s="18"/>
      <c r="Z2912" s="62"/>
      <c r="AA2912" s="62"/>
      <c r="AB2912" s="62"/>
      <c r="AC2912" s="62"/>
      <c r="AD2912" s="62"/>
      <c r="AE2912" s="62"/>
    </row>
    <row r="2913" spans="1:31" x14ac:dyDescent="0.25">
      <c r="A2913" s="17" t="s">
        <v>11</v>
      </c>
      <c r="B2913" s="17" t="s">
        <v>156</v>
      </c>
      <c r="C2913" s="17" t="s">
        <v>259</v>
      </c>
      <c r="D2913" s="17" t="s">
        <v>259</v>
      </c>
      <c r="E2913" s="17" t="s">
        <v>206</v>
      </c>
      <c r="F2913" s="17" t="s">
        <v>207</v>
      </c>
      <c r="G2913" s="17" t="s">
        <v>265</v>
      </c>
      <c r="H2913" s="17" t="s">
        <v>75</v>
      </c>
      <c r="I2913" s="17" t="s">
        <v>17</v>
      </c>
      <c r="J2913" s="17"/>
      <c r="K2913" s="17"/>
      <c r="L2913" s="66">
        <v>164.20474999999999</v>
      </c>
      <c r="M2913" s="66">
        <v>183.14649999999997</v>
      </c>
      <c r="N2913" s="66">
        <v>201.33275</v>
      </c>
      <c r="O2913" s="66">
        <v>178.87</v>
      </c>
      <c r="P2913" s="66">
        <v>158.81174999999999</v>
      </c>
      <c r="Q2913" s="66">
        <v>171.72024999999999</v>
      </c>
      <c r="R2913" s="18"/>
      <c r="Z2913" s="62"/>
      <c r="AA2913" s="62"/>
      <c r="AB2913" s="62"/>
      <c r="AC2913" s="62"/>
      <c r="AD2913" s="62"/>
      <c r="AE2913" s="62"/>
    </row>
    <row r="2914" spans="1:31" x14ac:dyDescent="0.25">
      <c r="A2914" s="17" t="s">
        <v>11</v>
      </c>
      <c r="B2914" s="17" t="s">
        <v>156</v>
      </c>
      <c r="C2914" s="17" t="s">
        <v>259</v>
      </c>
      <c r="D2914" s="17" t="s">
        <v>259</v>
      </c>
      <c r="E2914" s="17" t="s">
        <v>208</v>
      </c>
      <c r="F2914" s="17" t="s">
        <v>210</v>
      </c>
      <c r="G2914" s="17" t="s">
        <v>265</v>
      </c>
      <c r="H2914" s="17" t="s">
        <v>32</v>
      </c>
      <c r="I2914" s="17" t="s">
        <v>17</v>
      </c>
      <c r="J2914" s="17"/>
      <c r="K2914" s="17"/>
      <c r="L2914" s="66">
        <v>6.3045749999999998E-2</v>
      </c>
      <c r="M2914" s="66">
        <v>2.1015249999999999E-2</v>
      </c>
      <c r="N2914" s="66">
        <v>0</v>
      </c>
      <c r="O2914" s="66">
        <v>0</v>
      </c>
      <c r="P2914" s="66">
        <v>0</v>
      </c>
      <c r="Q2914" s="66">
        <v>0</v>
      </c>
      <c r="R2914" s="18"/>
      <c r="Z2914" s="62"/>
      <c r="AA2914" s="62"/>
      <c r="AB2914" s="62"/>
      <c r="AC2914" s="62"/>
      <c r="AD2914" s="62"/>
      <c r="AE2914" s="62"/>
    </row>
    <row r="2915" spans="1:31" x14ac:dyDescent="0.25">
      <c r="A2915" s="17" t="s">
        <v>11</v>
      </c>
      <c r="B2915" s="17" t="s">
        <v>156</v>
      </c>
      <c r="C2915" s="17" t="s">
        <v>259</v>
      </c>
      <c r="D2915" s="17" t="s">
        <v>259</v>
      </c>
      <c r="E2915" s="17" t="s">
        <v>208</v>
      </c>
      <c r="F2915" s="17" t="s">
        <v>210</v>
      </c>
      <c r="G2915" s="17" t="s">
        <v>265</v>
      </c>
      <c r="H2915" s="17" t="s">
        <v>16</v>
      </c>
      <c r="I2915" s="17" t="s">
        <v>17</v>
      </c>
      <c r="J2915" s="17"/>
      <c r="K2915" s="17"/>
      <c r="L2915" s="66">
        <v>6714.9825000000001</v>
      </c>
      <c r="M2915" s="66">
        <v>2238.3274999999999</v>
      </c>
      <c r="N2915" s="66">
        <v>0</v>
      </c>
      <c r="O2915" s="66">
        <v>0</v>
      </c>
      <c r="P2915" s="66">
        <v>0</v>
      </c>
      <c r="Q2915" s="66">
        <v>0</v>
      </c>
      <c r="R2915" s="18"/>
      <c r="Z2915" s="62"/>
      <c r="AA2915" s="62"/>
      <c r="AB2915" s="62"/>
      <c r="AC2915" s="62"/>
      <c r="AD2915" s="62"/>
      <c r="AE2915" s="62"/>
    </row>
    <row r="2916" spans="1:31" x14ac:dyDescent="0.25">
      <c r="A2916" s="17" t="s">
        <v>11</v>
      </c>
      <c r="B2916" s="17" t="s">
        <v>156</v>
      </c>
      <c r="C2916" s="17" t="s">
        <v>259</v>
      </c>
      <c r="D2916" s="17" t="s">
        <v>259</v>
      </c>
      <c r="E2916" s="17" t="s">
        <v>208</v>
      </c>
      <c r="F2916" s="17" t="s">
        <v>210</v>
      </c>
      <c r="G2916" s="17" t="s">
        <v>265</v>
      </c>
      <c r="H2916" s="17" t="s">
        <v>160</v>
      </c>
      <c r="I2916" s="17" t="s">
        <v>17</v>
      </c>
      <c r="J2916" s="17"/>
      <c r="K2916" s="17"/>
      <c r="L2916" s="66">
        <v>6740.8350000000009</v>
      </c>
      <c r="M2916" s="66">
        <v>2246.9450000000002</v>
      </c>
      <c r="N2916" s="66">
        <v>0</v>
      </c>
      <c r="O2916" s="66">
        <v>0</v>
      </c>
      <c r="P2916" s="66">
        <v>0</v>
      </c>
      <c r="Q2916" s="66">
        <v>0</v>
      </c>
      <c r="R2916" s="18"/>
      <c r="Z2916" s="62"/>
      <c r="AA2916" s="62"/>
      <c r="AB2916" s="62"/>
      <c r="AC2916" s="62"/>
      <c r="AD2916" s="62"/>
      <c r="AE2916" s="62"/>
    </row>
    <row r="2917" spans="1:31" x14ac:dyDescent="0.25">
      <c r="A2917" s="17" t="s">
        <v>11</v>
      </c>
      <c r="B2917" s="17" t="s">
        <v>156</v>
      </c>
      <c r="C2917" s="17" t="s">
        <v>259</v>
      </c>
      <c r="D2917" s="17" t="s">
        <v>259</v>
      </c>
      <c r="E2917" s="17" t="s">
        <v>208</v>
      </c>
      <c r="F2917" s="17" t="s">
        <v>210</v>
      </c>
      <c r="G2917" s="17" t="s">
        <v>265</v>
      </c>
      <c r="H2917" s="17" t="s">
        <v>161</v>
      </c>
      <c r="I2917" s="17" t="s">
        <v>17</v>
      </c>
      <c r="J2917" s="17"/>
      <c r="K2917" s="17"/>
      <c r="L2917" s="66">
        <v>6745.62</v>
      </c>
      <c r="M2917" s="66">
        <v>2248.54</v>
      </c>
      <c r="N2917" s="66">
        <v>0</v>
      </c>
      <c r="O2917" s="66">
        <v>0</v>
      </c>
      <c r="P2917" s="66">
        <v>0</v>
      </c>
      <c r="Q2917" s="66">
        <v>0</v>
      </c>
      <c r="R2917" s="18"/>
      <c r="Z2917" s="62"/>
      <c r="AA2917" s="62"/>
      <c r="AB2917" s="62"/>
      <c r="AC2917" s="62"/>
      <c r="AD2917" s="62"/>
      <c r="AE2917" s="62"/>
    </row>
    <row r="2918" spans="1:31" x14ac:dyDescent="0.25">
      <c r="A2918" s="17" t="s">
        <v>11</v>
      </c>
      <c r="B2918" s="17" t="s">
        <v>156</v>
      </c>
      <c r="C2918" s="17" t="s">
        <v>259</v>
      </c>
      <c r="D2918" s="17" t="s">
        <v>259</v>
      </c>
      <c r="E2918" s="17" t="s">
        <v>208</v>
      </c>
      <c r="F2918" s="17" t="s">
        <v>210</v>
      </c>
      <c r="G2918" s="17" t="s">
        <v>265</v>
      </c>
      <c r="H2918" s="17" t="s">
        <v>75</v>
      </c>
      <c r="I2918" s="17" t="s">
        <v>17</v>
      </c>
      <c r="J2918" s="17"/>
      <c r="K2918" s="17"/>
      <c r="L2918" s="66">
        <v>9.4568250000000006E-2</v>
      </c>
      <c r="M2918" s="66">
        <v>3.1522750000000002E-2</v>
      </c>
      <c r="N2918" s="66">
        <v>0</v>
      </c>
      <c r="O2918" s="66">
        <v>0</v>
      </c>
      <c r="P2918" s="66">
        <v>0</v>
      </c>
      <c r="Q2918" s="66">
        <v>0</v>
      </c>
      <c r="R2918" s="18"/>
      <c r="Z2918" s="62"/>
      <c r="AA2918" s="62"/>
      <c r="AB2918" s="62"/>
      <c r="AC2918" s="62"/>
      <c r="AD2918" s="62"/>
      <c r="AE2918" s="62"/>
    </row>
    <row r="2919" spans="1:31" x14ac:dyDescent="0.25">
      <c r="A2919" s="17" t="s">
        <v>11</v>
      </c>
      <c r="B2919" s="17" t="s">
        <v>156</v>
      </c>
      <c r="C2919" s="17" t="s">
        <v>259</v>
      </c>
      <c r="D2919" s="17" t="s">
        <v>259</v>
      </c>
      <c r="E2919" s="17" t="s">
        <v>41</v>
      </c>
      <c r="F2919" s="17" t="s">
        <v>214</v>
      </c>
      <c r="G2919" s="17" t="s">
        <v>265</v>
      </c>
      <c r="H2919" s="17" t="s">
        <v>32</v>
      </c>
      <c r="I2919" s="17" t="s">
        <v>17</v>
      </c>
      <c r="J2919" s="17"/>
      <c r="K2919" s="17"/>
      <c r="L2919" s="66">
        <v>1.9950000000000002E-4</v>
      </c>
      <c r="M2919" s="66">
        <v>0.20546899999999998</v>
      </c>
      <c r="N2919" s="66">
        <v>0.46624725</v>
      </c>
      <c r="O2919" s="66">
        <v>0.13259325</v>
      </c>
      <c r="P2919" s="66">
        <v>0</v>
      </c>
      <c r="Q2919" s="66">
        <v>0</v>
      </c>
      <c r="R2919" s="18"/>
      <c r="Z2919" s="62"/>
      <c r="AA2919" s="62"/>
      <c r="AB2919" s="62"/>
      <c r="AC2919" s="62"/>
      <c r="AD2919" s="62"/>
      <c r="AE2919" s="62"/>
    </row>
    <row r="2920" spans="1:31" x14ac:dyDescent="0.25">
      <c r="A2920" s="17" t="s">
        <v>11</v>
      </c>
      <c r="B2920" s="17" t="s">
        <v>156</v>
      </c>
      <c r="C2920" s="17" t="s">
        <v>259</v>
      </c>
      <c r="D2920" s="17" t="s">
        <v>259</v>
      </c>
      <c r="E2920" s="17" t="s">
        <v>41</v>
      </c>
      <c r="F2920" s="17" t="s">
        <v>214</v>
      </c>
      <c r="G2920" s="17" t="s">
        <v>265</v>
      </c>
      <c r="H2920" s="17" t="s">
        <v>16</v>
      </c>
      <c r="I2920" s="17" t="s">
        <v>17</v>
      </c>
      <c r="J2920" s="17"/>
      <c r="K2920" s="17"/>
      <c r="L2920" s="66">
        <v>11.182500000000001</v>
      </c>
      <c r="M2920" s="66">
        <v>11526.802500000002</v>
      </c>
      <c r="N2920" s="66">
        <v>26156.450000000004</v>
      </c>
      <c r="O2920" s="66">
        <v>7438.4750000000004</v>
      </c>
      <c r="P2920" s="66">
        <v>0</v>
      </c>
      <c r="Q2920" s="66">
        <v>0</v>
      </c>
      <c r="R2920" s="18"/>
      <c r="Z2920" s="62"/>
      <c r="AA2920" s="62"/>
      <c r="AB2920" s="62"/>
      <c r="AC2920" s="62"/>
      <c r="AD2920" s="62"/>
      <c r="AE2920" s="62"/>
    </row>
    <row r="2921" spans="1:31" x14ac:dyDescent="0.25">
      <c r="A2921" s="17" t="s">
        <v>11</v>
      </c>
      <c r="B2921" s="17" t="s">
        <v>156</v>
      </c>
      <c r="C2921" s="17" t="s">
        <v>259</v>
      </c>
      <c r="D2921" s="17" t="s">
        <v>259</v>
      </c>
      <c r="E2921" s="17" t="s">
        <v>41</v>
      </c>
      <c r="F2921" s="17" t="s">
        <v>214</v>
      </c>
      <c r="G2921" s="17" t="s">
        <v>265</v>
      </c>
      <c r="H2921" s="17" t="s">
        <v>160</v>
      </c>
      <c r="I2921" s="17" t="s">
        <v>17</v>
      </c>
      <c r="J2921" s="17"/>
      <c r="K2921" s="17"/>
      <c r="L2921" s="66">
        <v>11.188874999999999</v>
      </c>
      <c r="M2921" s="66">
        <v>11533.404624999999</v>
      </c>
      <c r="N2921" s="66">
        <v>26171.4</v>
      </c>
      <c r="O2921" s="66">
        <v>7442.7250000000004</v>
      </c>
      <c r="P2921" s="66">
        <v>0</v>
      </c>
      <c r="Q2921" s="66">
        <v>0</v>
      </c>
      <c r="R2921" s="18"/>
      <c r="Z2921" s="62"/>
      <c r="AA2921" s="62"/>
      <c r="AB2921" s="62"/>
      <c r="AC2921" s="62"/>
      <c r="AD2921" s="62"/>
      <c r="AE2921" s="62"/>
    </row>
    <row r="2922" spans="1:31" x14ac:dyDescent="0.25">
      <c r="A2922" s="17" t="s">
        <v>11</v>
      </c>
      <c r="B2922" s="17" t="s">
        <v>156</v>
      </c>
      <c r="C2922" s="17" t="s">
        <v>259</v>
      </c>
      <c r="D2922" s="17" t="s">
        <v>259</v>
      </c>
      <c r="E2922" s="17" t="s">
        <v>41</v>
      </c>
      <c r="F2922" s="17" t="s">
        <v>214</v>
      </c>
      <c r="G2922" s="17" t="s">
        <v>265</v>
      </c>
      <c r="H2922" s="17" t="s">
        <v>161</v>
      </c>
      <c r="I2922" s="17" t="s">
        <v>17</v>
      </c>
      <c r="J2922" s="17"/>
      <c r="K2922" s="17"/>
      <c r="L2922" s="66">
        <v>11.19285</v>
      </c>
      <c r="M2922" s="66">
        <v>11537.530949999998</v>
      </c>
      <c r="N2922" s="66">
        <v>26180.724999999999</v>
      </c>
      <c r="O2922" s="66">
        <v>7445.375</v>
      </c>
      <c r="P2922" s="66">
        <v>0</v>
      </c>
      <c r="Q2922" s="66">
        <v>0</v>
      </c>
      <c r="R2922" s="18"/>
      <c r="Z2922" s="62"/>
      <c r="AA2922" s="62"/>
      <c r="AB2922" s="62"/>
      <c r="AC2922" s="62"/>
      <c r="AD2922" s="62"/>
      <c r="AE2922" s="62"/>
    </row>
    <row r="2923" spans="1:31" x14ac:dyDescent="0.25">
      <c r="A2923" s="17" t="s">
        <v>11</v>
      </c>
      <c r="B2923" s="17" t="s">
        <v>156</v>
      </c>
      <c r="C2923" s="17" t="s">
        <v>259</v>
      </c>
      <c r="D2923" s="17" t="s">
        <v>259</v>
      </c>
      <c r="E2923" s="17" t="s">
        <v>41</v>
      </c>
      <c r="F2923" s="17" t="s">
        <v>214</v>
      </c>
      <c r="G2923" s="17" t="s">
        <v>265</v>
      </c>
      <c r="H2923" s="17" t="s">
        <v>75</v>
      </c>
      <c r="I2923" s="17" t="s">
        <v>17</v>
      </c>
      <c r="J2923" s="17"/>
      <c r="K2923" s="17"/>
      <c r="L2923" s="66">
        <v>2.0249999999999998E-5</v>
      </c>
      <c r="M2923" s="66">
        <v>2.0547000000000003E-2</v>
      </c>
      <c r="N2923" s="66">
        <v>4.6624499999999999E-2</v>
      </c>
      <c r="O2923" s="66">
        <v>1.325925E-2</v>
      </c>
      <c r="P2923" s="66">
        <v>0</v>
      </c>
      <c r="Q2923" s="66">
        <v>0</v>
      </c>
      <c r="R2923" s="18"/>
      <c r="Z2923" s="62"/>
      <c r="AA2923" s="62"/>
      <c r="AB2923" s="62"/>
      <c r="AC2923" s="62"/>
      <c r="AD2923" s="62"/>
      <c r="AE2923" s="62"/>
    </row>
    <row r="2924" spans="1:31" x14ac:dyDescent="0.25">
      <c r="A2924" s="17" t="s">
        <v>11</v>
      </c>
      <c r="B2924" s="17" t="s">
        <v>156</v>
      </c>
      <c r="C2924" s="17" t="s">
        <v>259</v>
      </c>
      <c r="D2924" s="17" t="s">
        <v>259</v>
      </c>
      <c r="E2924" s="17" t="s">
        <v>215</v>
      </c>
      <c r="F2924" s="17" t="s">
        <v>37</v>
      </c>
      <c r="G2924" s="17" t="s">
        <v>265</v>
      </c>
      <c r="H2924" s="17" t="s">
        <v>32</v>
      </c>
      <c r="I2924" s="17" t="s">
        <v>17</v>
      </c>
      <c r="J2924" s="17"/>
      <c r="K2924" s="17"/>
      <c r="L2924" s="66">
        <v>0</v>
      </c>
      <c r="M2924" s="66">
        <v>19.957349999999998</v>
      </c>
      <c r="N2924" s="66">
        <v>29.340249999999997</v>
      </c>
      <c r="O2924" s="66">
        <v>7.5625999999999998</v>
      </c>
      <c r="P2924" s="66">
        <v>0</v>
      </c>
      <c r="Q2924" s="66">
        <v>0</v>
      </c>
      <c r="R2924" s="18"/>
      <c r="Z2924" s="62"/>
      <c r="AA2924" s="62"/>
      <c r="AB2924" s="62"/>
      <c r="AC2924" s="62"/>
      <c r="AD2924" s="62"/>
      <c r="AE2924" s="62"/>
    </row>
    <row r="2925" spans="1:31" x14ac:dyDescent="0.25">
      <c r="A2925" s="17" t="s">
        <v>11</v>
      </c>
      <c r="B2925" s="17" t="s">
        <v>156</v>
      </c>
      <c r="C2925" s="17" t="s">
        <v>259</v>
      </c>
      <c r="D2925" s="17" t="s">
        <v>259</v>
      </c>
      <c r="E2925" s="17" t="s">
        <v>215</v>
      </c>
      <c r="F2925" s="17" t="s">
        <v>37</v>
      </c>
      <c r="G2925" s="17" t="s">
        <v>265</v>
      </c>
      <c r="H2925" s="17" t="s">
        <v>16</v>
      </c>
      <c r="I2925" s="17" t="s">
        <v>17</v>
      </c>
      <c r="J2925" s="17"/>
      <c r="K2925" s="17"/>
      <c r="L2925" s="66">
        <v>0</v>
      </c>
      <c r="M2925" s="66">
        <v>478310.25</v>
      </c>
      <c r="N2925" s="66">
        <v>703187.5</v>
      </c>
      <c r="O2925" s="66">
        <v>181250.25</v>
      </c>
      <c r="P2925" s="66">
        <v>0</v>
      </c>
      <c r="Q2925" s="66">
        <v>0</v>
      </c>
      <c r="R2925" s="18"/>
      <c r="Z2925" s="62"/>
      <c r="AA2925" s="62"/>
      <c r="AB2925" s="62"/>
      <c r="AC2925" s="62"/>
      <c r="AD2925" s="62"/>
      <c r="AE2925" s="62"/>
    </row>
    <row r="2926" spans="1:31" x14ac:dyDescent="0.25">
      <c r="A2926" s="17" t="s">
        <v>11</v>
      </c>
      <c r="B2926" s="17" t="s">
        <v>156</v>
      </c>
      <c r="C2926" s="17" t="s">
        <v>259</v>
      </c>
      <c r="D2926" s="17" t="s">
        <v>259</v>
      </c>
      <c r="E2926" s="17" t="s">
        <v>215</v>
      </c>
      <c r="F2926" s="17" t="s">
        <v>37</v>
      </c>
      <c r="G2926" s="17" t="s">
        <v>265</v>
      </c>
      <c r="H2926" s="17" t="s">
        <v>160</v>
      </c>
      <c r="I2926" s="17" t="s">
        <v>17</v>
      </c>
      <c r="J2926" s="17"/>
      <c r="K2926" s="17"/>
      <c r="L2926" s="66">
        <v>0</v>
      </c>
      <c r="M2926" s="66">
        <v>479487.75</v>
      </c>
      <c r="N2926" s="66">
        <v>704918.75</v>
      </c>
      <c r="O2926" s="66">
        <v>181696.5</v>
      </c>
      <c r="P2926" s="66">
        <v>0</v>
      </c>
      <c r="Q2926" s="66">
        <v>0</v>
      </c>
      <c r="R2926" s="18"/>
      <c r="Z2926" s="62"/>
      <c r="AA2926" s="62"/>
      <c r="AB2926" s="62"/>
      <c r="AC2926" s="62"/>
      <c r="AD2926" s="62"/>
      <c r="AE2926" s="62"/>
    </row>
    <row r="2927" spans="1:31" x14ac:dyDescent="0.25">
      <c r="A2927" s="17" t="s">
        <v>11</v>
      </c>
      <c r="B2927" s="17" t="s">
        <v>156</v>
      </c>
      <c r="C2927" s="17" t="s">
        <v>259</v>
      </c>
      <c r="D2927" s="17" t="s">
        <v>259</v>
      </c>
      <c r="E2927" s="17" t="s">
        <v>215</v>
      </c>
      <c r="F2927" s="17" t="s">
        <v>37</v>
      </c>
      <c r="G2927" s="17" t="s">
        <v>265</v>
      </c>
      <c r="H2927" s="17" t="s">
        <v>161</v>
      </c>
      <c r="I2927" s="17" t="s">
        <v>17</v>
      </c>
      <c r="J2927" s="17"/>
      <c r="K2927" s="17"/>
      <c r="L2927" s="66">
        <v>0</v>
      </c>
      <c r="M2927" s="66">
        <v>479967</v>
      </c>
      <c r="N2927" s="66">
        <v>705623</v>
      </c>
      <c r="O2927" s="66">
        <v>181878</v>
      </c>
      <c r="P2927" s="66">
        <v>0</v>
      </c>
      <c r="Q2927" s="66">
        <v>0</v>
      </c>
      <c r="R2927" s="18"/>
      <c r="Z2927" s="62"/>
      <c r="AA2927" s="62"/>
      <c r="AB2927" s="62"/>
      <c r="AC2927" s="62"/>
      <c r="AD2927" s="62"/>
      <c r="AE2927" s="62"/>
    </row>
    <row r="2928" spans="1:31" x14ac:dyDescent="0.25">
      <c r="A2928" s="17" t="s">
        <v>11</v>
      </c>
      <c r="B2928" s="17" t="s">
        <v>156</v>
      </c>
      <c r="C2928" s="17" t="s">
        <v>259</v>
      </c>
      <c r="D2928" s="17" t="s">
        <v>259</v>
      </c>
      <c r="E2928" s="17" t="s">
        <v>215</v>
      </c>
      <c r="F2928" s="17" t="s">
        <v>37</v>
      </c>
      <c r="G2928" s="17" t="s">
        <v>265</v>
      </c>
      <c r="H2928" s="17" t="s">
        <v>75</v>
      </c>
      <c r="I2928" s="17" t="s">
        <v>17</v>
      </c>
      <c r="J2928" s="17"/>
      <c r="K2928" s="17"/>
      <c r="L2928" s="66">
        <v>0</v>
      </c>
      <c r="M2928" s="66">
        <v>3.9914624999999999</v>
      </c>
      <c r="N2928" s="66">
        <v>5.8680475000000003</v>
      </c>
      <c r="O2928" s="66">
        <v>1.5125200000000001</v>
      </c>
      <c r="P2928" s="66">
        <v>0</v>
      </c>
      <c r="Q2928" s="66">
        <v>0</v>
      </c>
      <c r="R2928" s="18"/>
      <c r="Z2928" s="62"/>
      <c r="AA2928" s="62"/>
      <c r="AB2928" s="62"/>
      <c r="AC2928" s="62"/>
      <c r="AD2928" s="62"/>
      <c r="AE2928" s="62"/>
    </row>
    <row r="2929" spans="1:31" x14ac:dyDescent="0.25">
      <c r="A2929" s="17" t="s">
        <v>11</v>
      </c>
      <c r="B2929" s="17" t="s">
        <v>156</v>
      </c>
      <c r="C2929" s="17" t="s">
        <v>259</v>
      </c>
      <c r="D2929" s="17" t="s">
        <v>259</v>
      </c>
      <c r="E2929" s="17" t="s">
        <v>215</v>
      </c>
      <c r="F2929" s="17" t="s">
        <v>218</v>
      </c>
      <c r="G2929" s="17" t="s">
        <v>265</v>
      </c>
      <c r="H2929" s="17" t="s">
        <v>32</v>
      </c>
      <c r="I2929" s="17" t="s">
        <v>17</v>
      </c>
      <c r="J2929" s="17"/>
      <c r="K2929" s="17"/>
      <c r="L2929" s="66">
        <v>37.748125000000002</v>
      </c>
      <c r="M2929" s="66">
        <v>10.1225</v>
      </c>
      <c r="N2929" s="66">
        <v>0</v>
      </c>
      <c r="O2929" s="66">
        <v>2.0501999999999999E-2</v>
      </c>
      <c r="P2929" s="66">
        <v>2.6735999999999999E-2</v>
      </c>
      <c r="Q2929" s="66">
        <v>3.8267500000000003E-2</v>
      </c>
      <c r="R2929" s="18"/>
      <c r="Z2929" s="62"/>
      <c r="AA2929" s="62"/>
      <c r="AB2929" s="62"/>
      <c r="AC2929" s="62"/>
      <c r="AD2929" s="62"/>
      <c r="AE2929" s="62"/>
    </row>
    <row r="2930" spans="1:31" x14ac:dyDescent="0.25">
      <c r="A2930" s="17" t="s">
        <v>11</v>
      </c>
      <c r="B2930" s="17" t="s">
        <v>156</v>
      </c>
      <c r="C2930" s="17" t="s">
        <v>259</v>
      </c>
      <c r="D2930" s="17" t="s">
        <v>259</v>
      </c>
      <c r="E2930" s="17" t="s">
        <v>215</v>
      </c>
      <c r="F2930" s="17" t="s">
        <v>218</v>
      </c>
      <c r="G2930" s="17" t="s">
        <v>265</v>
      </c>
      <c r="H2930" s="17" t="s">
        <v>16</v>
      </c>
      <c r="I2930" s="17" t="s">
        <v>17</v>
      </c>
      <c r="J2930" s="17"/>
      <c r="K2930" s="17"/>
      <c r="L2930" s="66">
        <v>940420</v>
      </c>
      <c r="M2930" s="66">
        <v>250000</v>
      </c>
      <c r="N2930" s="66">
        <v>0</v>
      </c>
      <c r="O2930" s="66">
        <v>528.94350000000009</v>
      </c>
      <c r="P2930" s="66">
        <v>689.7817500000001</v>
      </c>
      <c r="Q2930" s="66">
        <v>987.29825000000005</v>
      </c>
      <c r="R2930" s="18"/>
      <c r="Z2930" s="62"/>
      <c r="AA2930" s="62"/>
      <c r="AB2930" s="62"/>
      <c r="AC2930" s="62"/>
      <c r="AD2930" s="62"/>
      <c r="AE2930" s="62"/>
    </row>
    <row r="2931" spans="1:31" x14ac:dyDescent="0.25">
      <c r="A2931" s="17" t="s">
        <v>11</v>
      </c>
      <c r="B2931" s="17" t="s">
        <v>156</v>
      </c>
      <c r="C2931" s="17" t="s">
        <v>259</v>
      </c>
      <c r="D2931" s="17" t="s">
        <v>259</v>
      </c>
      <c r="E2931" s="17" t="s">
        <v>215</v>
      </c>
      <c r="F2931" s="17" t="s">
        <v>218</v>
      </c>
      <c r="G2931" s="17" t="s">
        <v>265</v>
      </c>
      <c r="H2931" s="17" t="s">
        <v>160</v>
      </c>
      <c r="I2931" s="17" t="s">
        <v>17</v>
      </c>
      <c r="J2931" s="17"/>
      <c r="K2931" s="17"/>
      <c r="L2931" s="66">
        <v>940855.5</v>
      </c>
      <c r="M2931" s="66">
        <v>250000</v>
      </c>
      <c r="N2931" s="66">
        <v>0</v>
      </c>
      <c r="O2931" s="66">
        <v>530.15250000000003</v>
      </c>
      <c r="P2931" s="66">
        <v>691.35924999999997</v>
      </c>
      <c r="Q2931" s="66">
        <v>989.54975000000002</v>
      </c>
      <c r="R2931" s="18"/>
      <c r="Z2931" s="62"/>
      <c r="AA2931" s="62"/>
      <c r="AB2931" s="62"/>
      <c r="AC2931" s="62"/>
      <c r="AD2931" s="62"/>
      <c r="AE2931" s="62"/>
    </row>
    <row r="2932" spans="1:31" x14ac:dyDescent="0.25">
      <c r="A2932" s="17" t="s">
        <v>11</v>
      </c>
      <c r="B2932" s="17" t="s">
        <v>156</v>
      </c>
      <c r="C2932" s="17" t="s">
        <v>259</v>
      </c>
      <c r="D2932" s="17" t="s">
        <v>259</v>
      </c>
      <c r="E2932" s="17" t="s">
        <v>215</v>
      </c>
      <c r="F2932" s="17" t="s">
        <v>218</v>
      </c>
      <c r="G2932" s="17" t="s">
        <v>265</v>
      </c>
      <c r="H2932" s="17" t="s">
        <v>161</v>
      </c>
      <c r="I2932" s="17" t="s">
        <v>17</v>
      </c>
      <c r="J2932" s="17"/>
      <c r="K2932" s="17"/>
      <c r="L2932" s="66">
        <v>941032.75</v>
      </c>
      <c r="M2932" s="66">
        <v>250000</v>
      </c>
      <c r="N2932" s="66">
        <v>0</v>
      </c>
      <c r="O2932" s="66">
        <v>530.64449999999999</v>
      </c>
      <c r="P2932" s="66">
        <v>692.00099999999998</v>
      </c>
      <c r="Q2932" s="66">
        <v>990.47400000000005</v>
      </c>
      <c r="R2932" s="18"/>
      <c r="Z2932" s="62"/>
      <c r="AA2932" s="62"/>
      <c r="AB2932" s="62"/>
      <c r="AC2932" s="62"/>
      <c r="AD2932" s="62"/>
      <c r="AE2932" s="62"/>
    </row>
    <row r="2933" spans="1:31" x14ac:dyDescent="0.25">
      <c r="A2933" s="17" t="s">
        <v>11</v>
      </c>
      <c r="B2933" s="17" t="s">
        <v>156</v>
      </c>
      <c r="C2933" s="17" t="s">
        <v>259</v>
      </c>
      <c r="D2933" s="17" t="s">
        <v>259</v>
      </c>
      <c r="E2933" s="17" t="s">
        <v>215</v>
      </c>
      <c r="F2933" s="17" t="s">
        <v>218</v>
      </c>
      <c r="G2933" s="17" t="s">
        <v>265</v>
      </c>
      <c r="H2933" s="17" t="s">
        <v>75</v>
      </c>
      <c r="I2933" s="17" t="s">
        <v>17</v>
      </c>
      <c r="J2933" s="17"/>
      <c r="K2933" s="17"/>
      <c r="L2933" s="66">
        <v>7.5496324999999995</v>
      </c>
      <c r="M2933" s="66">
        <v>2.0245025000000001</v>
      </c>
      <c r="N2933" s="66">
        <v>0</v>
      </c>
      <c r="O2933" s="66">
        <v>4.1002499999999997E-3</v>
      </c>
      <c r="P2933" s="66">
        <v>5.3470000000000002E-3</v>
      </c>
      <c r="Q2933" s="66">
        <v>7.6537500000000008E-3</v>
      </c>
      <c r="R2933" s="18"/>
      <c r="Z2933" s="62"/>
      <c r="AA2933" s="62"/>
      <c r="AB2933" s="62"/>
      <c r="AC2933" s="62"/>
      <c r="AD2933" s="62"/>
      <c r="AE2933" s="62"/>
    </row>
    <row r="2934" spans="1:31" x14ac:dyDescent="0.25">
      <c r="A2934" s="17" t="s">
        <v>11</v>
      </c>
      <c r="B2934" s="17" t="s">
        <v>156</v>
      </c>
      <c r="C2934" s="17" t="s">
        <v>259</v>
      </c>
      <c r="D2934" s="17" t="s">
        <v>259</v>
      </c>
      <c r="E2934" s="17" t="s">
        <v>219</v>
      </c>
      <c r="F2934" s="17" t="s">
        <v>159</v>
      </c>
      <c r="G2934" s="17" t="s">
        <v>265</v>
      </c>
      <c r="H2934" s="17" t="s">
        <v>32</v>
      </c>
      <c r="I2934" s="17" t="s">
        <v>17</v>
      </c>
      <c r="J2934" s="17"/>
      <c r="K2934" s="17"/>
      <c r="L2934" s="66">
        <v>0</v>
      </c>
      <c r="M2934" s="66">
        <v>0</v>
      </c>
      <c r="N2934" s="66">
        <v>0</v>
      </c>
      <c r="O2934" s="66">
        <v>2.3066999999999997E-2</v>
      </c>
      <c r="P2934" s="66">
        <v>7.6889999999999997E-3</v>
      </c>
      <c r="Q2934" s="66">
        <v>0</v>
      </c>
      <c r="R2934" s="18"/>
      <c r="Z2934" s="62"/>
      <c r="AA2934" s="62"/>
      <c r="AB2934" s="62"/>
      <c r="AC2934" s="62"/>
      <c r="AD2934" s="62"/>
      <c r="AE2934" s="62"/>
    </row>
    <row r="2935" spans="1:31" x14ac:dyDescent="0.25">
      <c r="A2935" s="17" t="s">
        <v>11</v>
      </c>
      <c r="B2935" s="17" t="s">
        <v>156</v>
      </c>
      <c r="C2935" s="17" t="s">
        <v>259</v>
      </c>
      <c r="D2935" s="17" t="s">
        <v>259</v>
      </c>
      <c r="E2935" s="17" t="s">
        <v>219</v>
      </c>
      <c r="F2935" s="17" t="s">
        <v>159</v>
      </c>
      <c r="G2935" s="17" t="s">
        <v>265</v>
      </c>
      <c r="H2935" s="17" t="s">
        <v>16</v>
      </c>
      <c r="I2935" s="17" t="s">
        <v>17</v>
      </c>
      <c r="J2935" s="17"/>
      <c r="K2935" s="17"/>
      <c r="L2935" s="66">
        <v>0</v>
      </c>
      <c r="M2935" s="66">
        <v>0</v>
      </c>
      <c r="N2935" s="66">
        <v>0</v>
      </c>
      <c r="O2935" s="66">
        <v>1455.5250000000001</v>
      </c>
      <c r="P2935" s="66">
        <v>485.17500000000001</v>
      </c>
      <c r="Q2935" s="66">
        <v>0</v>
      </c>
      <c r="R2935" s="18"/>
      <c r="Z2935" s="62"/>
      <c r="AA2935" s="62"/>
      <c r="AB2935" s="62"/>
      <c r="AC2935" s="62"/>
      <c r="AD2935" s="62"/>
      <c r="AE2935" s="62"/>
    </row>
    <row r="2936" spans="1:31" x14ac:dyDescent="0.25">
      <c r="A2936" s="17" t="s">
        <v>11</v>
      </c>
      <c r="B2936" s="17" t="s">
        <v>156</v>
      </c>
      <c r="C2936" s="17" t="s">
        <v>259</v>
      </c>
      <c r="D2936" s="17" t="s">
        <v>259</v>
      </c>
      <c r="E2936" s="17" t="s">
        <v>219</v>
      </c>
      <c r="F2936" s="17" t="s">
        <v>159</v>
      </c>
      <c r="G2936" s="17" t="s">
        <v>265</v>
      </c>
      <c r="H2936" s="17" t="s">
        <v>160</v>
      </c>
      <c r="I2936" s="17" t="s">
        <v>17</v>
      </c>
      <c r="J2936" s="17"/>
      <c r="K2936" s="17"/>
      <c r="L2936" s="66">
        <v>0</v>
      </c>
      <c r="M2936" s="66">
        <v>0</v>
      </c>
      <c r="N2936" s="66">
        <v>0</v>
      </c>
      <c r="O2936" s="66">
        <v>1456.26</v>
      </c>
      <c r="P2936" s="66">
        <v>485.42</v>
      </c>
      <c r="Q2936" s="66">
        <v>0</v>
      </c>
      <c r="R2936" s="18"/>
      <c r="Z2936" s="62"/>
      <c r="AA2936" s="62"/>
      <c r="AB2936" s="62"/>
      <c r="AC2936" s="62"/>
      <c r="AD2936" s="62"/>
      <c r="AE2936" s="62"/>
    </row>
    <row r="2937" spans="1:31" x14ac:dyDescent="0.25">
      <c r="A2937" s="17" t="s">
        <v>11</v>
      </c>
      <c r="B2937" s="17" t="s">
        <v>156</v>
      </c>
      <c r="C2937" s="17" t="s">
        <v>259</v>
      </c>
      <c r="D2937" s="17" t="s">
        <v>259</v>
      </c>
      <c r="E2937" s="17" t="s">
        <v>219</v>
      </c>
      <c r="F2937" s="17" t="s">
        <v>159</v>
      </c>
      <c r="G2937" s="17" t="s">
        <v>265</v>
      </c>
      <c r="H2937" s="17" t="s">
        <v>161</v>
      </c>
      <c r="I2937" s="17" t="s">
        <v>17</v>
      </c>
      <c r="J2937" s="17"/>
      <c r="K2937" s="17"/>
      <c r="L2937" s="66">
        <v>0</v>
      </c>
      <c r="M2937" s="66">
        <v>0</v>
      </c>
      <c r="N2937" s="66">
        <v>0</v>
      </c>
      <c r="O2937" s="66">
        <v>1456.7249999999999</v>
      </c>
      <c r="P2937" s="66">
        <v>485.57499999999999</v>
      </c>
      <c r="Q2937" s="66">
        <v>0</v>
      </c>
      <c r="R2937" s="18"/>
      <c r="Z2937" s="62"/>
      <c r="AA2937" s="62"/>
      <c r="AB2937" s="62"/>
      <c r="AC2937" s="62"/>
      <c r="AD2937" s="62"/>
      <c r="AE2937" s="62"/>
    </row>
    <row r="2938" spans="1:31" x14ac:dyDescent="0.25">
      <c r="A2938" s="17" t="s">
        <v>11</v>
      </c>
      <c r="B2938" s="17" t="s">
        <v>156</v>
      </c>
      <c r="C2938" s="17" t="s">
        <v>259</v>
      </c>
      <c r="D2938" s="17" t="s">
        <v>259</v>
      </c>
      <c r="E2938" s="17" t="s">
        <v>219</v>
      </c>
      <c r="F2938" s="17" t="s">
        <v>159</v>
      </c>
      <c r="G2938" s="17" t="s">
        <v>265</v>
      </c>
      <c r="H2938" s="17" t="s">
        <v>75</v>
      </c>
      <c r="I2938" s="17" t="s">
        <v>17</v>
      </c>
      <c r="J2938" s="17"/>
      <c r="K2938" s="17"/>
      <c r="L2938" s="66">
        <v>0</v>
      </c>
      <c r="M2938" s="66">
        <v>0</v>
      </c>
      <c r="N2938" s="66">
        <v>0</v>
      </c>
      <c r="O2938" s="66">
        <v>2.307E-3</v>
      </c>
      <c r="P2938" s="66">
        <v>7.6900000000000004E-4</v>
      </c>
      <c r="Q2938" s="66">
        <v>0</v>
      </c>
      <c r="R2938" s="18"/>
      <c r="Z2938" s="62"/>
      <c r="AA2938" s="62"/>
      <c r="AB2938" s="62"/>
      <c r="AC2938" s="62"/>
      <c r="AD2938" s="62"/>
      <c r="AE2938" s="62"/>
    </row>
    <row r="2939" spans="1:31" x14ac:dyDescent="0.25">
      <c r="A2939" s="17" t="s">
        <v>11</v>
      </c>
      <c r="B2939" s="17" t="s">
        <v>156</v>
      </c>
      <c r="C2939" s="17" t="s">
        <v>259</v>
      </c>
      <c r="D2939" s="17" t="s">
        <v>259</v>
      </c>
      <c r="E2939" s="17" t="s">
        <v>221</v>
      </c>
      <c r="F2939" s="17" t="s">
        <v>37</v>
      </c>
      <c r="G2939" s="17" t="s">
        <v>265</v>
      </c>
      <c r="H2939" s="17" t="s">
        <v>32</v>
      </c>
      <c r="I2939" s="17" t="s">
        <v>17</v>
      </c>
      <c r="J2939" s="17"/>
      <c r="K2939" s="17"/>
      <c r="L2939" s="66">
        <v>0.67973749999999999</v>
      </c>
      <c r="M2939" s="66">
        <v>0</v>
      </c>
      <c r="N2939" s="66">
        <v>0</v>
      </c>
      <c r="O2939" s="66">
        <v>0</v>
      </c>
      <c r="P2939" s="66">
        <v>0</v>
      </c>
      <c r="Q2939" s="66">
        <v>0</v>
      </c>
      <c r="R2939" s="18"/>
      <c r="Z2939" s="62"/>
      <c r="AA2939" s="62"/>
      <c r="AB2939" s="62"/>
      <c r="AC2939" s="62"/>
      <c r="AD2939" s="62"/>
      <c r="AE2939" s="62"/>
    </row>
    <row r="2940" spans="1:31" x14ac:dyDescent="0.25">
      <c r="A2940" s="17" t="s">
        <v>11</v>
      </c>
      <c r="B2940" s="17" t="s">
        <v>156</v>
      </c>
      <c r="C2940" s="17" t="s">
        <v>259</v>
      </c>
      <c r="D2940" s="17" t="s">
        <v>259</v>
      </c>
      <c r="E2940" s="17" t="s">
        <v>221</v>
      </c>
      <c r="F2940" s="17" t="s">
        <v>37</v>
      </c>
      <c r="G2940" s="17" t="s">
        <v>265</v>
      </c>
      <c r="H2940" s="17" t="s">
        <v>16</v>
      </c>
      <c r="I2940" s="17" t="s">
        <v>17</v>
      </c>
      <c r="J2940" s="17"/>
      <c r="K2940" s="17"/>
      <c r="L2940" s="66">
        <v>16291.025</v>
      </c>
      <c r="M2940" s="66">
        <v>0</v>
      </c>
      <c r="N2940" s="66">
        <v>0</v>
      </c>
      <c r="O2940" s="66">
        <v>0</v>
      </c>
      <c r="P2940" s="66">
        <v>0</v>
      </c>
      <c r="Q2940" s="66">
        <v>0</v>
      </c>
      <c r="R2940" s="18"/>
      <c r="Z2940" s="62"/>
      <c r="AA2940" s="62"/>
      <c r="AB2940" s="62"/>
      <c r="AC2940" s="62"/>
      <c r="AD2940" s="62"/>
      <c r="AE2940" s="62"/>
    </row>
    <row r="2941" spans="1:31" x14ac:dyDescent="0.25">
      <c r="A2941" s="17" t="s">
        <v>11</v>
      </c>
      <c r="B2941" s="17" t="s">
        <v>156</v>
      </c>
      <c r="C2941" s="17" t="s">
        <v>259</v>
      </c>
      <c r="D2941" s="17" t="s">
        <v>259</v>
      </c>
      <c r="E2941" s="17" t="s">
        <v>221</v>
      </c>
      <c r="F2941" s="17" t="s">
        <v>37</v>
      </c>
      <c r="G2941" s="17" t="s">
        <v>265</v>
      </c>
      <c r="H2941" s="17" t="s">
        <v>160</v>
      </c>
      <c r="I2941" s="17" t="s">
        <v>17</v>
      </c>
      <c r="J2941" s="17"/>
      <c r="K2941" s="17"/>
      <c r="L2941" s="66">
        <v>16331.125</v>
      </c>
      <c r="M2941" s="66">
        <v>0</v>
      </c>
      <c r="N2941" s="66">
        <v>0</v>
      </c>
      <c r="O2941" s="66">
        <v>0</v>
      </c>
      <c r="P2941" s="66">
        <v>0</v>
      </c>
      <c r="Q2941" s="66">
        <v>0</v>
      </c>
      <c r="R2941" s="18"/>
      <c r="Z2941" s="62"/>
      <c r="AA2941" s="62"/>
      <c r="AB2941" s="62"/>
      <c r="AC2941" s="62"/>
      <c r="AD2941" s="62"/>
      <c r="AE2941" s="62"/>
    </row>
    <row r="2942" spans="1:31" x14ac:dyDescent="0.25">
      <c r="A2942" s="17" t="s">
        <v>11</v>
      </c>
      <c r="B2942" s="17" t="s">
        <v>156</v>
      </c>
      <c r="C2942" s="17" t="s">
        <v>259</v>
      </c>
      <c r="D2942" s="17" t="s">
        <v>259</v>
      </c>
      <c r="E2942" s="17" t="s">
        <v>221</v>
      </c>
      <c r="F2942" s="17" t="s">
        <v>37</v>
      </c>
      <c r="G2942" s="17" t="s">
        <v>265</v>
      </c>
      <c r="H2942" s="17" t="s">
        <v>161</v>
      </c>
      <c r="I2942" s="17" t="s">
        <v>17</v>
      </c>
      <c r="J2942" s="17"/>
      <c r="K2942" s="17"/>
      <c r="L2942" s="66">
        <v>16347.424999999999</v>
      </c>
      <c r="M2942" s="66">
        <v>0</v>
      </c>
      <c r="N2942" s="66">
        <v>0</v>
      </c>
      <c r="O2942" s="66">
        <v>0</v>
      </c>
      <c r="P2942" s="66">
        <v>0</v>
      </c>
      <c r="Q2942" s="66">
        <v>0</v>
      </c>
      <c r="R2942" s="18"/>
      <c r="Z2942" s="62"/>
      <c r="AA2942" s="62"/>
      <c r="AB2942" s="62"/>
      <c r="AC2942" s="62"/>
      <c r="AD2942" s="62"/>
      <c r="AE2942" s="62"/>
    </row>
    <row r="2943" spans="1:31" x14ac:dyDescent="0.25">
      <c r="A2943" s="17" t="s">
        <v>11</v>
      </c>
      <c r="B2943" s="17" t="s">
        <v>156</v>
      </c>
      <c r="C2943" s="17" t="s">
        <v>259</v>
      </c>
      <c r="D2943" s="17" t="s">
        <v>259</v>
      </c>
      <c r="E2943" s="17" t="s">
        <v>221</v>
      </c>
      <c r="F2943" s="17" t="s">
        <v>37</v>
      </c>
      <c r="G2943" s="17" t="s">
        <v>265</v>
      </c>
      <c r="H2943" s="17" t="s">
        <v>75</v>
      </c>
      <c r="I2943" s="17" t="s">
        <v>17</v>
      </c>
      <c r="J2943" s="17"/>
      <c r="K2943" s="17"/>
      <c r="L2943" s="66">
        <v>0.13594724999999999</v>
      </c>
      <c r="M2943" s="66">
        <v>0</v>
      </c>
      <c r="N2943" s="66">
        <v>0</v>
      </c>
      <c r="O2943" s="66">
        <v>0</v>
      </c>
      <c r="P2943" s="66">
        <v>0</v>
      </c>
      <c r="Q2943" s="66">
        <v>0</v>
      </c>
      <c r="R2943" s="18"/>
      <c r="Z2943" s="62"/>
      <c r="AA2943" s="62"/>
      <c r="AB2943" s="62"/>
      <c r="AC2943" s="62"/>
      <c r="AD2943" s="62"/>
      <c r="AE2943" s="62"/>
    </row>
    <row r="2944" spans="1:31" x14ac:dyDescent="0.25">
      <c r="A2944" s="17" t="s">
        <v>11</v>
      </c>
      <c r="B2944" s="17" t="s">
        <v>156</v>
      </c>
      <c r="C2944" s="17" t="s">
        <v>259</v>
      </c>
      <c r="D2944" s="17" t="s">
        <v>259</v>
      </c>
      <c r="E2944" s="17" t="s">
        <v>221</v>
      </c>
      <c r="F2944" s="17" t="s">
        <v>227</v>
      </c>
      <c r="G2944" s="17" t="s">
        <v>265</v>
      </c>
      <c r="H2944" s="17" t="s">
        <v>32</v>
      </c>
      <c r="I2944" s="17" t="s">
        <v>17</v>
      </c>
      <c r="J2944" s="17"/>
      <c r="K2944" s="17"/>
      <c r="L2944" s="66">
        <v>0</v>
      </c>
      <c r="M2944" s="66">
        <v>0</v>
      </c>
      <c r="N2944" s="66">
        <v>0</v>
      </c>
      <c r="O2944" s="66">
        <v>0</v>
      </c>
      <c r="P2944" s="66">
        <v>5.9989575000000004</v>
      </c>
      <c r="Q2944" s="66">
        <v>1.9996525000000001</v>
      </c>
      <c r="R2944" s="18"/>
      <c r="Z2944" s="62"/>
      <c r="AA2944" s="62"/>
      <c r="AB2944" s="62"/>
      <c r="AC2944" s="62"/>
      <c r="AD2944" s="62"/>
      <c r="AE2944" s="62"/>
    </row>
    <row r="2945" spans="1:31" x14ac:dyDescent="0.25">
      <c r="A2945" s="17" t="s">
        <v>11</v>
      </c>
      <c r="B2945" s="17" t="s">
        <v>156</v>
      </c>
      <c r="C2945" s="17" t="s">
        <v>259</v>
      </c>
      <c r="D2945" s="17" t="s">
        <v>259</v>
      </c>
      <c r="E2945" s="17" t="s">
        <v>221</v>
      </c>
      <c r="F2945" s="17" t="s">
        <v>227</v>
      </c>
      <c r="G2945" s="17" t="s">
        <v>265</v>
      </c>
      <c r="H2945" s="17" t="s">
        <v>16</v>
      </c>
      <c r="I2945" s="17" t="s">
        <v>17</v>
      </c>
      <c r="J2945" s="17"/>
      <c r="K2945" s="17"/>
      <c r="L2945" s="66">
        <v>0</v>
      </c>
      <c r="M2945" s="66">
        <v>0</v>
      </c>
      <c r="N2945" s="66">
        <v>0</v>
      </c>
      <c r="O2945" s="66">
        <v>0</v>
      </c>
      <c r="P2945" s="66">
        <v>146574.75</v>
      </c>
      <c r="Q2945" s="66">
        <v>48858.25</v>
      </c>
      <c r="R2945" s="18"/>
      <c r="Z2945" s="62"/>
      <c r="AA2945" s="62"/>
      <c r="AB2945" s="62"/>
      <c r="AC2945" s="62"/>
      <c r="AD2945" s="62"/>
      <c r="AE2945" s="62"/>
    </row>
    <row r="2946" spans="1:31" x14ac:dyDescent="0.25">
      <c r="A2946" s="17" t="s">
        <v>11</v>
      </c>
      <c r="B2946" s="17" t="s">
        <v>156</v>
      </c>
      <c r="C2946" s="17" t="s">
        <v>259</v>
      </c>
      <c r="D2946" s="17" t="s">
        <v>259</v>
      </c>
      <c r="E2946" s="17" t="s">
        <v>221</v>
      </c>
      <c r="F2946" s="17" t="s">
        <v>227</v>
      </c>
      <c r="G2946" s="17" t="s">
        <v>265</v>
      </c>
      <c r="H2946" s="17" t="s">
        <v>160</v>
      </c>
      <c r="I2946" s="17" t="s">
        <v>17</v>
      </c>
      <c r="J2946" s="17"/>
      <c r="K2946" s="17"/>
      <c r="L2946" s="66">
        <v>0</v>
      </c>
      <c r="M2946" s="66">
        <v>0</v>
      </c>
      <c r="N2946" s="66">
        <v>0</v>
      </c>
      <c r="O2946" s="66">
        <v>0</v>
      </c>
      <c r="P2946" s="66">
        <v>146928.75</v>
      </c>
      <c r="Q2946" s="66">
        <v>48976.25</v>
      </c>
      <c r="R2946" s="18"/>
      <c r="Z2946" s="62"/>
      <c r="AA2946" s="62"/>
      <c r="AB2946" s="62"/>
      <c r="AC2946" s="62"/>
      <c r="AD2946" s="62"/>
      <c r="AE2946" s="62"/>
    </row>
    <row r="2947" spans="1:31" x14ac:dyDescent="0.25">
      <c r="A2947" s="17" t="s">
        <v>11</v>
      </c>
      <c r="B2947" s="17" t="s">
        <v>156</v>
      </c>
      <c r="C2947" s="17" t="s">
        <v>259</v>
      </c>
      <c r="D2947" s="17" t="s">
        <v>259</v>
      </c>
      <c r="E2947" s="17" t="s">
        <v>221</v>
      </c>
      <c r="F2947" s="17" t="s">
        <v>227</v>
      </c>
      <c r="G2947" s="17" t="s">
        <v>265</v>
      </c>
      <c r="H2947" s="17" t="s">
        <v>161</v>
      </c>
      <c r="I2947" s="17" t="s">
        <v>17</v>
      </c>
      <c r="J2947" s="17"/>
      <c r="K2947" s="17"/>
      <c r="L2947" s="66">
        <v>0</v>
      </c>
      <c r="M2947" s="66">
        <v>0</v>
      </c>
      <c r="N2947" s="66">
        <v>0</v>
      </c>
      <c r="O2947" s="66">
        <v>0</v>
      </c>
      <c r="P2947" s="66">
        <v>147072.75</v>
      </c>
      <c r="Q2947" s="66">
        <v>49024.25</v>
      </c>
      <c r="R2947" s="18"/>
      <c r="Z2947" s="62"/>
      <c r="AA2947" s="62"/>
      <c r="AB2947" s="62"/>
      <c r="AC2947" s="62"/>
      <c r="AD2947" s="62"/>
      <c r="AE2947" s="62"/>
    </row>
    <row r="2948" spans="1:31" x14ac:dyDescent="0.25">
      <c r="A2948" s="17" t="s">
        <v>11</v>
      </c>
      <c r="B2948" s="17" t="s">
        <v>156</v>
      </c>
      <c r="C2948" s="17" t="s">
        <v>259</v>
      </c>
      <c r="D2948" s="17" t="s">
        <v>259</v>
      </c>
      <c r="E2948" s="17" t="s">
        <v>221</v>
      </c>
      <c r="F2948" s="17" t="s">
        <v>227</v>
      </c>
      <c r="G2948" s="17" t="s">
        <v>265</v>
      </c>
      <c r="H2948" s="17" t="s">
        <v>75</v>
      </c>
      <c r="I2948" s="17" t="s">
        <v>17</v>
      </c>
      <c r="J2948" s="17"/>
      <c r="K2948" s="17"/>
      <c r="L2948" s="66">
        <v>0</v>
      </c>
      <c r="M2948" s="66">
        <v>0</v>
      </c>
      <c r="N2948" s="66">
        <v>0</v>
      </c>
      <c r="O2948" s="66">
        <v>0</v>
      </c>
      <c r="P2948" s="66">
        <v>1.1997900000000001</v>
      </c>
      <c r="Q2948" s="66">
        <v>0.39993000000000001</v>
      </c>
      <c r="R2948" s="18"/>
      <c r="Z2948" s="62"/>
      <c r="AA2948" s="62"/>
      <c r="AB2948" s="62"/>
      <c r="AC2948" s="62"/>
      <c r="AD2948" s="62"/>
      <c r="AE2948" s="62"/>
    </row>
    <row r="2949" spans="1:31" x14ac:dyDescent="0.25">
      <c r="A2949" s="17" t="s">
        <v>11</v>
      </c>
      <c r="B2949" s="17" t="s">
        <v>156</v>
      </c>
      <c r="C2949" s="17" t="s">
        <v>259</v>
      </c>
      <c r="D2949" s="17" t="s">
        <v>259</v>
      </c>
      <c r="E2949" s="17" t="s">
        <v>221</v>
      </c>
      <c r="F2949" s="17" t="s">
        <v>232</v>
      </c>
      <c r="G2949" s="17" t="s">
        <v>265</v>
      </c>
      <c r="H2949" s="17" t="s">
        <v>32</v>
      </c>
      <c r="I2949" s="17" t="s">
        <v>17</v>
      </c>
      <c r="J2949" s="17"/>
      <c r="K2949" s="17"/>
      <c r="L2949" s="66">
        <v>0</v>
      </c>
      <c r="M2949" s="66">
        <v>0</v>
      </c>
      <c r="N2949" s="66">
        <v>0</v>
      </c>
      <c r="O2949" s="66">
        <v>0</v>
      </c>
      <c r="P2949" s="66">
        <v>0</v>
      </c>
      <c r="Q2949" s="66">
        <v>3.8024999999999999E-3</v>
      </c>
      <c r="R2949" s="18"/>
      <c r="Z2949" s="62"/>
      <c r="AA2949" s="62"/>
      <c r="AB2949" s="62"/>
      <c r="AC2949" s="62"/>
      <c r="AD2949" s="62"/>
      <c r="AE2949" s="62"/>
    </row>
    <row r="2950" spans="1:31" x14ac:dyDescent="0.25">
      <c r="A2950" s="17" t="s">
        <v>11</v>
      </c>
      <c r="B2950" s="17" t="s">
        <v>156</v>
      </c>
      <c r="C2950" s="17" t="s">
        <v>259</v>
      </c>
      <c r="D2950" s="17" t="s">
        <v>259</v>
      </c>
      <c r="E2950" s="17" t="s">
        <v>221</v>
      </c>
      <c r="F2950" s="17" t="s">
        <v>232</v>
      </c>
      <c r="G2950" s="17" t="s">
        <v>265</v>
      </c>
      <c r="H2950" s="17" t="s">
        <v>16</v>
      </c>
      <c r="I2950" s="17" t="s">
        <v>17</v>
      </c>
      <c r="J2950" s="17"/>
      <c r="K2950" s="17"/>
      <c r="L2950" s="66">
        <v>0</v>
      </c>
      <c r="M2950" s="66">
        <v>0</v>
      </c>
      <c r="N2950" s="66">
        <v>0</v>
      </c>
      <c r="O2950" s="66">
        <v>0</v>
      </c>
      <c r="P2950" s="66">
        <v>0</v>
      </c>
      <c r="Q2950" s="66">
        <v>123.58125000000001</v>
      </c>
      <c r="R2950" s="18"/>
      <c r="Z2950" s="62"/>
      <c r="AA2950" s="62"/>
      <c r="AB2950" s="62"/>
      <c r="AC2950" s="62"/>
      <c r="AD2950" s="62"/>
      <c r="AE2950" s="62"/>
    </row>
    <row r="2951" spans="1:31" x14ac:dyDescent="0.25">
      <c r="A2951" s="17" t="s">
        <v>11</v>
      </c>
      <c r="B2951" s="17" t="s">
        <v>156</v>
      </c>
      <c r="C2951" s="17" t="s">
        <v>259</v>
      </c>
      <c r="D2951" s="17" t="s">
        <v>259</v>
      </c>
      <c r="E2951" s="17" t="s">
        <v>221</v>
      </c>
      <c r="F2951" s="17" t="s">
        <v>232</v>
      </c>
      <c r="G2951" s="17" t="s">
        <v>265</v>
      </c>
      <c r="H2951" s="17" t="s">
        <v>160</v>
      </c>
      <c r="I2951" s="17" t="s">
        <v>17</v>
      </c>
      <c r="J2951" s="17"/>
      <c r="K2951" s="17"/>
      <c r="L2951" s="66">
        <v>0</v>
      </c>
      <c r="M2951" s="66">
        <v>0</v>
      </c>
      <c r="N2951" s="66">
        <v>0</v>
      </c>
      <c r="O2951" s="66">
        <v>0</v>
      </c>
      <c r="P2951" s="66">
        <v>0</v>
      </c>
      <c r="Q2951" s="66">
        <v>123.80550000000001</v>
      </c>
      <c r="R2951" s="18"/>
      <c r="Z2951" s="62"/>
      <c r="AA2951" s="62"/>
      <c r="AB2951" s="62"/>
      <c r="AC2951" s="62"/>
      <c r="AD2951" s="62"/>
      <c r="AE2951" s="62"/>
    </row>
    <row r="2952" spans="1:31" x14ac:dyDescent="0.25">
      <c r="A2952" s="17" t="s">
        <v>11</v>
      </c>
      <c r="B2952" s="17" t="s">
        <v>156</v>
      </c>
      <c r="C2952" s="17" t="s">
        <v>259</v>
      </c>
      <c r="D2952" s="17" t="s">
        <v>259</v>
      </c>
      <c r="E2952" s="17" t="s">
        <v>221</v>
      </c>
      <c r="F2952" s="17" t="s">
        <v>232</v>
      </c>
      <c r="G2952" s="17" t="s">
        <v>265</v>
      </c>
      <c r="H2952" s="17" t="s">
        <v>161</v>
      </c>
      <c r="I2952" s="17" t="s">
        <v>17</v>
      </c>
      <c r="J2952" s="17"/>
      <c r="K2952" s="17"/>
      <c r="L2952" s="66">
        <v>0</v>
      </c>
      <c r="M2952" s="66">
        <v>0</v>
      </c>
      <c r="N2952" s="66">
        <v>0</v>
      </c>
      <c r="O2952" s="66">
        <v>0</v>
      </c>
      <c r="P2952" s="66">
        <v>0</v>
      </c>
      <c r="Q2952" s="66">
        <v>123.89699999999999</v>
      </c>
      <c r="R2952" s="18"/>
      <c r="Z2952" s="62"/>
      <c r="AA2952" s="62"/>
      <c r="AB2952" s="62"/>
      <c r="AC2952" s="62"/>
      <c r="AD2952" s="62"/>
      <c r="AE2952" s="62"/>
    </row>
    <row r="2953" spans="1:31" x14ac:dyDescent="0.25">
      <c r="A2953" s="17" t="s">
        <v>11</v>
      </c>
      <c r="B2953" s="17" t="s">
        <v>156</v>
      </c>
      <c r="C2953" s="17" t="s">
        <v>259</v>
      </c>
      <c r="D2953" s="17" t="s">
        <v>259</v>
      </c>
      <c r="E2953" s="17" t="s">
        <v>221</v>
      </c>
      <c r="F2953" s="17" t="s">
        <v>232</v>
      </c>
      <c r="G2953" s="17" t="s">
        <v>265</v>
      </c>
      <c r="H2953" s="17" t="s">
        <v>75</v>
      </c>
      <c r="I2953" s="17" t="s">
        <v>17</v>
      </c>
      <c r="J2953" s="17"/>
      <c r="K2953" s="17"/>
      <c r="L2953" s="66">
        <v>0</v>
      </c>
      <c r="M2953" s="66">
        <v>0</v>
      </c>
      <c r="N2953" s="66">
        <v>0</v>
      </c>
      <c r="O2953" s="66">
        <v>0</v>
      </c>
      <c r="P2953" s="66">
        <v>0</v>
      </c>
      <c r="Q2953" s="66">
        <v>7.6049999999999989E-4</v>
      </c>
      <c r="R2953" s="18"/>
      <c r="Z2953" s="62"/>
      <c r="AA2953" s="62"/>
      <c r="AB2953" s="62"/>
      <c r="AC2953" s="62"/>
      <c r="AD2953" s="62"/>
      <c r="AE2953" s="62"/>
    </row>
    <row r="2954" spans="1:31" x14ac:dyDescent="0.25">
      <c r="A2954" s="17" t="s">
        <v>11</v>
      </c>
      <c r="B2954" s="17" t="s">
        <v>156</v>
      </c>
      <c r="C2954" s="17" t="s">
        <v>260</v>
      </c>
      <c r="D2954" s="17" t="s">
        <v>260</v>
      </c>
      <c r="E2954" s="17" t="s">
        <v>158</v>
      </c>
      <c r="F2954" s="17" t="s">
        <v>72</v>
      </c>
      <c r="G2954" s="17" t="s">
        <v>265</v>
      </c>
      <c r="H2954" s="17" t="s">
        <v>32</v>
      </c>
      <c r="I2954" s="17" t="s">
        <v>17</v>
      </c>
      <c r="J2954" s="17"/>
      <c r="K2954" s="17"/>
      <c r="L2954" s="66">
        <v>0</v>
      </c>
      <c r="M2954" s="66">
        <v>0</v>
      </c>
      <c r="N2954" s="66">
        <v>0</v>
      </c>
      <c r="O2954" s="66">
        <v>21.573975000000001</v>
      </c>
      <c r="P2954" s="66">
        <v>25.608174999999999</v>
      </c>
      <c r="Q2954" s="66">
        <v>25.791425</v>
      </c>
      <c r="R2954" s="18"/>
      <c r="Z2954" s="62"/>
      <c r="AA2954" s="62"/>
      <c r="AB2954" s="62"/>
      <c r="AC2954" s="62"/>
      <c r="AD2954" s="62"/>
      <c r="AE2954" s="62"/>
    </row>
    <row r="2955" spans="1:31" x14ac:dyDescent="0.25">
      <c r="A2955" s="17" t="s">
        <v>11</v>
      </c>
      <c r="B2955" s="17" t="s">
        <v>156</v>
      </c>
      <c r="C2955" s="17" t="s">
        <v>260</v>
      </c>
      <c r="D2955" s="17" t="s">
        <v>260</v>
      </c>
      <c r="E2955" s="17" t="s">
        <v>158</v>
      </c>
      <c r="F2955" s="17" t="s">
        <v>72</v>
      </c>
      <c r="G2955" s="17" t="s">
        <v>265</v>
      </c>
      <c r="H2955" s="17" t="s">
        <v>16</v>
      </c>
      <c r="I2955" s="17" t="s">
        <v>17</v>
      </c>
      <c r="J2955" s="17"/>
      <c r="K2955" s="17"/>
      <c r="L2955" s="66">
        <v>0</v>
      </c>
      <c r="M2955" s="66">
        <v>0</v>
      </c>
      <c r="N2955" s="66">
        <v>0</v>
      </c>
      <c r="O2955" s="66">
        <v>1200000</v>
      </c>
      <c r="P2955" s="66">
        <v>1450000</v>
      </c>
      <c r="Q2955" s="66">
        <v>1475000</v>
      </c>
      <c r="R2955" s="18"/>
      <c r="Z2955" s="62"/>
      <c r="AA2955" s="62"/>
      <c r="AB2955" s="62"/>
      <c r="AC2955" s="62"/>
      <c r="AD2955" s="62"/>
      <c r="AE2955" s="62"/>
    </row>
    <row r="2956" spans="1:31" x14ac:dyDescent="0.25">
      <c r="A2956" s="17" t="s">
        <v>11</v>
      </c>
      <c r="B2956" s="17" t="s">
        <v>156</v>
      </c>
      <c r="C2956" s="17" t="s">
        <v>260</v>
      </c>
      <c r="D2956" s="17" t="s">
        <v>260</v>
      </c>
      <c r="E2956" s="17" t="s">
        <v>158</v>
      </c>
      <c r="F2956" s="17" t="s">
        <v>72</v>
      </c>
      <c r="G2956" s="17" t="s">
        <v>265</v>
      </c>
      <c r="H2956" s="17" t="s">
        <v>160</v>
      </c>
      <c r="I2956" s="17" t="s">
        <v>17</v>
      </c>
      <c r="J2956" s="17"/>
      <c r="K2956" s="17"/>
      <c r="L2956" s="66">
        <v>0</v>
      </c>
      <c r="M2956" s="66">
        <v>0</v>
      </c>
      <c r="N2956" s="66">
        <v>0</v>
      </c>
      <c r="O2956" s="66">
        <v>1200000</v>
      </c>
      <c r="P2956" s="66">
        <v>1450000</v>
      </c>
      <c r="Q2956" s="66">
        <v>1475000</v>
      </c>
      <c r="R2956" s="18"/>
      <c r="Z2956" s="62"/>
      <c r="AA2956" s="62"/>
      <c r="AB2956" s="62"/>
      <c r="AC2956" s="62"/>
      <c r="AD2956" s="62"/>
      <c r="AE2956" s="62"/>
    </row>
    <row r="2957" spans="1:31" x14ac:dyDescent="0.25">
      <c r="A2957" s="17" t="s">
        <v>11</v>
      </c>
      <c r="B2957" s="17" t="s">
        <v>156</v>
      </c>
      <c r="C2957" s="17" t="s">
        <v>260</v>
      </c>
      <c r="D2957" s="17" t="s">
        <v>260</v>
      </c>
      <c r="E2957" s="17" t="s">
        <v>158</v>
      </c>
      <c r="F2957" s="17" t="s">
        <v>72</v>
      </c>
      <c r="G2957" s="17" t="s">
        <v>265</v>
      </c>
      <c r="H2957" s="17" t="s">
        <v>161</v>
      </c>
      <c r="I2957" s="17" t="s">
        <v>17</v>
      </c>
      <c r="J2957" s="17"/>
      <c r="K2957" s="17"/>
      <c r="L2957" s="66">
        <v>0</v>
      </c>
      <c r="M2957" s="66">
        <v>0</v>
      </c>
      <c r="N2957" s="66">
        <v>0</v>
      </c>
      <c r="O2957" s="66">
        <v>1200000</v>
      </c>
      <c r="P2957" s="66">
        <v>1450000</v>
      </c>
      <c r="Q2957" s="66">
        <v>1475000</v>
      </c>
      <c r="R2957" s="18"/>
      <c r="Z2957" s="62"/>
      <c r="AA2957" s="62"/>
      <c r="AB2957" s="62"/>
      <c r="AC2957" s="62"/>
      <c r="AD2957" s="62"/>
      <c r="AE2957" s="62"/>
    </row>
    <row r="2958" spans="1:31" x14ac:dyDescent="0.25">
      <c r="A2958" s="17" t="s">
        <v>11</v>
      </c>
      <c r="B2958" s="17" t="s">
        <v>156</v>
      </c>
      <c r="C2958" s="17" t="s">
        <v>260</v>
      </c>
      <c r="D2958" s="17" t="s">
        <v>260</v>
      </c>
      <c r="E2958" s="17" t="s">
        <v>158</v>
      </c>
      <c r="F2958" s="17" t="s">
        <v>72</v>
      </c>
      <c r="G2958" s="17" t="s">
        <v>265</v>
      </c>
      <c r="H2958" s="17" t="s">
        <v>75</v>
      </c>
      <c r="I2958" s="17" t="s">
        <v>17</v>
      </c>
      <c r="J2958" s="17"/>
      <c r="K2958" s="17"/>
      <c r="L2958" s="66">
        <v>0</v>
      </c>
      <c r="M2958" s="66">
        <v>0</v>
      </c>
      <c r="N2958" s="66">
        <v>0</v>
      </c>
      <c r="O2958" s="66">
        <v>2.1573900000000004</v>
      </c>
      <c r="P2958" s="66">
        <v>2.5608149999999998</v>
      </c>
      <c r="Q2958" s="66">
        <v>2.5791425000000001</v>
      </c>
      <c r="R2958" s="18"/>
      <c r="Z2958" s="62"/>
      <c r="AA2958" s="62"/>
      <c r="AB2958" s="62"/>
      <c r="AC2958" s="62"/>
      <c r="AD2958" s="62"/>
      <c r="AE2958" s="62"/>
    </row>
    <row r="2959" spans="1:31" x14ac:dyDescent="0.25">
      <c r="A2959" s="17" t="s">
        <v>11</v>
      </c>
      <c r="B2959" s="17" t="s">
        <v>156</v>
      </c>
      <c r="C2959" s="17" t="s">
        <v>260</v>
      </c>
      <c r="D2959" s="17" t="s">
        <v>260</v>
      </c>
      <c r="E2959" s="17" t="s">
        <v>162</v>
      </c>
      <c r="F2959" s="17" t="s">
        <v>163</v>
      </c>
      <c r="G2959" s="17" t="s">
        <v>265</v>
      </c>
      <c r="H2959" s="17" t="s">
        <v>32</v>
      </c>
      <c r="I2959" s="17" t="s">
        <v>17</v>
      </c>
      <c r="J2959" s="17"/>
      <c r="K2959" s="17"/>
      <c r="L2959" s="66">
        <v>0</v>
      </c>
      <c r="M2959" s="66">
        <v>0</v>
      </c>
      <c r="N2959" s="66">
        <v>0</v>
      </c>
      <c r="O2959" s="66">
        <v>0</v>
      </c>
      <c r="P2959" s="66">
        <v>0</v>
      </c>
      <c r="Q2959" s="66">
        <v>0</v>
      </c>
      <c r="R2959" s="18"/>
      <c r="Z2959" s="62"/>
      <c r="AA2959" s="62"/>
      <c r="AB2959" s="62"/>
      <c r="AC2959" s="62"/>
      <c r="AD2959" s="62"/>
      <c r="AE2959" s="62"/>
    </row>
    <row r="2960" spans="1:31" x14ac:dyDescent="0.25">
      <c r="A2960" s="17" t="s">
        <v>11</v>
      </c>
      <c r="B2960" s="17" t="s">
        <v>156</v>
      </c>
      <c r="C2960" s="17" t="s">
        <v>260</v>
      </c>
      <c r="D2960" s="17" t="s">
        <v>260</v>
      </c>
      <c r="E2960" s="17" t="s">
        <v>162</v>
      </c>
      <c r="F2960" s="17" t="s">
        <v>163</v>
      </c>
      <c r="G2960" s="17" t="s">
        <v>265</v>
      </c>
      <c r="H2960" s="17" t="s">
        <v>16</v>
      </c>
      <c r="I2960" s="17" t="s">
        <v>17</v>
      </c>
      <c r="J2960" s="17"/>
      <c r="K2960" s="17"/>
      <c r="L2960" s="66">
        <v>0</v>
      </c>
      <c r="M2960" s="66">
        <v>0</v>
      </c>
      <c r="N2960" s="66">
        <v>0</v>
      </c>
      <c r="O2960" s="66">
        <v>0</v>
      </c>
      <c r="P2960" s="66">
        <v>0</v>
      </c>
      <c r="Q2960" s="66">
        <v>0</v>
      </c>
      <c r="R2960" s="18"/>
      <c r="Z2960" s="62"/>
      <c r="AA2960" s="62"/>
      <c r="AB2960" s="62"/>
      <c r="AC2960" s="62"/>
      <c r="AD2960" s="62"/>
      <c r="AE2960" s="62"/>
    </row>
    <row r="2961" spans="1:31" x14ac:dyDescent="0.25">
      <c r="A2961" s="17" t="s">
        <v>11</v>
      </c>
      <c r="B2961" s="17" t="s">
        <v>156</v>
      </c>
      <c r="C2961" s="17" t="s">
        <v>260</v>
      </c>
      <c r="D2961" s="17" t="s">
        <v>260</v>
      </c>
      <c r="E2961" s="17" t="s">
        <v>162</v>
      </c>
      <c r="F2961" s="17" t="s">
        <v>163</v>
      </c>
      <c r="G2961" s="17" t="s">
        <v>265</v>
      </c>
      <c r="H2961" s="17" t="s">
        <v>160</v>
      </c>
      <c r="I2961" s="17" t="s">
        <v>17</v>
      </c>
      <c r="J2961" s="17"/>
      <c r="K2961" s="17"/>
      <c r="L2961" s="66">
        <v>0</v>
      </c>
      <c r="M2961" s="66">
        <v>0</v>
      </c>
      <c r="N2961" s="66">
        <v>0</v>
      </c>
      <c r="O2961" s="66">
        <v>0</v>
      </c>
      <c r="P2961" s="66">
        <v>0</v>
      </c>
      <c r="Q2961" s="66">
        <v>0</v>
      </c>
      <c r="R2961" s="18"/>
      <c r="Z2961" s="62"/>
      <c r="AA2961" s="62"/>
      <c r="AB2961" s="62"/>
      <c r="AC2961" s="62"/>
      <c r="AD2961" s="62"/>
      <c r="AE2961" s="62"/>
    </row>
    <row r="2962" spans="1:31" x14ac:dyDescent="0.25">
      <c r="A2962" s="17" t="s">
        <v>11</v>
      </c>
      <c r="B2962" s="17" t="s">
        <v>156</v>
      </c>
      <c r="C2962" s="17" t="s">
        <v>260</v>
      </c>
      <c r="D2962" s="17" t="s">
        <v>260</v>
      </c>
      <c r="E2962" s="17" t="s">
        <v>162</v>
      </c>
      <c r="F2962" s="17" t="s">
        <v>163</v>
      </c>
      <c r="G2962" s="17" t="s">
        <v>265</v>
      </c>
      <c r="H2962" s="17" t="s">
        <v>161</v>
      </c>
      <c r="I2962" s="17" t="s">
        <v>17</v>
      </c>
      <c r="J2962" s="17"/>
      <c r="K2962" s="17"/>
      <c r="L2962" s="66">
        <v>0</v>
      </c>
      <c r="M2962" s="66">
        <v>0</v>
      </c>
      <c r="N2962" s="66">
        <v>0</v>
      </c>
      <c r="O2962" s="66">
        <v>0</v>
      </c>
      <c r="P2962" s="66">
        <v>0</v>
      </c>
      <c r="Q2962" s="66">
        <v>0</v>
      </c>
      <c r="R2962" s="18"/>
      <c r="Z2962" s="62"/>
      <c r="AA2962" s="62"/>
      <c r="AB2962" s="62"/>
      <c r="AC2962" s="62"/>
      <c r="AD2962" s="62"/>
      <c r="AE2962" s="62"/>
    </row>
    <row r="2963" spans="1:31" x14ac:dyDescent="0.25">
      <c r="A2963" s="17" t="s">
        <v>11</v>
      </c>
      <c r="B2963" s="17" t="s">
        <v>156</v>
      </c>
      <c r="C2963" s="17" t="s">
        <v>260</v>
      </c>
      <c r="D2963" s="17" t="s">
        <v>260</v>
      </c>
      <c r="E2963" s="17" t="s">
        <v>162</v>
      </c>
      <c r="F2963" s="17" t="s">
        <v>163</v>
      </c>
      <c r="G2963" s="17" t="s">
        <v>265</v>
      </c>
      <c r="H2963" s="17" t="s">
        <v>75</v>
      </c>
      <c r="I2963" s="17" t="s">
        <v>17</v>
      </c>
      <c r="J2963" s="17"/>
      <c r="K2963" s="17"/>
      <c r="L2963" s="66">
        <v>0</v>
      </c>
      <c r="M2963" s="66">
        <v>0</v>
      </c>
      <c r="N2963" s="66">
        <v>0</v>
      </c>
      <c r="O2963" s="66">
        <v>0</v>
      </c>
      <c r="P2963" s="66">
        <v>0</v>
      </c>
      <c r="Q2963" s="66">
        <v>0</v>
      </c>
      <c r="R2963" s="18"/>
      <c r="Z2963" s="62"/>
      <c r="AA2963" s="62"/>
      <c r="AB2963" s="62"/>
      <c r="AC2963" s="62"/>
      <c r="AD2963" s="62"/>
      <c r="AE2963" s="62"/>
    </row>
    <row r="2964" spans="1:31" x14ac:dyDescent="0.25">
      <c r="A2964" s="17" t="s">
        <v>11</v>
      </c>
      <c r="B2964" s="17" t="s">
        <v>156</v>
      </c>
      <c r="C2964" s="17" t="s">
        <v>260</v>
      </c>
      <c r="D2964" s="17" t="s">
        <v>260</v>
      </c>
      <c r="E2964" s="17" t="s">
        <v>162</v>
      </c>
      <c r="F2964" s="17" t="s">
        <v>164</v>
      </c>
      <c r="G2964" s="17" t="s">
        <v>265</v>
      </c>
      <c r="H2964" s="17" t="s">
        <v>32</v>
      </c>
      <c r="I2964" s="17" t="s">
        <v>17</v>
      </c>
      <c r="J2964" s="17"/>
      <c r="K2964" s="17"/>
      <c r="L2964" s="66">
        <v>0</v>
      </c>
      <c r="M2964" s="66">
        <v>1.5E-6</v>
      </c>
      <c r="N2964" s="66">
        <v>4.9999999999999998E-7</v>
      </c>
      <c r="O2964" s="66">
        <v>0</v>
      </c>
      <c r="P2964" s="66">
        <v>0</v>
      </c>
      <c r="Q2964" s="66">
        <v>0</v>
      </c>
      <c r="R2964" s="18"/>
      <c r="Z2964" s="62"/>
      <c r="AA2964" s="62"/>
      <c r="AB2964" s="62"/>
      <c r="AC2964" s="62"/>
      <c r="AD2964" s="62"/>
      <c r="AE2964" s="62"/>
    </row>
    <row r="2965" spans="1:31" x14ac:dyDescent="0.25">
      <c r="A2965" s="17" t="s">
        <v>11</v>
      </c>
      <c r="B2965" s="17" t="s">
        <v>156</v>
      </c>
      <c r="C2965" s="17" t="s">
        <v>260</v>
      </c>
      <c r="D2965" s="17" t="s">
        <v>260</v>
      </c>
      <c r="E2965" s="17" t="s">
        <v>162</v>
      </c>
      <c r="F2965" s="17" t="s">
        <v>164</v>
      </c>
      <c r="G2965" s="17" t="s">
        <v>265</v>
      </c>
      <c r="H2965" s="17" t="s">
        <v>16</v>
      </c>
      <c r="I2965" s="17" t="s">
        <v>17</v>
      </c>
      <c r="J2965" s="17"/>
      <c r="K2965" s="17"/>
      <c r="L2965" s="66">
        <v>0</v>
      </c>
      <c r="M2965" s="66">
        <v>8.3734499999999989E-2</v>
      </c>
      <c r="N2965" s="66">
        <v>2.7911499999999999E-2</v>
      </c>
      <c r="O2965" s="66">
        <v>0</v>
      </c>
      <c r="P2965" s="66">
        <v>0</v>
      </c>
      <c r="Q2965" s="66">
        <v>0</v>
      </c>
      <c r="R2965" s="18"/>
      <c r="Z2965" s="62"/>
      <c r="AA2965" s="62"/>
      <c r="AB2965" s="62"/>
      <c r="AC2965" s="62"/>
      <c r="AD2965" s="62"/>
      <c r="AE2965" s="62"/>
    </row>
    <row r="2966" spans="1:31" x14ac:dyDescent="0.25">
      <c r="A2966" s="17" t="s">
        <v>11</v>
      </c>
      <c r="B2966" s="17" t="s">
        <v>156</v>
      </c>
      <c r="C2966" s="17" t="s">
        <v>260</v>
      </c>
      <c r="D2966" s="17" t="s">
        <v>260</v>
      </c>
      <c r="E2966" s="17" t="s">
        <v>162</v>
      </c>
      <c r="F2966" s="17" t="s">
        <v>164</v>
      </c>
      <c r="G2966" s="17" t="s">
        <v>265</v>
      </c>
      <c r="H2966" s="17" t="s">
        <v>160</v>
      </c>
      <c r="I2966" s="17" t="s">
        <v>17</v>
      </c>
      <c r="J2966" s="17"/>
      <c r="K2966" s="17"/>
      <c r="L2966" s="66">
        <v>0</v>
      </c>
      <c r="M2966" s="66">
        <v>8.378250000000001E-2</v>
      </c>
      <c r="N2966" s="66">
        <v>2.7927500000000001E-2</v>
      </c>
      <c r="O2966" s="66">
        <v>0</v>
      </c>
      <c r="P2966" s="66">
        <v>0</v>
      </c>
      <c r="Q2966" s="66">
        <v>0</v>
      </c>
      <c r="R2966" s="18"/>
      <c r="Z2966" s="62"/>
      <c r="AA2966" s="62"/>
      <c r="AB2966" s="62"/>
      <c r="AC2966" s="62"/>
      <c r="AD2966" s="62"/>
      <c r="AE2966" s="62"/>
    </row>
    <row r="2967" spans="1:31" x14ac:dyDescent="0.25">
      <c r="A2967" s="17" t="s">
        <v>11</v>
      </c>
      <c r="B2967" s="17" t="s">
        <v>156</v>
      </c>
      <c r="C2967" s="17" t="s">
        <v>260</v>
      </c>
      <c r="D2967" s="17" t="s">
        <v>260</v>
      </c>
      <c r="E2967" s="17" t="s">
        <v>162</v>
      </c>
      <c r="F2967" s="17" t="s">
        <v>164</v>
      </c>
      <c r="G2967" s="17" t="s">
        <v>265</v>
      </c>
      <c r="H2967" s="17" t="s">
        <v>161</v>
      </c>
      <c r="I2967" s="17" t="s">
        <v>17</v>
      </c>
      <c r="J2967" s="17"/>
      <c r="K2967" s="17"/>
      <c r="L2967" s="66">
        <v>0</v>
      </c>
      <c r="M2967" s="66">
        <v>8.3812499999999998E-2</v>
      </c>
      <c r="N2967" s="66">
        <v>2.7937500000000001E-2</v>
      </c>
      <c r="O2967" s="66">
        <v>0</v>
      </c>
      <c r="P2967" s="66">
        <v>0</v>
      </c>
      <c r="Q2967" s="66">
        <v>0</v>
      </c>
      <c r="R2967" s="18"/>
      <c r="Z2967" s="62"/>
      <c r="AA2967" s="62"/>
      <c r="AB2967" s="62"/>
      <c r="AC2967" s="62"/>
      <c r="AD2967" s="62"/>
      <c r="AE2967" s="62"/>
    </row>
    <row r="2968" spans="1:31" x14ac:dyDescent="0.25">
      <c r="A2968" s="17" t="s">
        <v>11</v>
      </c>
      <c r="B2968" s="17" t="s">
        <v>156</v>
      </c>
      <c r="C2968" s="17" t="s">
        <v>260</v>
      </c>
      <c r="D2968" s="17" t="s">
        <v>260</v>
      </c>
      <c r="E2968" s="17" t="s">
        <v>162</v>
      </c>
      <c r="F2968" s="17" t="s">
        <v>164</v>
      </c>
      <c r="G2968" s="17" t="s">
        <v>265</v>
      </c>
      <c r="H2968" s="17" t="s">
        <v>75</v>
      </c>
      <c r="I2968" s="17" t="s">
        <v>17</v>
      </c>
      <c r="J2968" s="17"/>
      <c r="K2968" s="17"/>
      <c r="L2968" s="66">
        <v>0</v>
      </c>
      <c r="M2968" s="66">
        <v>1.4999999999999999E-7</v>
      </c>
      <c r="N2968" s="66">
        <v>4.9999999999999998E-8</v>
      </c>
      <c r="O2968" s="66">
        <v>0</v>
      </c>
      <c r="P2968" s="66">
        <v>0</v>
      </c>
      <c r="Q2968" s="66">
        <v>0</v>
      </c>
      <c r="R2968" s="18"/>
      <c r="Z2968" s="62"/>
      <c r="AA2968" s="62"/>
      <c r="AB2968" s="62"/>
      <c r="AC2968" s="62"/>
      <c r="AD2968" s="62"/>
      <c r="AE2968" s="62"/>
    </row>
    <row r="2969" spans="1:31" x14ac:dyDescent="0.25">
      <c r="A2969" s="17" t="s">
        <v>11</v>
      </c>
      <c r="B2969" s="17" t="s">
        <v>156</v>
      </c>
      <c r="C2969" s="17" t="s">
        <v>260</v>
      </c>
      <c r="D2969" s="17" t="s">
        <v>260</v>
      </c>
      <c r="E2969" s="17" t="s">
        <v>162</v>
      </c>
      <c r="F2969" s="17" t="s">
        <v>165</v>
      </c>
      <c r="G2969" s="17" t="s">
        <v>265</v>
      </c>
      <c r="H2969" s="17" t="s">
        <v>32</v>
      </c>
      <c r="I2969" s="17" t="s">
        <v>17</v>
      </c>
      <c r="J2969" s="17"/>
      <c r="K2969" s="17"/>
      <c r="L2969" s="66">
        <v>0</v>
      </c>
      <c r="M2969" s="66">
        <v>0.10434975000000001</v>
      </c>
      <c r="N2969" s="66">
        <v>3.4783250000000002E-2</v>
      </c>
      <c r="O2969" s="66">
        <v>7.9267499999999998E-3</v>
      </c>
      <c r="P2969" s="66">
        <v>2.6422500000000001E-3</v>
      </c>
      <c r="Q2969" s="66">
        <v>0</v>
      </c>
      <c r="R2969" s="18"/>
      <c r="Z2969" s="62"/>
      <c r="AA2969" s="62"/>
      <c r="AB2969" s="62"/>
      <c r="AC2969" s="62"/>
      <c r="AD2969" s="62"/>
      <c r="AE2969" s="62"/>
    </row>
    <row r="2970" spans="1:31" x14ac:dyDescent="0.25">
      <c r="A2970" s="17" t="s">
        <v>11</v>
      </c>
      <c r="B2970" s="17" t="s">
        <v>156</v>
      </c>
      <c r="C2970" s="17" t="s">
        <v>260</v>
      </c>
      <c r="D2970" s="17" t="s">
        <v>260</v>
      </c>
      <c r="E2970" s="17" t="s">
        <v>162</v>
      </c>
      <c r="F2970" s="17" t="s">
        <v>165</v>
      </c>
      <c r="G2970" s="17" t="s">
        <v>265</v>
      </c>
      <c r="H2970" s="17" t="s">
        <v>16</v>
      </c>
      <c r="I2970" s="17" t="s">
        <v>17</v>
      </c>
      <c r="J2970" s="17"/>
      <c r="K2970" s="17"/>
      <c r="L2970" s="66">
        <v>0</v>
      </c>
      <c r="M2970" s="66">
        <v>2549.6188499999998</v>
      </c>
      <c r="N2970" s="66">
        <v>849.87294999999995</v>
      </c>
      <c r="O2970" s="66">
        <v>193.67099999999999</v>
      </c>
      <c r="P2970" s="66">
        <v>64.557000000000002</v>
      </c>
      <c r="Q2970" s="66">
        <v>0</v>
      </c>
      <c r="R2970" s="18"/>
      <c r="Z2970" s="62"/>
      <c r="AA2970" s="62"/>
      <c r="AB2970" s="62"/>
      <c r="AC2970" s="62"/>
      <c r="AD2970" s="62"/>
      <c r="AE2970" s="62"/>
    </row>
    <row r="2971" spans="1:31" x14ac:dyDescent="0.25">
      <c r="A2971" s="17" t="s">
        <v>11</v>
      </c>
      <c r="B2971" s="17" t="s">
        <v>156</v>
      </c>
      <c r="C2971" s="17" t="s">
        <v>260</v>
      </c>
      <c r="D2971" s="17" t="s">
        <v>260</v>
      </c>
      <c r="E2971" s="17" t="s">
        <v>162</v>
      </c>
      <c r="F2971" s="17" t="s">
        <v>165</v>
      </c>
      <c r="G2971" s="17" t="s">
        <v>265</v>
      </c>
      <c r="H2971" s="17" t="s">
        <v>160</v>
      </c>
      <c r="I2971" s="17" t="s">
        <v>17</v>
      </c>
      <c r="J2971" s="17"/>
      <c r="K2971" s="17"/>
      <c r="L2971" s="66">
        <v>0</v>
      </c>
      <c r="M2971" s="66">
        <v>2555.7720749999999</v>
      </c>
      <c r="N2971" s="66">
        <v>851.92402500000003</v>
      </c>
      <c r="O2971" s="66">
        <v>194.13899999999998</v>
      </c>
      <c r="P2971" s="66">
        <v>64.712999999999994</v>
      </c>
      <c r="Q2971" s="66">
        <v>0</v>
      </c>
      <c r="R2971" s="18"/>
      <c r="Z2971" s="62"/>
      <c r="AA2971" s="62"/>
      <c r="AB2971" s="62"/>
      <c r="AC2971" s="62"/>
      <c r="AD2971" s="62"/>
      <c r="AE2971" s="62"/>
    </row>
    <row r="2972" spans="1:31" x14ac:dyDescent="0.25">
      <c r="A2972" s="17" t="s">
        <v>11</v>
      </c>
      <c r="B2972" s="17" t="s">
        <v>156</v>
      </c>
      <c r="C2972" s="17" t="s">
        <v>260</v>
      </c>
      <c r="D2972" s="17" t="s">
        <v>260</v>
      </c>
      <c r="E2972" s="17" t="s">
        <v>162</v>
      </c>
      <c r="F2972" s="17" t="s">
        <v>165</v>
      </c>
      <c r="G2972" s="17" t="s">
        <v>265</v>
      </c>
      <c r="H2972" s="17" t="s">
        <v>161</v>
      </c>
      <c r="I2972" s="17" t="s">
        <v>17</v>
      </c>
      <c r="J2972" s="17"/>
      <c r="K2972" s="17"/>
      <c r="L2972" s="66">
        <v>0</v>
      </c>
      <c r="M2972" s="66">
        <v>2558.2769250000001</v>
      </c>
      <c r="N2972" s="66">
        <v>852.75897499999996</v>
      </c>
      <c r="O2972" s="66">
        <v>194.32875000000001</v>
      </c>
      <c r="P2972" s="66">
        <v>64.776250000000005</v>
      </c>
      <c r="Q2972" s="66">
        <v>0</v>
      </c>
      <c r="R2972" s="18"/>
      <c r="Z2972" s="62"/>
      <c r="AA2972" s="62"/>
      <c r="AB2972" s="62"/>
      <c r="AC2972" s="62"/>
      <c r="AD2972" s="62"/>
      <c r="AE2972" s="62"/>
    </row>
    <row r="2973" spans="1:31" x14ac:dyDescent="0.25">
      <c r="A2973" s="17" t="s">
        <v>11</v>
      </c>
      <c r="B2973" s="17" t="s">
        <v>156</v>
      </c>
      <c r="C2973" s="17" t="s">
        <v>260</v>
      </c>
      <c r="D2973" s="17" t="s">
        <v>260</v>
      </c>
      <c r="E2973" s="17" t="s">
        <v>162</v>
      </c>
      <c r="F2973" s="17" t="s">
        <v>165</v>
      </c>
      <c r="G2973" s="17" t="s">
        <v>265</v>
      </c>
      <c r="H2973" s="17" t="s">
        <v>75</v>
      </c>
      <c r="I2973" s="17" t="s">
        <v>17</v>
      </c>
      <c r="J2973" s="17"/>
      <c r="K2973" s="17"/>
      <c r="L2973" s="66">
        <v>0</v>
      </c>
      <c r="M2973" s="66">
        <v>2.0869499999999999E-2</v>
      </c>
      <c r="N2973" s="66">
        <v>6.9565E-3</v>
      </c>
      <c r="O2973" s="66">
        <v>1.5855000000000001E-3</v>
      </c>
      <c r="P2973" s="66">
        <v>5.285E-4</v>
      </c>
      <c r="Q2973" s="66">
        <v>0</v>
      </c>
      <c r="R2973" s="18"/>
      <c r="Z2973" s="62"/>
      <c r="AA2973" s="62"/>
      <c r="AB2973" s="62"/>
      <c r="AC2973" s="62"/>
      <c r="AD2973" s="62"/>
      <c r="AE2973" s="62"/>
    </row>
    <row r="2974" spans="1:31" x14ac:dyDescent="0.25">
      <c r="A2974" s="17" t="s">
        <v>11</v>
      </c>
      <c r="B2974" s="17" t="s">
        <v>156</v>
      </c>
      <c r="C2974" s="17" t="s">
        <v>260</v>
      </c>
      <c r="D2974" s="17" t="s">
        <v>260</v>
      </c>
      <c r="E2974" s="17" t="s">
        <v>162</v>
      </c>
      <c r="F2974" s="17" t="s">
        <v>168</v>
      </c>
      <c r="G2974" s="17" t="s">
        <v>265</v>
      </c>
      <c r="H2974" s="17" t="s">
        <v>32</v>
      </c>
      <c r="I2974" s="17" t="s">
        <v>17</v>
      </c>
      <c r="J2974" s="17"/>
      <c r="K2974" s="17"/>
      <c r="L2974" s="66">
        <v>1.1879250000000001E-2</v>
      </c>
      <c r="M2974" s="66">
        <v>0.316104</v>
      </c>
      <c r="N2974" s="66">
        <v>0.1052905</v>
      </c>
      <c r="O2974" s="66">
        <v>0</v>
      </c>
      <c r="P2974" s="66">
        <v>0</v>
      </c>
      <c r="Q2974" s="66">
        <v>0</v>
      </c>
      <c r="R2974" s="18"/>
      <c r="Z2974" s="62"/>
      <c r="AA2974" s="62"/>
      <c r="AB2974" s="62"/>
      <c r="AC2974" s="62"/>
      <c r="AD2974" s="62"/>
      <c r="AE2974" s="62"/>
    </row>
    <row r="2975" spans="1:31" x14ac:dyDescent="0.25">
      <c r="A2975" s="17" t="s">
        <v>11</v>
      </c>
      <c r="B2975" s="17" t="s">
        <v>156</v>
      </c>
      <c r="C2975" s="17" t="s">
        <v>260</v>
      </c>
      <c r="D2975" s="17" t="s">
        <v>260</v>
      </c>
      <c r="E2975" s="17" t="s">
        <v>162</v>
      </c>
      <c r="F2975" s="17" t="s">
        <v>168</v>
      </c>
      <c r="G2975" s="17" t="s">
        <v>265</v>
      </c>
      <c r="H2975" s="17" t="s">
        <v>16</v>
      </c>
      <c r="I2975" s="17" t="s">
        <v>17</v>
      </c>
      <c r="J2975" s="17"/>
      <c r="K2975" s="17"/>
      <c r="L2975" s="66">
        <v>749.595775</v>
      </c>
      <c r="M2975" s="66">
        <v>19946.151924999998</v>
      </c>
      <c r="N2975" s="66">
        <v>6643.8249999999998</v>
      </c>
      <c r="O2975" s="66">
        <v>0</v>
      </c>
      <c r="P2975" s="66">
        <v>0</v>
      </c>
      <c r="Q2975" s="66">
        <v>0</v>
      </c>
      <c r="R2975" s="18"/>
      <c r="Z2975" s="62"/>
      <c r="AA2975" s="62"/>
      <c r="AB2975" s="62"/>
      <c r="AC2975" s="62"/>
      <c r="AD2975" s="62"/>
      <c r="AE2975" s="62"/>
    </row>
    <row r="2976" spans="1:31" x14ac:dyDescent="0.25">
      <c r="A2976" s="17" t="s">
        <v>11</v>
      </c>
      <c r="B2976" s="17" t="s">
        <v>156</v>
      </c>
      <c r="C2976" s="17" t="s">
        <v>260</v>
      </c>
      <c r="D2976" s="17" t="s">
        <v>260</v>
      </c>
      <c r="E2976" s="17" t="s">
        <v>162</v>
      </c>
      <c r="F2976" s="17" t="s">
        <v>168</v>
      </c>
      <c r="G2976" s="17" t="s">
        <v>265</v>
      </c>
      <c r="H2976" s="17" t="s">
        <v>160</v>
      </c>
      <c r="I2976" s="17" t="s">
        <v>17</v>
      </c>
      <c r="J2976" s="17"/>
      <c r="K2976" s="17"/>
      <c r="L2976" s="66">
        <v>749.97562500000004</v>
      </c>
      <c r="M2976" s="66">
        <v>19956.284374999999</v>
      </c>
      <c r="N2976" s="66">
        <v>6647.2</v>
      </c>
      <c r="O2976" s="66">
        <v>0</v>
      </c>
      <c r="P2976" s="66">
        <v>0</v>
      </c>
      <c r="Q2976" s="66">
        <v>0</v>
      </c>
      <c r="R2976" s="18"/>
      <c r="Z2976" s="62"/>
      <c r="AA2976" s="62"/>
      <c r="AB2976" s="62"/>
      <c r="AC2976" s="62"/>
      <c r="AD2976" s="62"/>
      <c r="AE2976" s="62"/>
    </row>
    <row r="2977" spans="1:31" x14ac:dyDescent="0.25">
      <c r="A2977" s="17" t="s">
        <v>11</v>
      </c>
      <c r="B2977" s="17" t="s">
        <v>156</v>
      </c>
      <c r="C2977" s="17" t="s">
        <v>260</v>
      </c>
      <c r="D2977" s="17" t="s">
        <v>260</v>
      </c>
      <c r="E2977" s="17" t="s">
        <v>162</v>
      </c>
      <c r="F2977" s="17" t="s">
        <v>168</v>
      </c>
      <c r="G2977" s="17" t="s">
        <v>265</v>
      </c>
      <c r="H2977" s="17" t="s">
        <v>161</v>
      </c>
      <c r="I2977" s="17" t="s">
        <v>17</v>
      </c>
      <c r="J2977" s="17"/>
      <c r="K2977" s="17"/>
      <c r="L2977" s="66">
        <v>750.21207500000003</v>
      </c>
      <c r="M2977" s="66">
        <v>19962.589025000001</v>
      </c>
      <c r="N2977" s="66">
        <v>6649.3</v>
      </c>
      <c r="O2977" s="66">
        <v>0</v>
      </c>
      <c r="P2977" s="66">
        <v>0</v>
      </c>
      <c r="Q2977" s="66">
        <v>0</v>
      </c>
      <c r="R2977" s="18"/>
      <c r="Z2977" s="62"/>
      <c r="AA2977" s="62"/>
      <c r="AB2977" s="62"/>
      <c r="AC2977" s="62"/>
      <c r="AD2977" s="62"/>
      <c r="AE2977" s="62"/>
    </row>
    <row r="2978" spans="1:31" x14ac:dyDescent="0.25">
      <c r="A2978" s="17" t="s">
        <v>11</v>
      </c>
      <c r="B2978" s="17" t="s">
        <v>156</v>
      </c>
      <c r="C2978" s="17" t="s">
        <v>260</v>
      </c>
      <c r="D2978" s="17" t="s">
        <v>260</v>
      </c>
      <c r="E2978" s="17" t="s">
        <v>162</v>
      </c>
      <c r="F2978" s="17" t="s">
        <v>168</v>
      </c>
      <c r="G2978" s="17" t="s">
        <v>265</v>
      </c>
      <c r="H2978" s="17" t="s">
        <v>75</v>
      </c>
      <c r="I2978" s="17" t="s">
        <v>17</v>
      </c>
      <c r="J2978" s="17"/>
      <c r="K2978" s="17"/>
      <c r="L2978" s="66">
        <v>1.188E-3</v>
      </c>
      <c r="M2978" s="66">
        <v>3.1610250000000006E-2</v>
      </c>
      <c r="N2978" s="66">
        <v>1.0529E-2</v>
      </c>
      <c r="O2978" s="66">
        <v>0</v>
      </c>
      <c r="P2978" s="66">
        <v>0</v>
      </c>
      <c r="Q2978" s="66">
        <v>0</v>
      </c>
      <c r="R2978" s="18"/>
      <c r="Z2978" s="62"/>
      <c r="AA2978" s="62"/>
      <c r="AB2978" s="62"/>
      <c r="AC2978" s="62"/>
      <c r="AD2978" s="62"/>
      <c r="AE2978" s="62"/>
    </row>
    <row r="2979" spans="1:31" x14ac:dyDescent="0.25">
      <c r="A2979" s="17" t="s">
        <v>11</v>
      </c>
      <c r="B2979" s="17" t="s">
        <v>156</v>
      </c>
      <c r="C2979" s="17" t="s">
        <v>260</v>
      </c>
      <c r="D2979" s="17" t="s">
        <v>260</v>
      </c>
      <c r="E2979" s="17" t="s">
        <v>162</v>
      </c>
      <c r="F2979" s="17" t="s">
        <v>159</v>
      </c>
      <c r="G2979" s="17" t="s">
        <v>265</v>
      </c>
      <c r="H2979" s="17" t="s">
        <v>32</v>
      </c>
      <c r="I2979" s="17" t="s">
        <v>17</v>
      </c>
      <c r="J2979" s="17"/>
      <c r="K2979" s="17"/>
      <c r="L2979" s="66">
        <v>1.3925E-6</v>
      </c>
      <c r="M2979" s="66">
        <v>3.9999999999999998E-7</v>
      </c>
      <c r="N2979" s="66">
        <v>0</v>
      </c>
      <c r="O2979" s="66">
        <v>0</v>
      </c>
      <c r="P2979" s="66">
        <v>0</v>
      </c>
      <c r="Q2979" s="66">
        <v>0</v>
      </c>
      <c r="R2979" s="18"/>
      <c r="Z2979" s="62"/>
      <c r="AA2979" s="62"/>
      <c r="AB2979" s="62"/>
      <c r="AC2979" s="62"/>
      <c r="AD2979" s="62"/>
      <c r="AE2979" s="62"/>
    </row>
    <row r="2980" spans="1:31" x14ac:dyDescent="0.25">
      <c r="A2980" s="17" t="s">
        <v>11</v>
      </c>
      <c r="B2980" s="17" t="s">
        <v>156</v>
      </c>
      <c r="C2980" s="17" t="s">
        <v>260</v>
      </c>
      <c r="D2980" s="17" t="s">
        <v>260</v>
      </c>
      <c r="E2980" s="17" t="s">
        <v>162</v>
      </c>
      <c r="F2980" s="17" t="s">
        <v>159</v>
      </c>
      <c r="G2980" s="17" t="s">
        <v>265</v>
      </c>
      <c r="H2980" s="17" t="s">
        <v>16</v>
      </c>
      <c r="I2980" s="17" t="s">
        <v>17</v>
      </c>
      <c r="J2980" s="17"/>
      <c r="K2980" s="17"/>
      <c r="L2980" s="66">
        <v>8.8254250000000006E-2</v>
      </c>
      <c r="M2980" s="66">
        <v>2.5369249999999999E-2</v>
      </c>
      <c r="N2980" s="66">
        <v>0</v>
      </c>
      <c r="O2980" s="66">
        <v>0</v>
      </c>
      <c r="P2980" s="66">
        <v>0</v>
      </c>
      <c r="Q2980" s="66">
        <v>0</v>
      </c>
      <c r="R2980" s="18"/>
      <c r="Z2980" s="62"/>
      <c r="AA2980" s="62"/>
      <c r="AB2980" s="62"/>
      <c r="AC2980" s="62"/>
      <c r="AD2980" s="62"/>
      <c r="AE2980" s="62"/>
    </row>
    <row r="2981" spans="1:31" x14ac:dyDescent="0.25">
      <c r="A2981" s="17" t="s">
        <v>11</v>
      </c>
      <c r="B2981" s="17" t="s">
        <v>156</v>
      </c>
      <c r="C2981" s="17" t="s">
        <v>260</v>
      </c>
      <c r="D2981" s="17" t="s">
        <v>260</v>
      </c>
      <c r="E2981" s="17" t="s">
        <v>162</v>
      </c>
      <c r="F2981" s="17" t="s">
        <v>159</v>
      </c>
      <c r="G2981" s="17" t="s">
        <v>265</v>
      </c>
      <c r="H2981" s="17" t="s">
        <v>160</v>
      </c>
      <c r="I2981" s="17" t="s">
        <v>17</v>
      </c>
      <c r="J2981" s="17"/>
      <c r="K2981" s="17"/>
      <c r="L2981" s="66">
        <v>8.8299500000000003E-2</v>
      </c>
      <c r="M2981" s="66">
        <v>2.5382249999999999E-2</v>
      </c>
      <c r="N2981" s="66">
        <v>0</v>
      </c>
      <c r="O2981" s="66">
        <v>0</v>
      </c>
      <c r="P2981" s="66">
        <v>0</v>
      </c>
      <c r="Q2981" s="66">
        <v>0</v>
      </c>
      <c r="R2981" s="18"/>
      <c r="Z2981" s="62"/>
      <c r="AA2981" s="62"/>
      <c r="AB2981" s="62"/>
      <c r="AC2981" s="62"/>
      <c r="AD2981" s="62"/>
      <c r="AE2981" s="62"/>
    </row>
    <row r="2982" spans="1:31" x14ac:dyDescent="0.25">
      <c r="A2982" s="17" t="s">
        <v>11</v>
      </c>
      <c r="B2982" s="17" t="s">
        <v>156</v>
      </c>
      <c r="C2982" s="17" t="s">
        <v>260</v>
      </c>
      <c r="D2982" s="17" t="s">
        <v>260</v>
      </c>
      <c r="E2982" s="17" t="s">
        <v>162</v>
      </c>
      <c r="F2982" s="17" t="s">
        <v>159</v>
      </c>
      <c r="G2982" s="17" t="s">
        <v>265</v>
      </c>
      <c r="H2982" s="17" t="s">
        <v>161</v>
      </c>
      <c r="I2982" s="17" t="s">
        <v>17</v>
      </c>
      <c r="J2982" s="17"/>
      <c r="K2982" s="17"/>
      <c r="L2982" s="66">
        <v>8.8327249999999996E-2</v>
      </c>
      <c r="M2982" s="66">
        <v>2.539025E-2</v>
      </c>
      <c r="N2982" s="66">
        <v>0</v>
      </c>
      <c r="O2982" s="66">
        <v>0</v>
      </c>
      <c r="P2982" s="66">
        <v>0</v>
      </c>
      <c r="Q2982" s="66">
        <v>0</v>
      </c>
      <c r="R2982" s="18"/>
      <c r="Z2982" s="62"/>
      <c r="AA2982" s="62"/>
      <c r="AB2982" s="62"/>
      <c r="AC2982" s="62"/>
      <c r="AD2982" s="62"/>
      <c r="AE2982" s="62"/>
    </row>
    <row r="2983" spans="1:31" x14ac:dyDescent="0.25">
      <c r="A2983" s="17" t="s">
        <v>11</v>
      </c>
      <c r="B2983" s="17" t="s">
        <v>156</v>
      </c>
      <c r="C2983" s="17" t="s">
        <v>260</v>
      </c>
      <c r="D2983" s="17" t="s">
        <v>260</v>
      </c>
      <c r="E2983" s="17" t="s">
        <v>162</v>
      </c>
      <c r="F2983" s="17" t="s">
        <v>159</v>
      </c>
      <c r="G2983" s="17" t="s">
        <v>265</v>
      </c>
      <c r="H2983" s="17" t="s">
        <v>75</v>
      </c>
      <c r="I2983" s="17" t="s">
        <v>17</v>
      </c>
      <c r="J2983" s="17"/>
      <c r="K2983" s="17"/>
      <c r="L2983" s="66">
        <v>1.3925000000000001E-7</v>
      </c>
      <c r="M2983" s="66">
        <v>4.0000000000000001E-8</v>
      </c>
      <c r="N2983" s="66">
        <v>0</v>
      </c>
      <c r="O2983" s="66">
        <v>0</v>
      </c>
      <c r="P2983" s="66">
        <v>0</v>
      </c>
      <c r="Q2983" s="66">
        <v>0</v>
      </c>
      <c r="R2983" s="18"/>
      <c r="Z2983" s="62"/>
      <c r="AA2983" s="62"/>
      <c r="AB2983" s="62"/>
      <c r="AC2983" s="62"/>
      <c r="AD2983" s="62"/>
      <c r="AE2983" s="62"/>
    </row>
    <row r="2984" spans="1:31" x14ac:dyDescent="0.25">
      <c r="A2984" s="17" t="s">
        <v>11</v>
      </c>
      <c r="B2984" s="17" t="s">
        <v>156</v>
      </c>
      <c r="C2984" s="17" t="s">
        <v>260</v>
      </c>
      <c r="D2984" s="17" t="s">
        <v>260</v>
      </c>
      <c r="E2984" s="17" t="s">
        <v>39</v>
      </c>
      <c r="F2984" s="17" t="s">
        <v>171</v>
      </c>
      <c r="G2984" s="17" t="s">
        <v>265</v>
      </c>
      <c r="H2984" s="17" t="s">
        <v>32</v>
      </c>
      <c r="I2984" s="17" t="s">
        <v>17</v>
      </c>
      <c r="J2984" s="17"/>
      <c r="K2984" s="17"/>
      <c r="L2984" s="66">
        <v>18.199199999999998</v>
      </c>
      <c r="M2984" s="66">
        <v>6.0663999999999998</v>
      </c>
      <c r="N2984" s="66">
        <v>0</v>
      </c>
      <c r="O2984" s="66">
        <v>0</v>
      </c>
      <c r="P2984" s="66">
        <v>0</v>
      </c>
      <c r="Q2984" s="66">
        <v>7.2750000000000007E-6</v>
      </c>
      <c r="R2984" s="18"/>
      <c r="Z2984" s="62"/>
      <c r="AA2984" s="62"/>
      <c r="AB2984" s="62"/>
      <c r="AC2984" s="62"/>
      <c r="AD2984" s="62"/>
      <c r="AE2984" s="62"/>
    </row>
    <row r="2985" spans="1:31" x14ac:dyDescent="0.25">
      <c r="A2985" s="17" t="s">
        <v>11</v>
      </c>
      <c r="B2985" s="17" t="s">
        <v>156</v>
      </c>
      <c r="C2985" s="17" t="s">
        <v>260</v>
      </c>
      <c r="D2985" s="17" t="s">
        <v>260</v>
      </c>
      <c r="E2985" s="17" t="s">
        <v>39</v>
      </c>
      <c r="F2985" s="17" t="s">
        <v>171</v>
      </c>
      <c r="G2985" s="17" t="s">
        <v>265</v>
      </c>
      <c r="H2985" s="17" t="s">
        <v>16</v>
      </c>
      <c r="I2985" s="17" t="s">
        <v>17</v>
      </c>
      <c r="J2985" s="17"/>
      <c r="K2985" s="17"/>
      <c r="L2985" s="66">
        <v>1950000</v>
      </c>
      <c r="M2985" s="66">
        <v>650000</v>
      </c>
      <c r="N2985" s="66">
        <v>0</v>
      </c>
      <c r="O2985" s="66">
        <v>0</v>
      </c>
      <c r="P2985" s="66">
        <v>0</v>
      </c>
      <c r="Q2985" s="66">
        <v>0.77406000000000008</v>
      </c>
      <c r="R2985" s="18"/>
      <c r="Z2985" s="62"/>
      <c r="AA2985" s="62"/>
      <c r="AB2985" s="62"/>
      <c r="AC2985" s="62"/>
      <c r="AD2985" s="62"/>
      <c r="AE2985" s="62"/>
    </row>
    <row r="2986" spans="1:31" x14ac:dyDescent="0.25">
      <c r="A2986" s="17" t="s">
        <v>11</v>
      </c>
      <c r="B2986" s="17" t="s">
        <v>156</v>
      </c>
      <c r="C2986" s="17" t="s">
        <v>260</v>
      </c>
      <c r="D2986" s="17" t="s">
        <v>260</v>
      </c>
      <c r="E2986" s="17" t="s">
        <v>39</v>
      </c>
      <c r="F2986" s="17" t="s">
        <v>171</v>
      </c>
      <c r="G2986" s="17" t="s">
        <v>265</v>
      </c>
      <c r="H2986" s="17" t="s">
        <v>160</v>
      </c>
      <c r="I2986" s="17" t="s">
        <v>17</v>
      </c>
      <c r="J2986" s="17"/>
      <c r="K2986" s="17"/>
      <c r="L2986" s="66">
        <v>1950000</v>
      </c>
      <c r="M2986" s="66">
        <v>650000</v>
      </c>
      <c r="N2986" s="66">
        <v>0</v>
      </c>
      <c r="O2986" s="66">
        <v>0</v>
      </c>
      <c r="P2986" s="66">
        <v>0</v>
      </c>
      <c r="Q2986" s="66">
        <v>0.77703749999999994</v>
      </c>
      <c r="R2986" s="18"/>
      <c r="Z2986" s="62"/>
      <c r="AA2986" s="62"/>
      <c r="AB2986" s="62"/>
      <c r="AC2986" s="62"/>
      <c r="AD2986" s="62"/>
      <c r="AE2986" s="62"/>
    </row>
    <row r="2987" spans="1:31" x14ac:dyDescent="0.25">
      <c r="A2987" s="17" t="s">
        <v>11</v>
      </c>
      <c r="B2987" s="17" t="s">
        <v>156</v>
      </c>
      <c r="C2987" s="17" t="s">
        <v>260</v>
      </c>
      <c r="D2987" s="17" t="s">
        <v>260</v>
      </c>
      <c r="E2987" s="17" t="s">
        <v>39</v>
      </c>
      <c r="F2987" s="17" t="s">
        <v>171</v>
      </c>
      <c r="G2987" s="17" t="s">
        <v>265</v>
      </c>
      <c r="H2987" s="17" t="s">
        <v>161</v>
      </c>
      <c r="I2987" s="17" t="s">
        <v>17</v>
      </c>
      <c r="J2987" s="17"/>
      <c r="K2987" s="17"/>
      <c r="L2987" s="66">
        <v>1950000</v>
      </c>
      <c r="M2987" s="66">
        <v>650000</v>
      </c>
      <c r="N2987" s="66">
        <v>0</v>
      </c>
      <c r="O2987" s="66">
        <v>0</v>
      </c>
      <c r="P2987" s="66">
        <v>0</v>
      </c>
      <c r="Q2987" s="66">
        <v>0.77759250000000013</v>
      </c>
      <c r="R2987" s="18"/>
      <c r="Z2987" s="62"/>
      <c r="AA2987" s="62"/>
      <c r="AB2987" s="62"/>
      <c r="AC2987" s="62"/>
      <c r="AD2987" s="62"/>
      <c r="AE2987" s="62"/>
    </row>
    <row r="2988" spans="1:31" x14ac:dyDescent="0.25">
      <c r="A2988" s="17" t="s">
        <v>11</v>
      </c>
      <c r="B2988" s="17" t="s">
        <v>156</v>
      </c>
      <c r="C2988" s="17" t="s">
        <v>260</v>
      </c>
      <c r="D2988" s="17" t="s">
        <v>260</v>
      </c>
      <c r="E2988" s="17" t="s">
        <v>39</v>
      </c>
      <c r="F2988" s="17" t="s">
        <v>171</v>
      </c>
      <c r="G2988" s="17" t="s">
        <v>265</v>
      </c>
      <c r="H2988" s="17" t="s">
        <v>75</v>
      </c>
      <c r="I2988" s="17" t="s">
        <v>17</v>
      </c>
      <c r="J2988" s="17"/>
      <c r="K2988" s="17"/>
      <c r="L2988" s="66">
        <v>27.2988</v>
      </c>
      <c r="M2988" s="66">
        <v>9.0996000000000006</v>
      </c>
      <c r="N2988" s="66">
        <v>0</v>
      </c>
      <c r="O2988" s="66">
        <v>0</v>
      </c>
      <c r="P2988" s="66">
        <v>0</v>
      </c>
      <c r="Q2988" s="66">
        <v>1.1250000000000001E-5</v>
      </c>
      <c r="R2988" s="18"/>
      <c r="Z2988" s="62"/>
      <c r="AA2988" s="62"/>
      <c r="AB2988" s="62"/>
      <c r="AC2988" s="62"/>
      <c r="AD2988" s="62"/>
      <c r="AE2988" s="62"/>
    </row>
    <row r="2989" spans="1:31" x14ac:dyDescent="0.25">
      <c r="A2989" s="17" t="s">
        <v>11</v>
      </c>
      <c r="B2989" s="17" t="s">
        <v>156</v>
      </c>
      <c r="C2989" s="17" t="s">
        <v>260</v>
      </c>
      <c r="D2989" s="17" t="s">
        <v>260</v>
      </c>
      <c r="E2989" s="17" t="s">
        <v>39</v>
      </c>
      <c r="F2989" s="17" t="s">
        <v>39</v>
      </c>
      <c r="G2989" s="17" t="s">
        <v>265</v>
      </c>
      <c r="H2989" s="17" t="s">
        <v>32</v>
      </c>
      <c r="I2989" s="17" t="s">
        <v>17</v>
      </c>
      <c r="J2989" s="17"/>
      <c r="K2989" s="17"/>
      <c r="L2989" s="66">
        <v>0.10312725</v>
      </c>
      <c r="M2989" s="66">
        <v>0.36198400000000003</v>
      </c>
      <c r="N2989" s="66">
        <v>0.12141350000000001</v>
      </c>
      <c r="O2989" s="66">
        <v>9.2919249999999995E-2</v>
      </c>
      <c r="P2989" s="66">
        <v>0.19271275000000002</v>
      </c>
      <c r="Q2989" s="66">
        <v>0.101726</v>
      </c>
      <c r="R2989" s="18"/>
      <c r="Z2989" s="62"/>
      <c r="AA2989" s="62"/>
      <c r="AB2989" s="62"/>
      <c r="AC2989" s="62"/>
      <c r="AD2989" s="62"/>
      <c r="AE2989" s="62"/>
    </row>
    <row r="2990" spans="1:31" x14ac:dyDescent="0.25">
      <c r="A2990" s="17" t="s">
        <v>11</v>
      </c>
      <c r="B2990" s="17" t="s">
        <v>156</v>
      </c>
      <c r="C2990" s="17" t="s">
        <v>260</v>
      </c>
      <c r="D2990" s="17" t="s">
        <v>260</v>
      </c>
      <c r="E2990" s="17" t="s">
        <v>39</v>
      </c>
      <c r="F2990" s="17" t="s">
        <v>39</v>
      </c>
      <c r="G2990" s="17" t="s">
        <v>265</v>
      </c>
      <c r="H2990" s="17" t="s">
        <v>16</v>
      </c>
      <c r="I2990" s="17" t="s">
        <v>17</v>
      </c>
      <c r="J2990" s="17"/>
      <c r="K2990" s="17"/>
      <c r="L2990" s="66">
        <v>9769.5625</v>
      </c>
      <c r="M2990" s="66">
        <v>34651.2575</v>
      </c>
      <c r="N2990" s="66">
        <v>11632.62</v>
      </c>
      <c r="O2990" s="66">
        <v>8793.7900000000009</v>
      </c>
      <c r="P2990" s="66">
        <v>18230.625</v>
      </c>
      <c r="Q2990" s="66">
        <v>9631.0760000000009</v>
      </c>
      <c r="R2990" s="18"/>
      <c r="Z2990" s="62"/>
      <c r="AA2990" s="62"/>
      <c r="AB2990" s="62"/>
      <c r="AC2990" s="62"/>
      <c r="AD2990" s="62"/>
      <c r="AE2990" s="62"/>
    </row>
    <row r="2991" spans="1:31" x14ac:dyDescent="0.25">
      <c r="A2991" s="17" t="s">
        <v>11</v>
      </c>
      <c r="B2991" s="17" t="s">
        <v>156</v>
      </c>
      <c r="C2991" s="17" t="s">
        <v>260</v>
      </c>
      <c r="D2991" s="17" t="s">
        <v>260</v>
      </c>
      <c r="E2991" s="17" t="s">
        <v>39</v>
      </c>
      <c r="F2991" s="17" t="s">
        <v>39</v>
      </c>
      <c r="G2991" s="17" t="s">
        <v>265</v>
      </c>
      <c r="H2991" s="17" t="s">
        <v>160</v>
      </c>
      <c r="I2991" s="17" t="s">
        <v>17</v>
      </c>
      <c r="J2991" s="17"/>
      <c r="K2991" s="17"/>
      <c r="L2991" s="66">
        <v>9811.8449999999993</v>
      </c>
      <c r="M2991" s="66">
        <v>34799.699999999997</v>
      </c>
      <c r="N2991" s="66">
        <v>11682.4125</v>
      </c>
      <c r="O2991" s="66">
        <v>8831.9375</v>
      </c>
      <c r="P2991" s="66">
        <v>18309.599999999999</v>
      </c>
      <c r="Q2991" s="66">
        <v>9672.7687499999993</v>
      </c>
      <c r="R2991" s="18"/>
      <c r="Z2991" s="62"/>
      <c r="AA2991" s="62"/>
      <c r="AB2991" s="62"/>
      <c r="AC2991" s="62"/>
      <c r="AD2991" s="62"/>
      <c r="AE2991" s="62"/>
    </row>
    <row r="2992" spans="1:31" x14ac:dyDescent="0.25">
      <c r="A2992" s="17" t="s">
        <v>11</v>
      </c>
      <c r="B2992" s="17" t="s">
        <v>156</v>
      </c>
      <c r="C2992" s="17" t="s">
        <v>260</v>
      </c>
      <c r="D2992" s="17" t="s">
        <v>260</v>
      </c>
      <c r="E2992" s="17" t="s">
        <v>39</v>
      </c>
      <c r="F2992" s="17" t="s">
        <v>39</v>
      </c>
      <c r="G2992" s="17" t="s">
        <v>265</v>
      </c>
      <c r="H2992" s="17" t="s">
        <v>161</v>
      </c>
      <c r="I2992" s="17" t="s">
        <v>17</v>
      </c>
      <c r="J2992" s="17"/>
      <c r="K2992" s="17"/>
      <c r="L2992" s="66">
        <v>9819.6825000000008</v>
      </c>
      <c r="M2992" s="66">
        <v>34827.182499999995</v>
      </c>
      <c r="N2992" s="66">
        <v>11691.627499999999</v>
      </c>
      <c r="O2992" s="66">
        <v>8838.9925000000003</v>
      </c>
      <c r="P2992" s="66">
        <v>18324.25</v>
      </c>
      <c r="Q2992" s="66">
        <v>9680.5027499999997</v>
      </c>
      <c r="R2992" s="18"/>
      <c r="Z2992" s="62"/>
      <c r="AA2992" s="62"/>
      <c r="AB2992" s="62"/>
      <c r="AC2992" s="62"/>
      <c r="AD2992" s="62"/>
      <c r="AE2992" s="62"/>
    </row>
    <row r="2993" spans="1:31" x14ac:dyDescent="0.25">
      <c r="A2993" s="17" t="s">
        <v>11</v>
      </c>
      <c r="B2993" s="17" t="s">
        <v>156</v>
      </c>
      <c r="C2993" s="17" t="s">
        <v>260</v>
      </c>
      <c r="D2993" s="17" t="s">
        <v>260</v>
      </c>
      <c r="E2993" s="17" t="s">
        <v>39</v>
      </c>
      <c r="F2993" s="17" t="s">
        <v>39</v>
      </c>
      <c r="G2993" s="17" t="s">
        <v>265</v>
      </c>
      <c r="H2993" s="17" t="s">
        <v>75</v>
      </c>
      <c r="I2993" s="17" t="s">
        <v>17</v>
      </c>
      <c r="J2993" s="17"/>
      <c r="K2993" s="17"/>
      <c r="L2993" s="66">
        <v>0.15468975000000001</v>
      </c>
      <c r="M2993" s="66">
        <v>0.54297499999999999</v>
      </c>
      <c r="N2993" s="66">
        <v>0.18212</v>
      </c>
      <c r="O2993" s="66">
        <v>0.13937850000000002</v>
      </c>
      <c r="P2993" s="66">
        <v>0.28906900000000002</v>
      </c>
      <c r="Q2993" s="66">
        <v>0.15258975</v>
      </c>
      <c r="R2993" s="18"/>
      <c r="Z2993" s="62"/>
      <c r="AA2993" s="62"/>
      <c r="AB2993" s="62"/>
      <c r="AC2993" s="62"/>
      <c r="AD2993" s="62"/>
      <c r="AE2993" s="62"/>
    </row>
    <row r="2994" spans="1:31" x14ac:dyDescent="0.25">
      <c r="A2994" s="17" t="s">
        <v>11</v>
      </c>
      <c r="B2994" s="17" t="s">
        <v>156</v>
      </c>
      <c r="C2994" s="17" t="s">
        <v>260</v>
      </c>
      <c r="D2994" s="17" t="s">
        <v>260</v>
      </c>
      <c r="E2994" s="17" t="s">
        <v>39</v>
      </c>
      <c r="F2994" s="17" t="s">
        <v>173</v>
      </c>
      <c r="G2994" s="17" t="s">
        <v>265</v>
      </c>
      <c r="H2994" s="17" t="s">
        <v>32</v>
      </c>
      <c r="I2994" s="17" t="s">
        <v>17</v>
      </c>
      <c r="J2994" s="17"/>
      <c r="K2994" s="17"/>
      <c r="L2994" s="66">
        <v>0</v>
      </c>
      <c r="M2994" s="66">
        <v>0</v>
      </c>
      <c r="N2994" s="66">
        <v>0</v>
      </c>
      <c r="O2994" s="66">
        <v>0</v>
      </c>
      <c r="P2994" s="66">
        <v>0</v>
      </c>
      <c r="Q2994" s="66">
        <v>6.1241250000000004E-2</v>
      </c>
      <c r="R2994" s="18"/>
      <c r="Z2994" s="62"/>
      <c r="AA2994" s="62"/>
      <c r="AB2994" s="62"/>
      <c r="AC2994" s="62"/>
      <c r="AD2994" s="62"/>
      <c r="AE2994" s="62"/>
    </row>
    <row r="2995" spans="1:31" x14ac:dyDescent="0.25">
      <c r="A2995" s="17" t="s">
        <v>11</v>
      </c>
      <c r="B2995" s="17" t="s">
        <v>156</v>
      </c>
      <c r="C2995" s="17" t="s">
        <v>260</v>
      </c>
      <c r="D2995" s="17" t="s">
        <v>260</v>
      </c>
      <c r="E2995" s="17" t="s">
        <v>39</v>
      </c>
      <c r="F2995" s="17" t="s">
        <v>173</v>
      </c>
      <c r="G2995" s="17" t="s">
        <v>265</v>
      </c>
      <c r="H2995" s="17" t="s">
        <v>16</v>
      </c>
      <c r="I2995" s="17" t="s">
        <v>17</v>
      </c>
      <c r="J2995" s="17"/>
      <c r="K2995" s="17"/>
      <c r="L2995" s="66">
        <v>0</v>
      </c>
      <c r="M2995" s="66">
        <v>0</v>
      </c>
      <c r="N2995" s="66">
        <v>0</v>
      </c>
      <c r="O2995" s="66">
        <v>0</v>
      </c>
      <c r="P2995" s="66">
        <v>0</v>
      </c>
      <c r="Q2995" s="66">
        <v>6522.7867500000011</v>
      </c>
      <c r="R2995" s="18"/>
      <c r="Z2995" s="62"/>
      <c r="AA2995" s="62"/>
      <c r="AB2995" s="62"/>
      <c r="AC2995" s="62"/>
      <c r="AD2995" s="62"/>
      <c r="AE2995" s="62"/>
    </row>
    <row r="2996" spans="1:31" x14ac:dyDescent="0.25">
      <c r="A2996" s="17" t="s">
        <v>11</v>
      </c>
      <c r="B2996" s="17" t="s">
        <v>156</v>
      </c>
      <c r="C2996" s="17" t="s">
        <v>260</v>
      </c>
      <c r="D2996" s="17" t="s">
        <v>260</v>
      </c>
      <c r="E2996" s="17" t="s">
        <v>39</v>
      </c>
      <c r="F2996" s="17" t="s">
        <v>173</v>
      </c>
      <c r="G2996" s="17" t="s">
        <v>265</v>
      </c>
      <c r="H2996" s="17" t="s">
        <v>160</v>
      </c>
      <c r="I2996" s="17" t="s">
        <v>17</v>
      </c>
      <c r="J2996" s="17"/>
      <c r="K2996" s="17"/>
      <c r="L2996" s="66">
        <v>0</v>
      </c>
      <c r="M2996" s="66">
        <v>0</v>
      </c>
      <c r="N2996" s="66">
        <v>0</v>
      </c>
      <c r="O2996" s="66">
        <v>0</v>
      </c>
      <c r="P2996" s="66">
        <v>0</v>
      </c>
      <c r="Q2996" s="66">
        <v>6547.8989999999994</v>
      </c>
      <c r="R2996" s="18"/>
      <c r="Z2996" s="62"/>
      <c r="AA2996" s="62"/>
      <c r="AB2996" s="62"/>
      <c r="AC2996" s="62"/>
      <c r="AD2996" s="62"/>
      <c r="AE2996" s="62"/>
    </row>
    <row r="2997" spans="1:31" x14ac:dyDescent="0.25">
      <c r="A2997" s="17" t="s">
        <v>11</v>
      </c>
      <c r="B2997" s="17" t="s">
        <v>156</v>
      </c>
      <c r="C2997" s="17" t="s">
        <v>260</v>
      </c>
      <c r="D2997" s="17" t="s">
        <v>260</v>
      </c>
      <c r="E2997" s="17" t="s">
        <v>39</v>
      </c>
      <c r="F2997" s="17" t="s">
        <v>173</v>
      </c>
      <c r="G2997" s="17" t="s">
        <v>265</v>
      </c>
      <c r="H2997" s="17" t="s">
        <v>161</v>
      </c>
      <c r="I2997" s="17" t="s">
        <v>17</v>
      </c>
      <c r="J2997" s="17"/>
      <c r="K2997" s="17"/>
      <c r="L2997" s="66">
        <v>0</v>
      </c>
      <c r="M2997" s="66">
        <v>0</v>
      </c>
      <c r="N2997" s="66">
        <v>0</v>
      </c>
      <c r="O2997" s="66">
        <v>0</v>
      </c>
      <c r="P2997" s="66">
        <v>0</v>
      </c>
      <c r="Q2997" s="66">
        <v>6552.5520000000006</v>
      </c>
      <c r="R2997" s="18"/>
      <c r="Z2997" s="62"/>
      <c r="AA2997" s="62"/>
      <c r="AB2997" s="62"/>
      <c r="AC2997" s="62"/>
      <c r="AD2997" s="62"/>
      <c r="AE2997" s="62"/>
    </row>
    <row r="2998" spans="1:31" x14ac:dyDescent="0.25">
      <c r="A2998" s="17" t="s">
        <v>11</v>
      </c>
      <c r="B2998" s="17" t="s">
        <v>156</v>
      </c>
      <c r="C2998" s="17" t="s">
        <v>260</v>
      </c>
      <c r="D2998" s="17" t="s">
        <v>260</v>
      </c>
      <c r="E2998" s="17" t="s">
        <v>39</v>
      </c>
      <c r="F2998" s="17" t="s">
        <v>173</v>
      </c>
      <c r="G2998" s="17" t="s">
        <v>265</v>
      </c>
      <c r="H2998" s="17" t="s">
        <v>75</v>
      </c>
      <c r="I2998" s="17" t="s">
        <v>17</v>
      </c>
      <c r="J2998" s="17"/>
      <c r="K2998" s="17"/>
      <c r="L2998" s="66">
        <v>0</v>
      </c>
      <c r="M2998" s="66">
        <v>0</v>
      </c>
      <c r="N2998" s="66">
        <v>0</v>
      </c>
      <c r="O2998" s="66">
        <v>0</v>
      </c>
      <c r="P2998" s="66">
        <v>0</v>
      </c>
      <c r="Q2998" s="66">
        <v>9.1861499999999999E-2</v>
      </c>
      <c r="R2998" s="18"/>
      <c r="Z2998" s="62"/>
      <c r="AA2998" s="62"/>
      <c r="AB2998" s="62"/>
      <c r="AC2998" s="62"/>
      <c r="AD2998" s="62"/>
      <c r="AE2998" s="62"/>
    </row>
    <row r="2999" spans="1:31" x14ac:dyDescent="0.25">
      <c r="A2999" s="17" t="s">
        <v>11</v>
      </c>
      <c r="B2999" s="17" t="s">
        <v>156</v>
      </c>
      <c r="C2999" s="17" t="s">
        <v>260</v>
      </c>
      <c r="D2999" s="17" t="s">
        <v>260</v>
      </c>
      <c r="E2999" s="17" t="s">
        <v>39</v>
      </c>
      <c r="F2999" s="17" t="s">
        <v>176</v>
      </c>
      <c r="G2999" s="17" t="s">
        <v>265</v>
      </c>
      <c r="H2999" s="17" t="s">
        <v>32</v>
      </c>
      <c r="I2999" s="17" t="s">
        <v>17</v>
      </c>
      <c r="J2999" s="17"/>
      <c r="K2999" s="17"/>
      <c r="L2999" s="66">
        <v>0</v>
      </c>
      <c r="M2999" s="66">
        <v>0</v>
      </c>
      <c r="N2999" s="66">
        <v>0</v>
      </c>
      <c r="O2999" s="66">
        <v>0</v>
      </c>
      <c r="P2999" s="66">
        <v>4.1572500000000004E-3</v>
      </c>
      <c r="Q2999" s="66">
        <v>1.38575E-3</v>
      </c>
      <c r="R2999" s="18"/>
      <c r="Z2999" s="62"/>
      <c r="AA2999" s="62"/>
      <c r="AB2999" s="62"/>
      <c r="AC2999" s="62"/>
      <c r="AD2999" s="62"/>
      <c r="AE2999" s="62"/>
    </row>
    <row r="3000" spans="1:31" x14ac:dyDescent="0.25">
      <c r="A3000" s="17" t="s">
        <v>11</v>
      </c>
      <c r="B3000" s="17" t="s">
        <v>156</v>
      </c>
      <c r="C3000" s="17" t="s">
        <v>260</v>
      </c>
      <c r="D3000" s="17" t="s">
        <v>260</v>
      </c>
      <c r="E3000" s="17" t="s">
        <v>39</v>
      </c>
      <c r="F3000" s="17" t="s">
        <v>176</v>
      </c>
      <c r="G3000" s="17" t="s">
        <v>265</v>
      </c>
      <c r="H3000" s="17" t="s">
        <v>16</v>
      </c>
      <c r="I3000" s="17" t="s">
        <v>17</v>
      </c>
      <c r="J3000" s="17"/>
      <c r="K3000" s="17"/>
      <c r="L3000" s="66">
        <v>0</v>
      </c>
      <c r="M3000" s="66">
        <v>0</v>
      </c>
      <c r="N3000" s="66">
        <v>0</v>
      </c>
      <c r="O3000" s="66">
        <v>0</v>
      </c>
      <c r="P3000" s="66">
        <v>442.76324999999997</v>
      </c>
      <c r="Q3000" s="66">
        <v>147.58775</v>
      </c>
      <c r="R3000" s="18"/>
      <c r="Z3000" s="62"/>
      <c r="AA3000" s="62"/>
      <c r="AB3000" s="62"/>
      <c r="AC3000" s="62"/>
      <c r="AD3000" s="62"/>
      <c r="AE3000" s="62"/>
    </row>
    <row r="3001" spans="1:31" x14ac:dyDescent="0.25">
      <c r="A3001" s="17" t="s">
        <v>11</v>
      </c>
      <c r="B3001" s="17" t="s">
        <v>156</v>
      </c>
      <c r="C3001" s="17" t="s">
        <v>260</v>
      </c>
      <c r="D3001" s="17" t="s">
        <v>260</v>
      </c>
      <c r="E3001" s="17" t="s">
        <v>39</v>
      </c>
      <c r="F3001" s="17" t="s">
        <v>176</v>
      </c>
      <c r="G3001" s="17" t="s">
        <v>265</v>
      </c>
      <c r="H3001" s="17" t="s">
        <v>160</v>
      </c>
      <c r="I3001" s="17" t="s">
        <v>17</v>
      </c>
      <c r="J3001" s="17"/>
      <c r="K3001" s="17"/>
      <c r="L3001" s="66">
        <v>0</v>
      </c>
      <c r="M3001" s="66">
        <v>0</v>
      </c>
      <c r="N3001" s="66">
        <v>0</v>
      </c>
      <c r="O3001" s="66">
        <v>0</v>
      </c>
      <c r="P3001" s="66">
        <v>444.46725000000004</v>
      </c>
      <c r="Q3001" s="66">
        <v>148.15575000000001</v>
      </c>
      <c r="R3001" s="18"/>
      <c r="Z3001" s="62"/>
      <c r="AA3001" s="62"/>
      <c r="AB3001" s="62"/>
      <c r="AC3001" s="62"/>
      <c r="AD3001" s="62"/>
      <c r="AE3001" s="62"/>
    </row>
    <row r="3002" spans="1:31" x14ac:dyDescent="0.25">
      <c r="A3002" s="17" t="s">
        <v>11</v>
      </c>
      <c r="B3002" s="17" t="s">
        <v>156</v>
      </c>
      <c r="C3002" s="17" t="s">
        <v>260</v>
      </c>
      <c r="D3002" s="17" t="s">
        <v>260</v>
      </c>
      <c r="E3002" s="17" t="s">
        <v>39</v>
      </c>
      <c r="F3002" s="17" t="s">
        <v>176</v>
      </c>
      <c r="G3002" s="17" t="s">
        <v>265</v>
      </c>
      <c r="H3002" s="17" t="s">
        <v>161</v>
      </c>
      <c r="I3002" s="17" t="s">
        <v>17</v>
      </c>
      <c r="J3002" s="17"/>
      <c r="K3002" s="17"/>
      <c r="L3002" s="66">
        <v>0</v>
      </c>
      <c r="M3002" s="66">
        <v>0</v>
      </c>
      <c r="N3002" s="66">
        <v>0</v>
      </c>
      <c r="O3002" s="66">
        <v>0</v>
      </c>
      <c r="P3002" s="66">
        <v>444.78374999999994</v>
      </c>
      <c r="Q3002" s="66">
        <v>148.26124999999999</v>
      </c>
      <c r="R3002" s="18"/>
      <c r="Z3002" s="62"/>
      <c r="AA3002" s="62"/>
      <c r="AB3002" s="62"/>
      <c r="AC3002" s="62"/>
      <c r="AD3002" s="62"/>
      <c r="AE3002" s="62"/>
    </row>
    <row r="3003" spans="1:31" x14ac:dyDescent="0.25">
      <c r="A3003" s="17" t="s">
        <v>11</v>
      </c>
      <c r="B3003" s="17" t="s">
        <v>156</v>
      </c>
      <c r="C3003" s="17" t="s">
        <v>260</v>
      </c>
      <c r="D3003" s="17" t="s">
        <v>260</v>
      </c>
      <c r="E3003" s="17" t="s">
        <v>39</v>
      </c>
      <c r="F3003" s="17" t="s">
        <v>176</v>
      </c>
      <c r="G3003" s="17" t="s">
        <v>265</v>
      </c>
      <c r="H3003" s="17" t="s">
        <v>75</v>
      </c>
      <c r="I3003" s="17" t="s">
        <v>17</v>
      </c>
      <c r="J3003" s="17"/>
      <c r="K3003" s="17"/>
      <c r="L3003" s="66">
        <v>0</v>
      </c>
      <c r="M3003" s="66">
        <v>0</v>
      </c>
      <c r="N3003" s="66">
        <v>0</v>
      </c>
      <c r="O3003" s="66">
        <v>0</v>
      </c>
      <c r="P3003" s="66">
        <v>6.2354999999999997E-3</v>
      </c>
      <c r="Q3003" s="66">
        <v>2.0785000000000001E-3</v>
      </c>
      <c r="R3003" s="18"/>
      <c r="Z3003" s="62"/>
      <c r="AA3003" s="62"/>
      <c r="AB3003" s="62"/>
      <c r="AC3003" s="62"/>
      <c r="AD3003" s="62"/>
      <c r="AE3003" s="62"/>
    </row>
    <row r="3004" spans="1:31" x14ac:dyDescent="0.25">
      <c r="A3004" s="17" t="s">
        <v>11</v>
      </c>
      <c r="B3004" s="17" t="s">
        <v>156</v>
      </c>
      <c r="C3004" s="17" t="s">
        <v>260</v>
      </c>
      <c r="D3004" s="17" t="s">
        <v>260</v>
      </c>
      <c r="E3004" s="17" t="s">
        <v>180</v>
      </c>
      <c r="F3004" s="17" t="s">
        <v>189</v>
      </c>
      <c r="G3004" s="17" t="s">
        <v>265</v>
      </c>
      <c r="H3004" s="17" t="s">
        <v>32</v>
      </c>
      <c r="I3004" s="17" t="s">
        <v>17</v>
      </c>
      <c r="J3004" s="17"/>
      <c r="K3004" s="17"/>
      <c r="L3004" s="66">
        <v>0</v>
      </c>
      <c r="M3004" s="66">
        <v>0</v>
      </c>
      <c r="N3004" s="66">
        <v>0</v>
      </c>
      <c r="O3004" s="66">
        <v>0</v>
      </c>
      <c r="P3004" s="66">
        <v>7.4362500000000002E-3</v>
      </c>
      <c r="Q3004" s="66">
        <v>2.4787500000000001E-3</v>
      </c>
      <c r="R3004" s="18"/>
      <c r="Z3004" s="62"/>
      <c r="AA3004" s="62"/>
      <c r="AB3004" s="62"/>
      <c r="AC3004" s="62"/>
      <c r="AD3004" s="62"/>
      <c r="AE3004" s="62"/>
    </row>
    <row r="3005" spans="1:31" x14ac:dyDescent="0.25">
      <c r="A3005" s="17" t="s">
        <v>11</v>
      </c>
      <c r="B3005" s="17" t="s">
        <v>156</v>
      </c>
      <c r="C3005" s="17" t="s">
        <v>260</v>
      </c>
      <c r="D3005" s="17" t="s">
        <v>260</v>
      </c>
      <c r="E3005" s="17" t="s">
        <v>180</v>
      </c>
      <c r="F3005" s="17" t="s">
        <v>189</v>
      </c>
      <c r="G3005" s="17" t="s">
        <v>265</v>
      </c>
      <c r="H3005" s="17" t="s">
        <v>16</v>
      </c>
      <c r="I3005" s="17" t="s">
        <v>17</v>
      </c>
      <c r="J3005" s="17"/>
      <c r="K3005" s="17"/>
      <c r="L3005" s="66">
        <v>0</v>
      </c>
      <c r="M3005" s="66">
        <v>0</v>
      </c>
      <c r="N3005" s="66">
        <v>0</v>
      </c>
      <c r="O3005" s="66">
        <v>0</v>
      </c>
      <c r="P3005" s="66">
        <v>600.10574999999994</v>
      </c>
      <c r="Q3005" s="66">
        <v>200.03524999999999</v>
      </c>
      <c r="R3005" s="18"/>
      <c r="Z3005" s="62"/>
      <c r="AA3005" s="62"/>
      <c r="AB3005" s="62"/>
      <c r="AC3005" s="62"/>
      <c r="AD3005" s="62"/>
      <c r="AE3005" s="62"/>
    </row>
    <row r="3006" spans="1:31" x14ac:dyDescent="0.25">
      <c r="A3006" s="17" t="s">
        <v>11</v>
      </c>
      <c r="B3006" s="17" t="s">
        <v>156</v>
      </c>
      <c r="C3006" s="17" t="s">
        <v>260</v>
      </c>
      <c r="D3006" s="17" t="s">
        <v>260</v>
      </c>
      <c r="E3006" s="17" t="s">
        <v>180</v>
      </c>
      <c r="F3006" s="17" t="s">
        <v>189</v>
      </c>
      <c r="G3006" s="17" t="s">
        <v>265</v>
      </c>
      <c r="H3006" s="17" t="s">
        <v>160</v>
      </c>
      <c r="I3006" s="17" t="s">
        <v>17</v>
      </c>
      <c r="J3006" s="17"/>
      <c r="K3006" s="17"/>
      <c r="L3006" s="66">
        <v>0</v>
      </c>
      <c r="M3006" s="66">
        <v>0</v>
      </c>
      <c r="N3006" s="66">
        <v>0</v>
      </c>
      <c r="O3006" s="66">
        <v>0</v>
      </c>
      <c r="P3006" s="66">
        <v>603.15449999999998</v>
      </c>
      <c r="Q3006" s="66">
        <v>201.0515</v>
      </c>
      <c r="R3006" s="18"/>
      <c r="Z3006" s="62"/>
      <c r="AA3006" s="62"/>
      <c r="AB3006" s="62"/>
      <c r="AC3006" s="62"/>
      <c r="AD3006" s="62"/>
      <c r="AE3006" s="62"/>
    </row>
    <row r="3007" spans="1:31" x14ac:dyDescent="0.25">
      <c r="A3007" s="17" t="s">
        <v>11</v>
      </c>
      <c r="B3007" s="17" t="s">
        <v>156</v>
      </c>
      <c r="C3007" s="17" t="s">
        <v>260</v>
      </c>
      <c r="D3007" s="17" t="s">
        <v>260</v>
      </c>
      <c r="E3007" s="17" t="s">
        <v>180</v>
      </c>
      <c r="F3007" s="17" t="s">
        <v>189</v>
      </c>
      <c r="G3007" s="17" t="s">
        <v>265</v>
      </c>
      <c r="H3007" s="17" t="s">
        <v>161</v>
      </c>
      <c r="I3007" s="17" t="s">
        <v>17</v>
      </c>
      <c r="J3007" s="17"/>
      <c r="K3007" s="17"/>
      <c r="L3007" s="66">
        <v>0</v>
      </c>
      <c r="M3007" s="66">
        <v>0</v>
      </c>
      <c r="N3007" s="66">
        <v>0</v>
      </c>
      <c r="O3007" s="66">
        <v>0</v>
      </c>
      <c r="P3007" s="66">
        <v>603.72</v>
      </c>
      <c r="Q3007" s="66">
        <v>201.24</v>
      </c>
      <c r="R3007" s="18"/>
      <c r="Z3007" s="62"/>
      <c r="AA3007" s="62"/>
      <c r="AB3007" s="62"/>
      <c r="AC3007" s="62"/>
      <c r="AD3007" s="62"/>
      <c r="AE3007" s="62"/>
    </row>
    <row r="3008" spans="1:31" x14ac:dyDescent="0.25">
      <c r="A3008" s="17" t="s">
        <v>11</v>
      </c>
      <c r="B3008" s="17" t="s">
        <v>156</v>
      </c>
      <c r="C3008" s="17" t="s">
        <v>260</v>
      </c>
      <c r="D3008" s="17" t="s">
        <v>260</v>
      </c>
      <c r="E3008" s="17" t="s">
        <v>180</v>
      </c>
      <c r="F3008" s="17" t="s">
        <v>189</v>
      </c>
      <c r="G3008" s="17" t="s">
        <v>265</v>
      </c>
      <c r="H3008" s="17" t="s">
        <v>75</v>
      </c>
      <c r="I3008" s="17" t="s">
        <v>17</v>
      </c>
      <c r="J3008" s="17"/>
      <c r="K3008" s="17"/>
      <c r="L3008" s="66">
        <v>0</v>
      </c>
      <c r="M3008" s="66">
        <v>0</v>
      </c>
      <c r="N3008" s="66">
        <v>0</v>
      </c>
      <c r="O3008" s="66">
        <v>0</v>
      </c>
      <c r="P3008" s="66">
        <v>1.1154000000000001E-2</v>
      </c>
      <c r="Q3008" s="66">
        <v>3.718E-3</v>
      </c>
      <c r="R3008" s="18"/>
      <c r="Z3008" s="62"/>
      <c r="AA3008" s="62"/>
      <c r="AB3008" s="62"/>
      <c r="AC3008" s="62"/>
      <c r="AD3008" s="62"/>
      <c r="AE3008" s="62"/>
    </row>
    <row r="3009" spans="1:31" x14ac:dyDescent="0.25">
      <c r="A3009" s="17" t="s">
        <v>11</v>
      </c>
      <c r="B3009" s="17" t="s">
        <v>156</v>
      </c>
      <c r="C3009" s="17" t="s">
        <v>260</v>
      </c>
      <c r="D3009" s="17" t="s">
        <v>260</v>
      </c>
      <c r="E3009" s="17" t="s">
        <v>180</v>
      </c>
      <c r="F3009" s="17" t="s">
        <v>195</v>
      </c>
      <c r="G3009" s="17" t="s">
        <v>265</v>
      </c>
      <c r="H3009" s="17" t="s">
        <v>32</v>
      </c>
      <c r="I3009" s="17" t="s">
        <v>17</v>
      </c>
      <c r="J3009" s="17"/>
      <c r="K3009" s="17"/>
      <c r="L3009" s="66">
        <v>3.7464499999999998E-2</v>
      </c>
      <c r="M3009" s="66">
        <v>0</v>
      </c>
      <c r="N3009" s="66">
        <v>0</v>
      </c>
      <c r="O3009" s="66">
        <v>0</v>
      </c>
      <c r="P3009" s="66">
        <v>0</v>
      </c>
      <c r="Q3009" s="66">
        <v>0</v>
      </c>
      <c r="R3009" s="18"/>
      <c r="Z3009" s="62"/>
      <c r="AA3009" s="62"/>
      <c r="AB3009" s="62"/>
      <c r="AC3009" s="62"/>
      <c r="AD3009" s="62"/>
      <c r="AE3009" s="62"/>
    </row>
    <row r="3010" spans="1:31" x14ac:dyDescent="0.25">
      <c r="A3010" s="17" t="s">
        <v>11</v>
      </c>
      <c r="B3010" s="17" t="s">
        <v>156</v>
      </c>
      <c r="C3010" s="17" t="s">
        <v>260</v>
      </c>
      <c r="D3010" s="17" t="s">
        <v>260</v>
      </c>
      <c r="E3010" s="17" t="s">
        <v>180</v>
      </c>
      <c r="F3010" s="17" t="s">
        <v>195</v>
      </c>
      <c r="G3010" s="17" t="s">
        <v>265</v>
      </c>
      <c r="H3010" s="17" t="s">
        <v>16</v>
      </c>
      <c r="I3010" s="17" t="s">
        <v>17</v>
      </c>
      <c r="J3010" s="17"/>
      <c r="K3010" s="17"/>
      <c r="L3010" s="66">
        <v>3990.35</v>
      </c>
      <c r="M3010" s="66">
        <v>0</v>
      </c>
      <c r="N3010" s="66">
        <v>0</v>
      </c>
      <c r="O3010" s="66">
        <v>0</v>
      </c>
      <c r="P3010" s="66">
        <v>0</v>
      </c>
      <c r="Q3010" s="66">
        <v>0</v>
      </c>
      <c r="R3010" s="18"/>
      <c r="Z3010" s="62"/>
      <c r="AA3010" s="62"/>
      <c r="AB3010" s="62"/>
      <c r="AC3010" s="62"/>
      <c r="AD3010" s="62"/>
      <c r="AE3010" s="62"/>
    </row>
    <row r="3011" spans="1:31" x14ac:dyDescent="0.25">
      <c r="A3011" s="17" t="s">
        <v>11</v>
      </c>
      <c r="B3011" s="17" t="s">
        <v>156</v>
      </c>
      <c r="C3011" s="17" t="s">
        <v>260</v>
      </c>
      <c r="D3011" s="17" t="s">
        <v>260</v>
      </c>
      <c r="E3011" s="17" t="s">
        <v>180</v>
      </c>
      <c r="F3011" s="17" t="s">
        <v>195</v>
      </c>
      <c r="G3011" s="17" t="s">
        <v>265</v>
      </c>
      <c r="H3011" s="17" t="s">
        <v>160</v>
      </c>
      <c r="I3011" s="17" t="s">
        <v>17</v>
      </c>
      <c r="J3011" s="17"/>
      <c r="K3011" s="17"/>
      <c r="L3011" s="66">
        <v>4005.7</v>
      </c>
      <c r="M3011" s="66">
        <v>0</v>
      </c>
      <c r="N3011" s="66">
        <v>0</v>
      </c>
      <c r="O3011" s="66">
        <v>0</v>
      </c>
      <c r="P3011" s="66">
        <v>0</v>
      </c>
      <c r="Q3011" s="66">
        <v>0</v>
      </c>
      <c r="R3011" s="18"/>
      <c r="Z3011" s="62"/>
      <c r="AA3011" s="62"/>
      <c r="AB3011" s="62"/>
      <c r="AC3011" s="62"/>
      <c r="AD3011" s="62"/>
      <c r="AE3011" s="62"/>
    </row>
    <row r="3012" spans="1:31" x14ac:dyDescent="0.25">
      <c r="A3012" s="17" t="s">
        <v>11</v>
      </c>
      <c r="B3012" s="17" t="s">
        <v>156</v>
      </c>
      <c r="C3012" s="17" t="s">
        <v>260</v>
      </c>
      <c r="D3012" s="17" t="s">
        <v>260</v>
      </c>
      <c r="E3012" s="17" t="s">
        <v>180</v>
      </c>
      <c r="F3012" s="17" t="s">
        <v>195</v>
      </c>
      <c r="G3012" s="17" t="s">
        <v>265</v>
      </c>
      <c r="H3012" s="17" t="s">
        <v>161</v>
      </c>
      <c r="I3012" s="17" t="s">
        <v>17</v>
      </c>
      <c r="J3012" s="17"/>
      <c r="K3012" s="17"/>
      <c r="L3012" s="66">
        <v>4008.55</v>
      </c>
      <c r="M3012" s="66">
        <v>0</v>
      </c>
      <c r="N3012" s="66">
        <v>0</v>
      </c>
      <c r="O3012" s="66">
        <v>0</v>
      </c>
      <c r="P3012" s="66">
        <v>0</v>
      </c>
      <c r="Q3012" s="66">
        <v>0</v>
      </c>
      <c r="R3012" s="18"/>
      <c r="Z3012" s="62"/>
      <c r="AA3012" s="62"/>
      <c r="AB3012" s="62"/>
      <c r="AC3012" s="62"/>
      <c r="AD3012" s="62"/>
      <c r="AE3012" s="62"/>
    </row>
    <row r="3013" spans="1:31" x14ac:dyDescent="0.25">
      <c r="A3013" s="17" t="s">
        <v>11</v>
      </c>
      <c r="B3013" s="17" t="s">
        <v>156</v>
      </c>
      <c r="C3013" s="17" t="s">
        <v>260</v>
      </c>
      <c r="D3013" s="17" t="s">
        <v>260</v>
      </c>
      <c r="E3013" s="17" t="s">
        <v>180</v>
      </c>
      <c r="F3013" s="17" t="s">
        <v>195</v>
      </c>
      <c r="G3013" s="17" t="s">
        <v>265</v>
      </c>
      <c r="H3013" s="17" t="s">
        <v>75</v>
      </c>
      <c r="I3013" s="17" t="s">
        <v>17</v>
      </c>
      <c r="J3013" s="17"/>
      <c r="K3013" s="17"/>
      <c r="L3013" s="66">
        <v>5.6196749999999997E-2</v>
      </c>
      <c r="M3013" s="66">
        <v>0</v>
      </c>
      <c r="N3013" s="66">
        <v>0</v>
      </c>
      <c r="O3013" s="66">
        <v>0</v>
      </c>
      <c r="P3013" s="66">
        <v>0</v>
      </c>
      <c r="Q3013" s="66">
        <v>0</v>
      </c>
      <c r="R3013" s="18"/>
      <c r="Z3013" s="62"/>
      <c r="AA3013" s="62"/>
      <c r="AB3013" s="62"/>
      <c r="AC3013" s="62"/>
      <c r="AD3013" s="62"/>
      <c r="AE3013" s="62"/>
    </row>
    <row r="3014" spans="1:31" x14ac:dyDescent="0.25">
      <c r="A3014" s="17" t="s">
        <v>11</v>
      </c>
      <c r="B3014" s="17" t="s">
        <v>156</v>
      </c>
      <c r="C3014" s="17" t="s">
        <v>260</v>
      </c>
      <c r="D3014" s="17" t="s">
        <v>260</v>
      </c>
      <c r="E3014" s="17" t="s">
        <v>180</v>
      </c>
      <c r="F3014" s="17" t="s">
        <v>196</v>
      </c>
      <c r="G3014" s="17" t="s">
        <v>265</v>
      </c>
      <c r="H3014" s="17" t="s">
        <v>32</v>
      </c>
      <c r="I3014" s="17" t="s">
        <v>17</v>
      </c>
      <c r="J3014" s="17"/>
      <c r="K3014" s="17"/>
      <c r="L3014" s="66">
        <v>0</v>
      </c>
      <c r="M3014" s="66">
        <v>0</v>
      </c>
      <c r="N3014" s="66">
        <v>0</v>
      </c>
      <c r="O3014" s="66">
        <v>0.25644374999999997</v>
      </c>
      <c r="P3014" s="66">
        <v>8.5481249999999995E-2</v>
      </c>
      <c r="Q3014" s="66">
        <v>0</v>
      </c>
      <c r="R3014" s="18"/>
      <c r="Z3014" s="62"/>
      <c r="AA3014" s="62"/>
      <c r="AB3014" s="62"/>
      <c r="AC3014" s="62"/>
      <c r="AD3014" s="62"/>
      <c r="AE3014" s="62"/>
    </row>
    <row r="3015" spans="1:31" x14ac:dyDescent="0.25">
      <c r="A3015" s="17" t="s">
        <v>11</v>
      </c>
      <c r="B3015" s="17" t="s">
        <v>156</v>
      </c>
      <c r="C3015" s="17" t="s">
        <v>260</v>
      </c>
      <c r="D3015" s="17" t="s">
        <v>260</v>
      </c>
      <c r="E3015" s="17" t="s">
        <v>180</v>
      </c>
      <c r="F3015" s="17" t="s">
        <v>196</v>
      </c>
      <c r="G3015" s="17" t="s">
        <v>265</v>
      </c>
      <c r="H3015" s="17" t="s">
        <v>16</v>
      </c>
      <c r="I3015" s="17" t="s">
        <v>17</v>
      </c>
      <c r="J3015" s="17"/>
      <c r="K3015" s="17"/>
      <c r="L3015" s="66">
        <v>0</v>
      </c>
      <c r="M3015" s="66">
        <v>0</v>
      </c>
      <c r="N3015" s="66">
        <v>0</v>
      </c>
      <c r="O3015" s="66">
        <v>27313.800000000003</v>
      </c>
      <c r="P3015" s="66">
        <v>9104.6</v>
      </c>
      <c r="Q3015" s="66">
        <v>0</v>
      </c>
      <c r="R3015" s="18"/>
      <c r="Z3015" s="62"/>
      <c r="AA3015" s="62"/>
      <c r="AB3015" s="62"/>
      <c r="AC3015" s="62"/>
      <c r="AD3015" s="62"/>
      <c r="AE3015" s="62"/>
    </row>
    <row r="3016" spans="1:31" x14ac:dyDescent="0.25">
      <c r="A3016" s="17" t="s">
        <v>11</v>
      </c>
      <c r="B3016" s="17" t="s">
        <v>156</v>
      </c>
      <c r="C3016" s="17" t="s">
        <v>260</v>
      </c>
      <c r="D3016" s="17" t="s">
        <v>260</v>
      </c>
      <c r="E3016" s="17" t="s">
        <v>180</v>
      </c>
      <c r="F3016" s="17" t="s">
        <v>196</v>
      </c>
      <c r="G3016" s="17" t="s">
        <v>265</v>
      </c>
      <c r="H3016" s="17" t="s">
        <v>160</v>
      </c>
      <c r="I3016" s="17" t="s">
        <v>17</v>
      </c>
      <c r="J3016" s="17"/>
      <c r="K3016" s="17"/>
      <c r="L3016" s="66">
        <v>0</v>
      </c>
      <c r="M3016" s="66">
        <v>0</v>
      </c>
      <c r="N3016" s="66">
        <v>0</v>
      </c>
      <c r="O3016" s="66">
        <v>27418.949999999997</v>
      </c>
      <c r="P3016" s="66">
        <v>9139.65</v>
      </c>
      <c r="Q3016" s="66">
        <v>0</v>
      </c>
      <c r="R3016" s="18"/>
      <c r="Z3016" s="62"/>
      <c r="AA3016" s="62"/>
      <c r="AB3016" s="62"/>
      <c r="AC3016" s="62"/>
      <c r="AD3016" s="62"/>
      <c r="AE3016" s="62"/>
    </row>
    <row r="3017" spans="1:31" x14ac:dyDescent="0.25">
      <c r="A3017" s="17" t="s">
        <v>11</v>
      </c>
      <c r="B3017" s="17" t="s">
        <v>156</v>
      </c>
      <c r="C3017" s="17" t="s">
        <v>260</v>
      </c>
      <c r="D3017" s="17" t="s">
        <v>260</v>
      </c>
      <c r="E3017" s="17" t="s">
        <v>180</v>
      </c>
      <c r="F3017" s="17" t="s">
        <v>196</v>
      </c>
      <c r="G3017" s="17" t="s">
        <v>265</v>
      </c>
      <c r="H3017" s="17" t="s">
        <v>161</v>
      </c>
      <c r="I3017" s="17" t="s">
        <v>17</v>
      </c>
      <c r="J3017" s="17"/>
      <c r="K3017" s="17"/>
      <c r="L3017" s="66">
        <v>0</v>
      </c>
      <c r="M3017" s="66">
        <v>0</v>
      </c>
      <c r="N3017" s="66">
        <v>0</v>
      </c>
      <c r="O3017" s="66">
        <v>27438.449999999997</v>
      </c>
      <c r="P3017" s="66">
        <v>9146.15</v>
      </c>
      <c r="Q3017" s="66">
        <v>0</v>
      </c>
      <c r="R3017" s="18"/>
      <c r="Z3017" s="62"/>
      <c r="AA3017" s="62"/>
      <c r="AB3017" s="62"/>
      <c r="AC3017" s="62"/>
      <c r="AD3017" s="62"/>
      <c r="AE3017" s="62"/>
    </row>
    <row r="3018" spans="1:31" x14ac:dyDescent="0.25">
      <c r="A3018" s="17" t="s">
        <v>11</v>
      </c>
      <c r="B3018" s="17" t="s">
        <v>156</v>
      </c>
      <c r="C3018" s="17" t="s">
        <v>260</v>
      </c>
      <c r="D3018" s="17" t="s">
        <v>260</v>
      </c>
      <c r="E3018" s="17" t="s">
        <v>180</v>
      </c>
      <c r="F3018" s="17" t="s">
        <v>196</v>
      </c>
      <c r="G3018" s="17" t="s">
        <v>265</v>
      </c>
      <c r="H3018" s="17" t="s">
        <v>75</v>
      </c>
      <c r="I3018" s="17" t="s">
        <v>17</v>
      </c>
      <c r="J3018" s="17"/>
      <c r="K3018" s="17"/>
      <c r="L3018" s="66">
        <v>0</v>
      </c>
      <c r="M3018" s="66">
        <v>0</v>
      </c>
      <c r="N3018" s="66">
        <v>0</v>
      </c>
      <c r="O3018" s="66">
        <v>0.38466524999999996</v>
      </c>
      <c r="P3018" s="66">
        <v>0.12822175</v>
      </c>
      <c r="Q3018" s="66">
        <v>0</v>
      </c>
      <c r="R3018" s="18"/>
      <c r="Z3018" s="62"/>
      <c r="AA3018" s="62"/>
      <c r="AB3018" s="62"/>
      <c r="AC3018" s="62"/>
      <c r="AD3018" s="62"/>
      <c r="AE3018" s="62"/>
    </row>
    <row r="3019" spans="1:31" x14ac:dyDescent="0.25">
      <c r="A3019" s="17" t="s">
        <v>11</v>
      </c>
      <c r="B3019" s="17" t="s">
        <v>156</v>
      </c>
      <c r="C3019" s="17" t="s">
        <v>260</v>
      </c>
      <c r="D3019" s="17" t="s">
        <v>260</v>
      </c>
      <c r="E3019" s="17" t="s">
        <v>180</v>
      </c>
      <c r="F3019" s="17" t="s">
        <v>197</v>
      </c>
      <c r="G3019" s="17" t="s">
        <v>265</v>
      </c>
      <c r="H3019" s="17" t="s">
        <v>32</v>
      </c>
      <c r="I3019" s="17" t="s">
        <v>17</v>
      </c>
      <c r="J3019" s="17"/>
      <c r="K3019" s="17"/>
      <c r="L3019" s="66">
        <v>0.28639199999999998</v>
      </c>
      <c r="M3019" s="66">
        <v>9.5463999999999993E-2</v>
      </c>
      <c r="N3019" s="66">
        <v>0</v>
      </c>
      <c r="O3019" s="66">
        <v>0</v>
      </c>
      <c r="P3019" s="66">
        <v>0</v>
      </c>
      <c r="Q3019" s="66">
        <v>0</v>
      </c>
      <c r="R3019" s="18"/>
      <c r="Z3019" s="62"/>
      <c r="AA3019" s="62"/>
      <c r="AB3019" s="62"/>
      <c r="AC3019" s="62"/>
      <c r="AD3019" s="62"/>
      <c r="AE3019" s="62"/>
    </row>
    <row r="3020" spans="1:31" x14ac:dyDescent="0.25">
      <c r="A3020" s="17" t="s">
        <v>11</v>
      </c>
      <c r="B3020" s="17" t="s">
        <v>156</v>
      </c>
      <c r="C3020" s="17" t="s">
        <v>260</v>
      </c>
      <c r="D3020" s="17" t="s">
        <v>260</v>
      </c>
      <c r="E3020" s="17" t="s">
        <v>180</v>
      </c>
      <c r="F3020" s="17" t="s">
        <v>197</v>
      </c>
      <c r="G3020" s="17" t="s">
        <v>265</v>
      </c>
      <c r="H3020" s="17" t="s">
        <v>16</v>
      </c>
      <c r="I3020" s="17" t="s">
        <v>17</v>
      </c>
      <c r="J3020" s="17"/>
      <c r="K3020" s="17"/>
      <c r="L3020" s="66">
        <v>30503.625</v>
      </c>
      <c r="M3020" s="66">
        <v>10167.875</v>
      </c>
      <c r="N3020" s="66">
        <v>0</v>
      </c>
      <c r="O3020" s="66">
        <v>0</v>
      </c>
      <c r="P3020" s="66">
        <v>0</v>
      </c>
      <c r="Q3020" s="66">
        <v>0</v>
      </c>
      <c r="R3020" s="18"/>
      <c r="Z3020" s="62"/>
      <c r="AA3020" s="62"/>
      <c r="AB3020" s="62"/>
      <c r="AC3020" s="62"/>
      <c r="AD3020" s="62"/>
      <c r="AE3020" s="62"/>
    </row>
    <row r="3021" spans="1:31" x14ac:dyDescent="0.25">
      <c r="A3021" s="17" t="s">
        <v>11</v>
      </c>
      <c r="B3021" s="17" t="s">
        <v>156</v>
      </c>
      <c r="C3021" s="17" t="s">
        <v>260</v>
      </c>
      <c r="D3021" s="17" t="s">
        <v>260</v>
      </c>
      <c r="E3021" s="17" t="s">
        <v>180</v>
      </c>
      <c r="F3021" s="17" t="s">
        <v>197</v>
      </c>
      <c r="G3021" s="17" t="s">
        <v>265</v>
      </c>
      <c r="H3021" s="17" t="s">
        <v>160</v>
      </c>
      <c r="I3021" s="17" t="s">
        <v>17</v>
      </c>
      <c r="J3021" s="17"/>
      <c r="K3021" s="17"/>
      <c r="L3021" s="66">
        <v>30621.074999999997</v>
      </c>
      <c r="M3021" s="66">
        <v>10207.025</v>
      </c>
      <c r="N3021" s="66">
        <v>0</v>
      </c>
      <c r="O3021" s="66">
        <v>0</v>
      </c>
      <c r="P3021" s="66">
        <v>0</v>
      </c>
      <c r="Q3021" s="66">
        <v>0</v>
      </c>
      <c r="R3021" s="18"/>
      <c r="Z3021" s="62"/>
      <c r="AA3021" s="62"/>
      <c r="AB3021" s="62"/>
      <c r="AC3021" s="62"/>
      <c r="AD3021" s="62"/>
      <c r="AE3021" s="62"/>
    </row>
    <row r="3022" spans="1:31" x14ac:dyDescent="0.25">
      <c r="A3022" s="17" t="s">
        <v>11</v>
      </c>
      <c r="B3022" s="17" t="s">
        <v>156</v>
      </c>
      <c r="C3022" s="17" t="s">
        <v>260</v>
      </c>
      <c r="D3022" s="17" t="s">
        <v>260</v>
      </c>
      <c r="E3022" s="17" t="s">
        <v>180</v>
      </c>
      <c r="F3022" s="17" t="s">
        <v>197</v>
      </c>
      <c r="G3022" s="17" t="s">
        <v>265</v>
      </c>
      <c r="H3022" s="17" t="s">
        <v>161</v>
      </c>
      <c r="I3022" s="17" t="s">
        <v>17</v>
      </c>
      <c r="J3022" s="17"/>
      <c r="K3022" s="17"/>
      <c r="L3022" s="66">
        <v>30642.824999999997</v>
      </c>
      <c r="M3022" s="66">
        <v>10214.275</v>
      </c>
      <c r="N3022" s="66">
        <v>0</v>
      </c>
      <c r="O3022" s="66">
        <v>0</v>
      </c>
      <c r="P3022" s="66">
        <v>0</v>
      </c>
      <c r="Q3022" s="66">
        <v>0</v>
      </c>
      <c r="R3022" s="18"/>
      <c r="Z3022" s="62"/>
      <c r="AA3022" s="62"/>
      <c r="AB3022" s="62"/>
      <c r="AC3022" s="62"/>
      <c r="AD3022" s="62"/>
      <c r="AE3022" s="62"/>
    </row>
    <row r="3023" spans="1:31" x14ac:dyDescent="0.25">
      <c r="A3023" s="17" t="s">
        <v>11</v>
      </c>
      <c r="B3023" s="17" t="s">
        <v>156</v>
      </c>
      <c r="C3023" s="17" t="s">
        <v>260</v>
      </c>
      <c r="D3023" s="17" t="s">
        <v>260</v>
      </c>
      <c r="E3023" s="17" t="s">
        <v>180</v>
      </c>
      <c r="F3023" s="17" t="s">
        <v>197</v>
      </c>
      <c r="G3023" s="17" t="s">
        <v>265</v>
      </c>
      <c r="H3023" s="17" t="s">
        <v>75</v>
      </c>
      <c r="I3023" s="17" t="s">
        <v>17</v>
      </c>
      <c r="J3023" s="17"/>
      <c r="K3023" s="17"/>
      <c r="L3023" s="66">
        <v>0.42958799999999997</v>
      </c>
      <c r="M3023" s="66">
        <v>0.14319599999999999</v>
      </c>
      <c r="N3023" s="66">
        <v>0</v>
      </c>
      <c r="O3023" s="66">
        <v>0</v>
      </c>
      <c r="P3023" s="66">
        <v>0</v>
      </c>
      <c r="Q3023" s="66">
        <v>0</v>
      </c>
      <c r="R3023" s="18"/>
      <c r="Z3023" s="62"/>
      <c r="AA3023" s="62"/>
      <c r="AB3023" s="62"/>
      <c r="AC3023" s="62"/>
      <c r="AD3023" s="62"/>
      <c r="AE3023" s="62"/>
    </row>
    <row r="3024" spans="1:31" x14ac:dyDescent="0.25">
      <c r="A3024" s="17" t="s">
        <v>11</v>
      </c>
      <c r="B3024" s="17" t="s">
        <v>156</v>
      </c>
      <c r="C3024" s="17" t="s">
        <v>260</v>
      </c>
      <c r="D3024" s="17" t="s">
        <v>260</v>
      </c>
      <c r="E3024" s="17" t="s">
        <v>180</v>
      </c>
      <c r="F3024" s="17" t="s">
        <v>202</v>
      </c>
      <c r="G3024" s="17" t="s">
        <v>265</v>
      </c>
      <c r="H3024" s="17" t="s">
        <v>32</v>
      </c>
      <c r="I3024" s="17" t="s">
        <v>17</v>
      </c>
      <c r="J3024" s="17"/>
      <c r="K3024" s="17"/>
      <c r="L3024" s="66">
        <v>0</v>
      </c>
      <c r="M3024" s="66">
        <v>0</v>
      </c>
      <c r="N3024" s="66">
        <v>0</v>
      </c>
      <c r="O3024" s="66">
        <v>2.1209999999999996E-3</v>
      </c>
      <c r="P3024" s="66">
        <v>2.1916999999999999E-2</v>
      </c>
      <c r="Q3024" s="66">
        <v>0.10186400000000001</v>
      </c>
      <c r="R3024" s="18"/>
      <c r="Z3024" s="62"/>
      <c r="AA3024" s="62"/>
      <c r="AB3024" s="62"/>
      <c r="AC3024" s="62"/>
      <c r="AD3024" s="62"/>
      <c r="AE3024" s="62"/>
    </row>
    <row r="3025" spans="1:31" x14ac:dyDescent="0.25">
      <c r="A3025" s="17" t="s">
        <v>11</v>
      </c>
      <c r="B3025" s="17" t="s">
        <v>156</v>
      </c>
      <c r="C3025" s="17" t="s">
        <v>260</v>
      </c>
      <c r="D3025" s="17" t="s">
        <v>260</v>
      </c>
      <c r="E3025" s="17" t="s">
        <v>180</v>
      </c>
      <c r="F3025" s="17" t="s">
        <v>202</v>
      </c>
      <c r="G3025" s="17" t="s">
        <v>265</v>
      </c>
      <c r="H3025" s="17" t="s">
        <v>16</v>
      </c>
      <c r="I3025" s="17" t="s">
        <v>17</v>
      </c>
      <c r="J3025" s="17"/>
      <c r="K3025" s="17"/>
      <c r="L3025" s="66">
        <v>0</v>
      </c>
      <c r="M3025" s="66">
        <v>0</v>
      </c>
      <c r="N3025" s="66">
        <v>0</v>
      </c>
      <c r="O3025" s="66">
        <v>171.16499999999999</v>
      </c>
      <c r="P3025" s="66">
        <v>1768.7049999999999</v>
      </c>
      <c r="Q3025" s="66">
        <v>8220.4</v>
      </c>
      <c r="R3025" s="18"/>
      <c r="Z3025" s="62"/>
      <c r="AA3025" s="62"/>
      <c r="AB3025" s="62"/>
      <c r="AC3025" s="62"/>
      <c r="AD3025" s="62"/>
      <c r="AE3025" s="62"/>
    </row>
    <row r="3026" spans="1:31" x14ac:dyDescent="0.25">
      <c r="A3026" s="17" t="s">
        <v>11</v>
      </c>
      <c r="B3026" s="17" t="s">
        <v>156</v>
      </c>
      <c r="C3026" s="17" t="s">
        <v>260</v>
      </c>
      <c r="D3026" s="17" t="s">
        <v>260</v>
      </c>
      <c r="E3026" s="17" t="s">
        <v>180</v>
      </c>
      <c r="F3026" s="17" t="s">
        <v>202</v>
      </c>
      <c r="G3026" s="17" t="s">
        <v>265</v>
      </c>
      <c r="H3026" s="17" t="s">
        <v>160</v>
      </c>
      <c r="I3026" s="17" t="s">
        <v>17</v>
      </c>
      <c r="J3026" s="17"/>
      <c r="K3026" s="17"/>
      <c r="L3026" s="66">
        <v>0</v>
      </c>
      <c r="M3026" s="66">
        <v>0</v>
      </c>
      <c r="N3026" s="66">
        <v>0</v>
      </c>
      <c r="O3026" s="66">
        <v>172.03424999999999</v>
      </c>
      <c r="P3026" s="66">
        <v>1777.6872499999999</v>
      </c>
      <c r="Q3026" s="66">
        <v>8262.2224999999999</v>
      </c>
      <c r="R3026" s="18"/>
      <c r="Z3026" s="62"/>
      <c r="AA3026" s="62"/>
      <c r="AB3026" s="62"/>
      <c r="AC3026" s="62"/>
      <c r="AD3026" s="62"/>
      <c r="AE3026" s="62"/>
    </row>
    <row r="3027" spans="1:31" x14ac:dyDescent="0.25">
      <c r="A3027" s="17" t="s">
        <v>11</v>
      </c>
      <c r="B3027" s="17" t="s">
        <v>156</v>
      </c>
      <c r="C3027" s="17" t="s">
        <v>260</v>
      </c>
      <c r="D3027" s="17" t="s">
        <v>260</v>
      </c>
      <c r="E3027" s="17" t="s">
        <v>180</v>
      </c>
      <c r="F3027" s="17" t="s">
        <v>202</v>
      </c>
      <c r="G3027" s="17" t="s">
        <v>265</v>
      </c>
      <c r="H3027" s="17" t="s">
        <v>161</v>
      </c>
      <c r="I3027" s="17" t="s">
        <v>17</v>
      </c>
      <c r="J3027" s="17"/>
      <c r="K3027" s="17"/>
      <c r="L3027" s="66">
        <v>0</v>
      </c>
      <c r="M3027" s="66">
        <v>0</v>
      </c>
      <c r="N3027" s="66">
        <v>0</v>
      </c>
      <c r="O3027" s="66">
        <v>172.19549999999998</v>
      </c>
      <c r="P3027" s="66">
        <v>1779.3534999999999</v>
      </c>
      <c r="Q3027" s="66">
        <v>8269.9599999999991</v>
      </c>
      <c r="R3027" s="18"/>
      <c r="Z3027" s="62"/>
      <c r="AA3027" s="62"/>
      <c r="AB3027" s="62"/>
      <c r="AC3027" s="62"/>
      <c r="AD3027" s="62"/>
      <c r="AE3027" s="62"/>
    </row>
    <row r="3028" spans="1:31" x14ac:dyDescent="0.25">
      <c r="A3028" s="17" t="s">
        <v>11</v>
      </c>
      <c r="B3028" s="17" t="s">
        <v>156</v>
      </c>
      <c r="C3028" s="17" t="s">
        <v>260</v>
      </c>
      <c r="D3028" s="17" t="s">
        <v>260</v>
      </c>
      <c r="E3028" s="17" t="s">
        <v>180</v>
      </c>
      <c r="F3028" s="17" t="s">
        <v>202</v>
      </c>
      <c r="G3028" s="17" t="s">
        <v>265</v>
      </c>
      <c r="H3028" s="17" t="s">
        <v>75</v>
      </c>
      <c r="I3028" s="17" t="s">
        <v>17</v>
      </c>
      <c r="J3028" s="17"/>
      <c r="K3028" s="17"/>
      <c r="L3028" s="66">
        <v>0</v>
      </c>
      <c r="M3028" s="66">
        <v>0</v>
      </c>
      <c r="N3028" s="66">
        <v>0</v>
      </c>
      <c r="O3028" s="66">
        <v>3.1815000000000003E-3</v>
      </c>
      <c r="P3028" s="66">
        <v>3.2875499999999995E-2</v>
      </c>
      <c r="Q3028" s="66">
        <v>0.15279600000000002</v>
      </c>
      <c r="R3028" s="18"/>
      <c r="Z3028" s="62"/>
      <c r="AA3028" s="62"/>
      <c r="AB3028" s="62"/>
      <c r="AC3028" s="62"/>
      <c r="AD3028" s="62"/>
      <c r="AE3028" s="62"/>
    </row>
    <row r="3029" spans="1:31" x14ac:dyDescent="0.25">
      <c r="A3029" s="17" t="s">
        <v>11</v>
      </c>
      <c r="B3029" s="17" t="s">
        <v>156</v>
      </c>
      <c r="C3029" s="17" t="s">
        <v>260</v>
      </c>
      <c r="D3029" s="17" t="s">
        <v>260</v>
      </c>
      <c r="E3029" s="17" t="s">
        <v>206</v>
      </c>
      <c r="F3029" s="17" t="s">
        <v>207</v>
      </c>
      <c r="G3029" s="17" t="s">
        <v>265</v>
      </c>
      <c r="H3029" s="17" t="s">
        <v>32</v>
      </c>
      <c r="I3029" s="17" t="s">
        <v>17</v>
      </c>
      <c r="J3029" s="17"/>
      <c r="K3029" s="17"/>
      <c r="L3029" s="66">
        <v>127.92125</v>
      </c>
      <c r="M3029" s="66">
        <v>163.66849999999999</v>
      </c>
      <c r="N3029" s="66">
        <v>159.17625000000001</v>
      </c>
      <c r="O3029" s="66">
        <v>148.14625000000001</v>
      </c>
      <c r="P3029" s="66">
        <v>142.16975000000002</v>
      </c>
      <c r="Q3029" s="66">
        <v>149.4075</v>
      </c>
      <c r="R3029" s="18"/>
      <c r="Z3029" s="62"/>
      <c r="AA3029" s="62"/>
      <c r="AB3029" s="62"/>
      <c r="AC3029" s="62"/>
      <c r="AD3029" s="62"/>
      <c r="AE3029" s="62"/>
    </row>
    <row r="3030" spans="1:31" x14ac:dyDescent="0.25">
      <c r="A3030" s="17" t="s">
        <v>11</v>
      </c>
      <c r="B3030" s="17" t="s">
        <v>156</v>
      </c>
      <c r="C3030" s="17" t="s">
        <v>260</v>
      </c>
      <c r="D3030" s="17" t="s">
        <v>260</v>
      </c>
      <c r="E3030" s="17" t="s">
        <v>206</v>
      </c>
      <c r="F3030" s="17" t="s">
        <v>207</v>
      </c>
      <c r="G3030" s="17" t="s">
        <v>265</v>
      </c>
      <c r="H3030" s="17" t="s">
        <v>16</v>
      </c>
      <c r="I3030" s="17" t="s">
        <v>17</v>
      </c>
      <c r="J3030" s="17"/>
      <c r="K3030" s="17"/>
      <c r="L3030" s="66">
        <v>12750000</v>
      </c>
      <c r="M3030" s="66">
        <v>16000000</v>
      </c>
      <c r="N3030" s="66">
        <v>15500000</v>
      </c>
      <c r="O3030" s="66">
        <v>14250000</v>
      </c>
      <c r="P3030" s="66">
        <v>14000000</v>
      </c>
      <c r="Q3030" s="66">
        <v>14750000</v>
      </c>
      <c r="R3030" s="18"/>
      <c r="Z3030" s="62"/>
      <c r="AA3030" s="62"/>
      <c r="AB3030" s="62"/>
      <c r="AC3030" s="62"/>
      <c r="AD3030" s="62"/>
      <c r="AE3030" s="62"/>
    </row>
    <row r="3031" spans="1:31" x14ac:dyDescent="0.25">
      <c r="A3031" s="17" t="s">
        <v>11</v>
      </c>
      <c r="B3031" s="17" t="s">
        <v>156</v>
      </c>
      <c r="C3031" s="17" t="s">
        <v>260</v>
      </c>
      <c r="D3031" s="17" t="s">
        <v>260</v>
      </c>
      <c r="E3031" s="17" t="s">
        <v>206</v>
      </c>
      <c r="F3031" s="17" t="s">
        <v>207</v>
      </c>
      <c r="G3031" s="17" t="s">
        <v>265</v>
      </c>
      <c r="H3031" s="17" t="s">
        <v>160</v>
      </c>
      <c r="I3031" s="17" t="s">
        <v>17</v>
      </c>
      <c r="J3031" s="17"/>
      <c r="K3031" s="17"/>
      <c r="L3031" s="66">
        <v>12750000</v>
      </c>
      <c r="M3031" s="66">
        <v>16000000</v>
      </c>
      <c r="N3031" s="66">
        <v>15500000</v>
      </c>
      <c r="O3031" s="66">
        <v>14250000</v>
      </c>
      <c r="P3031" s="66">
        <v>14000000</v>
      </c>
      <c r="Q3031" s="66">
        <v>14750000</v>
      </c>
      <c r="R3031" s="18"/>
      <c r="Z3031" s="62"/>
      <c r="AA3031" s="62"/>
      <c r="AB3031" s="62"/>
      <c r="AC3031" s="62"/>
      <c r="AD3031" s="62"/>
      <c r="AE3031" s="62"/>
    </row>
    <row r="3032" spans="1:31" x14ac:dyDescent="0.25">
      <c r="A3032" s="17" t="s">
        <v>11</v>
      </c>
      <c r="B3032" s="17" t="s">
        <v>156</v>
      </c>
      <c r="C3032" s="17" t="s">
        <v>260</v>
      </c>
      <c r="D3032" s="17" t="s">
        <v>260</v>
      </c>
      <c r="E3032" s="17" t="s">
        <v>206</v>
      </c>
      <c r="F3032" s="17" t="s">
        <v>207</v>
      </c>
      <c r="G3032" s="17" t="s">
        <v>265</v>
      </c>
      <c r="H3032" s="17" t="s">
        <v>161</v>
      </c>
      <c r="I3032" s="17" t="s">
        <v>17</v>
      </c>
      <c r="J3032" s="17"/>
      <c r="K3032" s="17"/>
      <c r="L3032" s="66">
        <v>12750000</v>
      </c>
      <c r="M3032" s="66">
        <v>16000000</v>
      </c>
      <c r="N3032" s="66">
        <v>15500000</v>
      </c>
      <c r="O3032" s="66">
        <v>14250000</v>
      </c>
      <c r="P3032" s="66">
        <v>14000000</v>
      </c>
      <c r="Q3032" s="66">
        <v>14750000</v>
      </c>
      <c r="R3032" s="18"/>
      <c r="Z3032" s="62"/>
      <c r="AA3032" s="62"/>
      <c r="AB3032" s="62"/>
      <c r="AC3032" s="62"/>
      <c r="AD3032" s="62"/>
      <c r="AE3032" s="62"/>
    </row>
    <row r="3033" spans="1:31" x14ac:dyDescent="0.25">
      <c r="A3033" s="17" t="s">
        <v>11</v>
      </c>
      <c r="B3033" s="17" t="s">
        <v>156</v>
      </c>
      <c r="C3033" s="17" t="s">
        <v>260</v>
      </c>
      <c r="D3033" s="17" t="s">
        <v>260</v>
      </c>
      <c r="E3033" s="17" t="s">
        <v>206</v>
      </c>
      <c r="F3033" s="17" t="s">
        <v>207</v>
      </c>
      <c r="G3033" s="17" t="s">
        <v>265</v>
      </c>
      <c r="H3033" s="17" t="s">
        <v>75</v>
      </c>
      <c r="I3033" s="17" t="s">
        <v>17</v>
      </c>
      <c r="J3033" s="17"/>
      <c r="K3033" s="17"/>
      <c r="L3033" s="66">
        <v>191.88200000000001</v>
      </c>
      <c r="M3033" s="66">
        <v>245.50274999999999</v>
      </c>
      <c r="N3033" s="66">
        <v>238.76474999999999</v>
      </c>
      <c r="O3033" s="66">
        <v>222.21949999999998</v>
      </c>
      <c r="P3033" s="66">
        <v>213.25425000000001</v>
      </c>
      <c r="Q3033" s="66">
        <v>224.11150000000001</v>
      </c>
      <c r="R3033" s="18"/>
      <c r="Z3033" s="62"/>
      <c r="AA3033" s="62"/>
      <c r="AB3033" s="62"/>
      <c r="AC3033" s="62"/>
      <c r="AD3033" s="62"/>
      <c r="AE3033" s="62"/>
    </row>
    <row r="3034" spans="1:31" x14ac:dyDescent="0.25">
      <c r="A3034" s="17" t="s">
        <v>11</v>
      </c>
      <c r="B3034" s="17" t="s">
        <v>156</v>
      </c>
      <c r="C3034" s="17" t="s">
        <v>260</v>
      </c>
      <c r="D3034" s="17" t="s">
        <v>260</v>
      </c>
      <c r="E3034" s="17" t="s">
        <v>208</v>
      </c>
      <c r="F3034" s="17" t="s">
        <v>210</v>
      </c>
      <c r="G3034" s="17" t="s">
        <v>265</v>
      </c>
      <c r="H3034" s="17" t="s">
        <v>32</v>
      </c>
      <c r="I3034" s="17" t="s">
        <v>17</v>
      </c>
      <c r="J3034" s="17"/>
      <c r="K3034" s="17"/>
      <c r="L3034" s="66">
        <v>0</v>
      </c>
      <c r="M3034" s="66">
        <v>0</v>
      </c>
      <c r="N3034" s="66">
        <v>0</v>
      </c>
      <c r="O3034" s="66">
        <v>4.7747249999999998E-2</v>
      </c>
      <c r="P3034" s="66">
        <v>1.5915749999999999E-2</v>
      </c>
      <c r="Q3034" s="66">
        <v>0</v>
      </c>
      <c r="R3034" s="18"/>
      <c r="Z3034" s="62"/>
      <c r="AA3034" s="62"/>
      <c r="AB3034" s="62"/>
      <c r="AC3034" s="62"/>
      <c r="AD3034" s="62"/>
      <c r="AE3034" s="62"/>
    </row>
    <row r="3035" spans="1:31" x14ac:dyDescent="0.25">
      <c r="A3035" s="17" t="s">
        <v>11</v>
      </c>
      <c r="B3035" s="17" t="s">
        <v>156</v>
      </c>
      <c r="C3035" s="17" t="s">
        <v>260</v>
      </c>
      <c r="D3035" s="17" t="s">
        <v>260</v>
      </c>
      <c r="E3035" s="17" t="s">
        <v>208</v>
      </c>
      <c r="F3035" s="17" t="s">
        <v>210</v>
      </c>
      <c r="G3035" s="17" t="s">
        <v>265</v>
      </c>
      <c r="H3035" s="17" t="s">
        <v>16</v>
      </c>
      <c r="I3035" s="17" t="s">
        <v>17</v>
      </c>
      <c r="J3035" s="17"/>
      <c r="K3035" s="17"/>
      <c r="L3035" s="66">
        <v>0</v>
      </c>
      <c r="M3035" s="66">
        <v>0</v>
      </c>
      <c r="N3035" s="66">
        <v>0</v>
      </c>
      <c r="O3035" s="66">
        <v>5085.585</v>
      </c>
      <c r="P3035" s="66">
        <v>1695.1949999999999</v>
      </c>
      <c r="Q3035" s="66">
        <v>0</v>
      </c>
      <c r="R3035" s="18"/>
      <c r="Z3035" s="62"/>
      <c r="AA3035" s="62"/>
      <c r="AB3035" s="62"/>
      <c r="AC3035" s="62"/>
      <c r="AD3035" s="62"/>
      <c r="AE3035" s="62"/>
    </row>
    <row r="3036" spans="1:31" x14ac:dyDescent="0.25">
      <c r="A3036" s="17" t="s">
        <v>11</v>
      </c>
      <c r="B3036" s="17" t="s">
        <v>156</v>
      </c>
      <c r="C3036" s="17" t="s">
        <v>260</v>
      </c>
      <c r="D3036" s="17" t="s">
        <v>260</v>
      </c>
      <c r="E3036" s="17" t="s">
        <v>208</v>
      </c>
      <c r="F3036" s="17" t="s">
        <v>210</v>
      </c>
      <c r="G3036" s="17" t="s">
        <v>265</v>
      </c>
      <c r="H3036" s="17" t="s">
        <v>160</v>
      </c>
      <c r="I3036" s="17" t="s">
        <v>17</v>
      </c>
      <c r="J3036" s="17"/>
      <c r="K3036" s="17"/>
      <c r="L3036" s="66">
        <v>0</v>
      </c>
      <c r="M3036" s="66">
        <v>0</v>
      </c>
      <c r="N3036" s="66">
        <v>0</v>
      </c>
      <c r="O3036" s="66">
        <v>5105.16</v>
      </c>
      <c r="P3036" s="66">
        <v>1701.72</v>
      </c>
      <c r="Q3036" s="66">
        <v>0</v>
      </c>
      <c r="R3036" s="18"/>
      <c r="Z3036" s="62"/>
      <c r="AA3036" s="62"/>
      <c r="AB3036" s="62"/>
      <c r="AC3036" s="62"/>
      <c r="AD3036" s="62"/>
      <c r="AE3036" s="62"/>
    </row>
    <row r="3037" spans="1:31" x14ac:dyDescent="0.25">
      <c r="A3037" s="17" t="s">
        <v>11</v>
      </c>
      <c r="B3037" s="17" t="s">
        <v>156</v>
      </c>
      <c r="C3037" s="17" t="s">
        <v>260</v>
      </c>
      <c r="D3037" s="17" t="s">
        <v>260</v>
      </c>
      <c r="E3037" s="17" t="s">
        <v>208</v>
      </c>
      <c r="F3037" s="17" t="s">
        <v>210</v>
      </c>
      <c r="G3037" s="17" t="s">
        <v>265</v>
      </c>
      <c r="H3037" s="17" t="s">
        <v>161</v>
      </c>
      <c r="I3037" s="17" t="s">
        <v>17</v>
      </c>
      <c r="J3037" s="17"/>
      <c r="K3037" s="17"/>
      <c r="L3037" s="66">
        <v>0</v>
      </c>
      <c r="M3037" s="66">
        <v>0</v>
      </c>
      <c r="N3037" s="66">
        <v>0</v>
      </c>
      <c r="O3037" s="66">
        <v>5108.79</v>
      </c>
      <c r="P3037" s="66">
        <v>1702.93</v>
      </c>
      <c r="Q3037" s="66">
        <v>0</v>
      </c>
      <c r="R3037" s="18"/>
      <c r="Z3037" s="62"/>
      <c r="AA3037" s="62"/>
      <c r="AB3037" s="62"/>
      <c r="AC3037" s="62"/>
      <c r="AD3037" s="62"/>
      <c r="AE3037" s="62"/>
    </row>
    <row r="3038" spans="1:31" x14ac:dyDescent="0.25">
      <c r="A3038" s="17" t="s">
        <v>11</v>
      </c>
      <c r="B3038" s="17" t="s">
        <v>156</v>
      </c>
      <c r="C3038" s="17" t="s">
        <v>260</v>
      </c>
      <c r="D3038" s="17" t="s">
        <v>260</v>
      </c>
      <c r="E3038" s="17" t="s">
        <v>208</v>
      </c>
      <c r="F3038" s="17" t="s">
        <v>210</v>
      </c>
      <c r="G3038" s="17" t="s">
        <v>265</v>
      </c>
      <c r="H3038" s="17" t="s">
        <v>75</v>
      </c>
      <c r="I3038" s="17" t="s">
        <v>17</v>
      </c>
      <c r="J3038" s="17"/>
      <c r="K3038" s="17"/>
      <c r="L3038" s="66">
        <v>0</v>
      </c>
      <c r="M3038" s="66">
        <v>0</v>
      </c>
      <c r="N3038" s="66">
        <v>0</v>
      </c>
      <c r="O3038" s="66">
        <v>7.1621249999999997E-2</v>
      </c>
      <c r="P3038" s="66">
        <v>2.3873749999999999E-2</v>
      </c>
      <c r="Q3038" s="66">
        <v>0</v>
      </c>
      <c r="R3038" s="18"/>
      <c r="Z3038" s="62"/>
      <c r="AA3038" s="62"/>
      <c r="AB3038" s="62"/>
      <c r="AC3038" s="62"/>
      <c r="AD3038" s="62"/>
      <c r="AE3038" s="62"/>
    </row>
    <row r="3039" spans="1:31" x14ac:dyDescent="0.25">
      <c r="A3039" s="17" t="s">
        <v>11</v>
      </c>
      <c r="B3039" s="17" t="s">
        <v>156</v>
      </c>
      <c r="C3039" s="17" t="s">
        <v>260</v>
      </c>
      <c r="D3039" s="17" t="s">
        <v>260</v>
      </c>
      <c r="E3039" s="17" t="s">
        <v>41</v>
      </c>
      <c r="F3039" s="17" t="s">
        <v>214</v>
      </c>
      <c r="G3039" s="17" t="s">
        <v>265</v>
      </c>
      <c r="H3039" s="17" t="s">
        <v>32</v>
      </c>
      <c r="I3039" s="17" t="s">
        <v>17</v>
      </c>
      <c r="J3039" s="17"/>
      <c r="K3039" s="17"/>
      <c r="L3039" s="66">
        <v>0</v>
      </c>
      <c r="M3039" s="66">
        <v>3.8784524999999999</v>
      </c>
      <c r="N3039" s="66">
        <v>8.0845549999999999</v>
      </c>
      <c r="O3039" s="66">
        <v>2.2639125</v>
      </c>
      <c r="P3039" s="66">
        <v>0</v>
      </c>
      <c r="Q3039" s="66">
        <v>0</v>
      </c>
      <c r="R3039" s="18"/>
      <c r="Z3039" s="62"/>
      <c r="AA3039" s="62"/>
      <c r="AB3039" s="62"/>
      <c r="AC3039" s="62"/>
      <c r="AD3039" s="62"/>
      <c r="AE3039" s="62"/>
    </row>
    <row r="3040" spans="1:31" x14ac:dyDescent="0.25">
      <c r="A3040" s="17" t="s">
        <v>11</v>
      </c>
      <c r="B3040" s="17" t="s">
        <v>156</v>
      </c>
      <c r="C3040" s="17" t="s">
        <v>260</v>
      </c>
      <c r="D3040" s="17" t="s">
        <v>260</v>
      </c>
      <c r="E3040" s="17" t="s">
        <v>41</v>
      </c>
      <c r="F3040" s="17" t="s">
        <v>214</v>
      </c>
      <c r="G3040" s="17" t="s">
        <v>265</v>
      </c>
      <c r="H3040" s="17" t="s">
        <v>16</v>
      </c>
      <c r="I3040" s="17" t="s">
        <v>17</v>
      </c>
      <c r="J3040" s="17"/>
      <c r="K3040" s="17"/>
      <c r="L3040" s="66">
        <v>0</v>
      </c>
      <c r="M3040" s="66">
        <v>217581</v>
      </c>
      <c r="N3040" s="66">
        <v>453543.5</v>
      </c>
      <c r="O3040" s="66">
        <v>127005.5</v>
      </c>
      <c r="P3040" s="66">
        <v>0</v>
      </c>
      <c r="Q3040" s="66">
        <v>0</v>
      </c>
      <c r="R3040" s="18"/>
      <c r="Z3040" s="62"/>
      <c r="AA3040" s="62"/>
      <c r="AB3040" s="62"/>
      <c r="AC3040" s="62"/>
      <c r="AD3040" s="62"/>
      <c r="AE3040" s="62"/>
    </row>
    <row r="3041" spans="1:31" x14ac:dyDescent="0.25">
      <c r="A3041" s="17" t="s">
        <v>11</v>
      </c>
      <c r="B3041" s="17" t="s">
        <v>156</v>
      </c>
      <c r="C3041" s="17" t="s">
        <v>260</v>
      </c>
      <c r="D3041" s="17" t="s">
        <v>260</v>
      </c>
      <c r="E3041" s="17" t="s">
        <v>41</v>
      </c>
      <c r="F3041" s="17" t="s">
        <v>214</v>
      </c>
      <c r="G3041" s="17" t="s">
        <v>265</v>
      </c>
      <c r="H3041" s="17" t="s">
        <v>160</v>
      </c>
      <c r="I3041" s="17" t="s">
        <v>17</v>
      </c>
      <c r="J3041" s="17"/>
      <c r="K3041" s="17"/>
      <c r="L3041" s="66">
        <v>0</v>
      </c>
      <c r="M3041" s="66">
        <v>217705.5</v>
      </c>
      <c r="N3041" s="66">
        <v>453802.5</v>
      </c>
      <c r="O3041" s="66">
        <v>127078</v>
      </c>
      <c r="P3041" s="66">
        <v>0</v>
      </c>
      <c r="Q3041" s="66">
        <v>0</v>
      </c>
      <c r="R3041" s="18"/>
      <c r="Z3041" s="62"/>
      <c r="AA3041" s="62"/>
      <c r="AB3041" s="62"/>
      <c r="AC3041" s="62"/>
      <c r="AD3041" s="62"/>
      <c r="AE3041" s="62"/>
    </row>
    <row r="3042" spans="1:31" x14ac:dyDescent="0.25">
      <c r="A3042" s="17" t="s">
        <v>11</v>
      </c>
      <c r="B3042" s="17" t="s">
        <v>156</v>
      </c>
      <c r="C3042" s="17" t="s">
        <v>260</v>
      </c>
      <c r="D3042" s="17" t="s">
        <v>260</v>
      </c>
      <c r="E3042" s="17" t="s">
        <v>41</v>
      </c>
      <c r="F3042" s="17" t="s">
        <v>214</v>
      </c>
      <c r="G3042" s="17" t="s">
        <v>265</v>
      </c>
      <c r="H3042" s="17" t="s">
        <v>161</v>
      </c>
      <c r="I3042" s="17" t="s">
        <v>17</v>
      </c>
      <c r="J3042" s="17"/>
      <c r="K3042" s="17"/>
      <c r="L3042" s="66">
        <v>0</v>
      </c>
      <c r="M3042" s="66">
        <v>217782.75</v>
      </c>
      <c r="N3042" s="66">
        <v>453964</v>
      </c>
      <c r="O3042" s="66">
        <v>127123.25</v>
      </c>
      <c r="P3042" s="66">
        <v>0</v>
      </c>
      <c r="Q3042" s="66">
        <v>0</v>
      </c>
      <c r="R3042" s="18"/>
      <c r="Z3042" s="62"/>
      <c r="AA3042" s="62"/>
      <c r="AB3042" s="62"/>
      <c r="AC3042" s="62"/>
      <c r="AD3042" s="62"/>
      <c r="AE3042" s="62"/>
    </row>
    <row r="3043" spans="1:31" x14ac:dyDescent="0.25">
      <c r="A3043" s="17" t="s">
        <v>11</v>
      </c>
      <c r="B3043" s="17" t="s">
        <v>156</v>
      </c>
      <c r="C3043" s="17" t="s">
        <v>260</v>
      </c>
      <c r="D3043" s="17" t="s">
        <v>260</v>
      </c>
      <c r="E3043" s="17" t="s">
        <v>41</v>
      </c>
      <c r="F3043" s="17" t="s">
        <v>214</v>
      </c>
      <c r="G3043" s="17" t="s">
        <v>265</v>
      </c>
      <c r="H3043" s="17" t="s">
        <v>75</v>
      </c>
      <c r="I3043" s="17" t="s">
        <v>17</v>
      </c>
      <c r="J3043" s="17"/>
      <c r="K3043" s="17"/>
      <c r="L3043" s="66">
        <v>0</v>
      </c>
      <c r="M3043" s="66">
        <v>0.38784525000000003</v>
      </c>
      <c r="N3043" s="66">
        <v>0.80845549999999988</v>
      </c>
      <c r="O3043" s="66">
        <v>0.22639124999999999</v>
      </c>
      <c r="P3043" s="66">
        <v>0</v>
      </c>
      <c r="Q3043" s="66">
        <v>0</v>
      </c>
      <c r="R3043" s="18"/>
      <c r="Z3043" s="62"/>
      <c r="AA3043" s="62"/>
      <c r="AB3043" s="62"/>
      <c r="AC3043" s="62"/>
      <c r="AD3043" s="62"/>
      <c r="AE3043" s="62"/>
    </row>
    <row r="3044" spans="1:31" x14ac:dyDescent="0.25">
      <c r="A3044" s="17" t="s">
        <v>11</v>
      </c>
      <c r="B3044" s="17" t="s">
        <v>156</v>
      </c>
      <c r="C3044" s="17" t="s">
        <v>260</v>
      </c>
      <c r="D3044" s="17" t="s">
        <v>260</v>
      </c>
      <c r="E3044" s="17" t="s">
        <v>215</v>
      </c>
      <c r="F3044" s="17" t="s">
        <v>37</v>
      </c>
      <c r="G3044" s="17" t="s">
        <v>265</v>
      </c>
      <c r="H3044" s="17" t="s">
        <v>32</v>
      </c>
      <c r="I3044" s="17" t="s">
        <v>17</v>
      </c>
      <c r="J3044" s="17"/>
      <c r="K3044" s="17"/>
      <c r="L3044" s="66">
        <v>0</v>
      </c>
      <c r="M3044" s="66">
        <v>84.825749999999999</v>
      </c>
      <c r="N3044" s="66">
        <v>121.53925000000001</v>
      </c>
      <c r="O3044" s="66">
        <v>31.088000000000001</v>
      </c>
      <c r="P3044" s="66">
        <v>0</v>
      </c>
      <c r="Q3044" s="66">
        <v>0</v>
      </c>
      <c r="R3044" s="18"/>
      <c r="Z3044" s="62"/>
      <c r="AA3044" s="62"/>
      <c r="AB3044" s="62"/>
      <c r="AC3044" s="62"/>
      <c r="AD3044" s="62"/>
      <c r="AE3044" s="62"/>
    </row>
    <row r="3045" spans="1:31" x14ac:dyDescent="0.25">
      <c r="A3045" s="17" t="s">
        <v>11</v>
      </c>
      <c r="B3045" s="17" t="s">
        <v>156</v>
      </c>
      <c r="C3045" s="17" t="s">
        <v>260</v>
      </c>
      <c r="D3045" s="17" t="s">
        <v>260</v>
      </c>
      <c r="E3045" s="17" t="s">
        <v>215</v>
      </c>
      <c r="F3045" s="17" t="s">
        <v>37</v>
      </c>
      <c r="G3045" s="17" t="s">
        <v>265</v>
      </c>
      <c r="H3045" s="17" t="s">
        <v>16</v>
      </c>
      <c r="I3045" s="17" t="s">
        <v>17</v>
      </c>
      <c r="J3045" s="17"/>
      <c r="K3045" s="17"/>
      <c r="L3045" s="66">
        <v>0</v>
      </c>
      <c r="M3045" s="66">
        <v>2025000</v>
      </c>
      <c r="N3045" s="66">
        <v>2925000</v>
      </c>
      <c r="O3045" s="66">
        <v>750000</v>
      </c>
      <c r="P3045" s="66">
        <v>0</v>
      </c>
      <c r="Q3045" s="66">
        <v>0</v>
      </c>
      <c r="R3045" s="18"/>
      <c r="Z3045" s="62"/>
      <c r="AA3045" s="62"/>
      <c r="AB3045" s="62"/>
      <c r="AC3045" s="62"/>
      <c r="AD3045" s="62"/>
      <c r="AE3045" s="62"/>
    </row>
    <row r="3046" spans="1:31" x14ac:dyDescent="0.25">
      <c r="A3046" s="17" t="s">
        <v>11</v>
      </c>
      <c r="B3046" s="17" t="s">
        <v>156</v>
      </c>
      <c r="C3046" s="17" t="s">
        <v>260</v>
      </c>
      <c r="D3046" s="17" t="s">
        <v>260</v>
      </c>
      <c r="E3046" s="17" t="s">
        <v>215</v>
      </c>
      <c r="F3046" s="17" t="s">
        <v>37</v>
      </c>
      <c r="G3046" s="17" t="s">
        <v>265</v>
      </c>
      <c r="H3046" s="17" t="s">
        <v>160</v>
      </c>
      <c r="I3046" s="17" t="s">
        <v>17</v>
      </c>
      <c r="J3046" s="17"/>
      <c r="K3046" s="17"/>
      <c r="L3046" s="66">
        <v>0</v>
      </c>
      <c r="M3046" s="66">
        <v>2025000</v>
      </c>
      <c r="N3046" s="66">
        <v>2925000</v>
      </c>
      <c r="O3046" s="66">
        <v>750000</v>
      </c>
      <c r="P3046" s="66">
        <v>0</v>
      </c>
      <c r="Q3046" s="66">
        <v>0</v>
      </c>
      <c r="R3046" s="18"/>
      <c r="Z3046" s="62"/>
      <c r="AA3046" s="62"/>
      <c r="AB3046" s="62"/>
      <c r="AC3046" s="62"/>
      <c r="AD3046" s="62"/>
      <c r="AE3046" s="62"/>
    </row>
    <row r="3047" spans="1:31" x14ac:dyDescent="0.25">
      <c r="A3047" s="17" t="s">
        <v>11</v>
      </c>
      <c r="B3047" s="17" t="s">
        <v>156</v>
      </c>
      <c r="C3047" s="17" t="s">
        <v>260</v>
      </c>
      <c r="D3047" s="17" t="s">
        <v>260</v>
      </c>
      <c r="E3047" s="17" t="s">
        <v>215</v>
      </c>
      <c r="F3047" s="17" t="s">
        <v>37</v>
      </c>
      <c r="G3047" s="17" t="s">
        <v>265</v>
      </c>
      <c r="H3047" s="17" t="s">
        <v>161</v>
      </c>
      <c r="I3047" s="17" t="s">
        <v>17</v>
      </c>
      <c r="J3047" s="17"/>
      <c r="K3047" s="17"/>
      <c r="L3047" s="66">
        <v>0</v>
      </c>
      <c r="M3047" s="66">
        <v>2025000</v>
      </c>
      <c r="N3047" s="66">
        <v>2925000</v>
      </c>
      <c r="O3047" s="66">
        <v>750000</v>
      </c>
      <c r="P3047" s="66">
        <v>0</v>
      </c>
      <c r="Q3047" s="66">
        <v>0</v>
      </c>
      <c r="R3047" s="18"/>
      <c r="Z3047" s="62"/>
      <c r="AA3047" s="62"/>
      <c r="AB3047" s="62"/>
      <c r="AC3047" s="62"/>
      <c r="AD3047" s="62"/>
      <c r="AE3047" s="62"/>
    </row>
    <row r="3048" spans="1:31" x14ac:dyDescent="0.25">
      <c r="A3048" s="17" t="s">
        <v>11</v>
      </c>
      <c r="B3048" s="17" t="s">
        <v>156</v>
      </c>
      <c r="C3048" s="17" t="s">
        <v>260</v>
      </c>
      <c r="D3048" s="17" t="s">
        <v>260</v>
      </c>
      <c r="E3048" s="17" t="s">
        <v>215</v>
      </c>
      <c r="F3048" s="17" t="s">
        <v>37</v>
      </c>
      <c r="G3048" s="17" t="s">
        <v>265</v>
      </c>
      <c r="H3048" s="17" t="s">
        <v>75</v>
      </c>
      <c r="I3048" s="17" t="s">
        <v>17</v>
      </c>
      <c r="J3048" s="17"/>
      <c r="K3048" s="17"/>
      <c r="L3048" s="66">
        <v>0</v>
      </c>
      <c r="M3048" s="66">
        <v>16.965150000000001</v>
      </c>
      <c r="N3048" s="66">
        <v>24.307925000000001</v>
      </c>
      <c r="O3048" s="66">
        <v>6.217625</v>
      </c>
      <c r="P3048" s="66">
        <v>0</v>
      </c>
      <c r="Q3048" s="66">
        <v>0</v>
      </c>
      <c r="R3048" s="18"/>
      <c r="Z3048" s="62"/>
      <c r="AA3048" s="62"/>
      <c r="AB3048" s="62"/>
      <c r="AC3048" s="62"/>
      <c r="AD3048" s="62"/>
      <c r="AE3048" s="62"/>
    </row>
    <row r="3049" spans="1:31" x14ac:dyDescent="0.25">
      <c r="A3049" s="17" t="s">
        <v>11</v>
      </c>
      <c r="B3049" s="17" t="s">
        <v>156</v>
      </c>
      <c r="C3049" s="17" t="s">
        <v>260</v>
      </c>
      <c r="D3049" s="17" t="s">
        <v>260</v>
      </c>
      <c r="E3049" s="17" t="s">
        <v>215</v>
      </c>
      <c r="F3049" s="17" t="s">
        <v>218</v>
      </c>
      <c r="G3049" s="17" t="s">
        <v>265</v>
      </c>
      <c r="H3049" s="17" t="s">
        <v>32</v>
      </c>
      <c r="I3049" s="17" t="s">
        <v>17</v>
      </c>
      <c r="J3049" s="17"/>
      <c r="K3049" s="17"/>
      <c r="L3049" s="66">
        <v>153.82650000000001</v>
      </c>
      <c r="M3049" s="66">
        <v>36.073</v>
      </c>
      <c r="N3049" s="66">
        <v>0</v>
      </c>
      <c r="O3049" s="66">
        <v>8.0211749999999998E-2</v>
      </c>
      <c r="P3049" s="66">
        <v>0.10706450000000001</v>
      </c>
      <c r="Q3049" s="66">
        <v>0.12510525</v>
      </c>
      <c r="R3049" s="18"/>
      <c r="Z3049" s="62"/>
      <c r="AA3049" s="62"/>
      <c r="AB3049" s="62"/>
      <c r="AC3049" s="62"/>
      <c r="AD3049" s="62"/>
      <c r="AE3049" s="62"/>
    </row>
    <row r="3050" spans="1:31" x14ac:dyDescent="0.25">
      <c r="A3050" s="17" t="s">
        <v>11</v>
      </c>
      <c r="B3050" s="17" t="s">
        <v>156</v>
      </c>
      <c r="C3050" s="17" t="s">
        <v>260</v>
      </c>
      <c r="D3050" s="17" t="s">
        <v>260</v>
      </c>
      <c r="E3050" s="17" t="s">
        <v>215</v>
      </c>
      <c r="F3050" s="17" t="s">
        <v>218</v>
      </c>
      <c r="G3050" s="17" t="s">
        <v>265</v>
      </c>
      <c r="H3050" s="17" t="s">
        <v>16</v>
      </c>
      <c r="I3050" s="17" t="s">
        <v>17</v>
      </c>
      <c r="J3050" s="17"/>
      <c r="K3050" s="17"/>
      <c r="L3050" s="66">
        <v>3950000</v>
      </c>
      <c r="M3050" s="66">
        <v>925000</v>
      </c>
      <c r="N3050" s="66">
        <v>0</v>
      </c>
      <c r="O3050" s="66">
        <v>2069.46</v>
      </c>
      <c r="P3050" s="66">
        <v>2762.2575000000002</v>
      </c>
      <c r="Q3050" s="66">
        <v>3227.71</v>
      </c>
      <c r="R3050" s="18"/>
      <c r="Z3050" s="62"/>
      <c r="AA3050" s="62"/>
      <c r="AB3050" s="62"/>
      <c r="AC3050" s="62"/>
      <c r="AD3050" s="62"/>
      <c r="AE3050" s="62"/>
    </row>
    <row r="3051" spans="1:31" x14ac:dyDescent="0.25">
      <c r="A3051" s="17" t="s">
        <v>11</v>
      </c>
      <c r="B3051" s="17" t="s">
        <v>156</v>
      </c>
      <c r="C3051" s="17" t="s">
        <v>260</v>
      </c>
      <c r="D3051" s="17" t="s">
        <v>260</v>
      </c>
      <c r="E3051" s="17" t="s">
        <v>215</v>
      </c>
      <c r="F3051" s="17" t="s">
        <v>218</v>
      </c>
      <c r="G3051" s="17" t="s">
        <v>265</v>
      </c>
      <c r="H3051" s="17" t="s">
        <v>160</v>
      </c>
      <c r="I3051" s="17" t="s">
        <v>17</v>
      </c>
      <c r="J3051" s="17"/>
      <c r="K3051" s="17"/>
      <c r="L3051" s="66">
        <v>3950000</v>
      </c>
      <c r="M3051" s="66">
        <v>925000</v>
      </c>
      <c r="N3051" s="66">
        <v>0</v>
      </c>
      <c r="O3051" s="66">
        <v>2074.1925000000001</v>
      </c>
      <c r="P3051" s="66">
        <v>2768.5675000000001</v>
      </c>
      <c r="Q3051" s="66">
        <v>3235.085</v>
      </c>
      <c r="R3051" s="18"/>
      <c r="Z3051" s="62"/>
      <c r="AA3051" s="62"/>
      <c r="AB3051" s="62"/>
      <c r="AC3051" s="62"/>
      <c r="AD3051" s="62"/>
      <c r="AE3051" s="62"/>
    </row>
    <row r="3052" spans="1:31" x14ac:dyDescent="0.25">
      <c r="A3052" s="17" t="s">
        <v>11</v>
      </c>
      <c r="B3052" s="17" t="s">
        <v>156</v>
      </c>
      <c r="C3052" s="17" t="s">
        <v>260</v>
      </c>
      <c r="D3052" s="17" t="s">
        <v>260</v>
      </c>
      <c r="E3052" s="17" t="s">
        <v>215</v>
      </c>
      <c r="F3052" s="17" t="s">
        <v>218</v>
      </c>
      <c r="G3052" s="17" t="s">
        <v>265</v>
      </c>
      <c r="H3052" s="17" t="s">
        <v>161</v>
      </c>
      <c r="I3052" s="17" t="s">
        <v>17</v>
      </c>
      <c r="J3052" s="17"/>
      <c r="K3052" s="17"/>
      <c r="L3052" s="66">
        <v>3950000</v>
      </c>
      <c r="M3052" s="66">
        <v>925000</v>
      </c>
      <c r="N3052" s="66">
        <v>0</v>
      </c>
      <c r="O3052" s="66">
        <v>2076.1125000000002</v>
      </c>
      <c r="P3052" s="66">
        <v>2771.1424999999999</v>
      </c>
      <c r="Q3052" s="66">
        <v>3238.0924999999997</v>
      </c>
      <c r="R3052" s="18"/>
      <c r="Z3052" s="62"/>
      <c r="AA3052" s="62"/>
      <c r="AB3052" s="62"/>
      <c r="AC3052" s="62"/>
      <c r="AD3052" s="62"/>
      <c r="AE3052" s="62"/>
    </row>
    <row r="3053" spans="1:31" x14ac:dyDescent="0.25">
      <c r="A3053" s="17" t="s">
        <v>11</v>
      </c>
      <c r="B3053" s="17" t="s">
        <v>156</v>
      </c>
      <c r="C3053" s="17" t="s">
        <v>260</v>
      </c>
      <c r="D3053" s="17" t="s">
        <v>260</v>
      </c>
      <c r="E3053" s="17" t="s">
        <v>215</v>
      </c>
      <c r="F3053" s="17" t="s">
        <v>218</v>
      </c>
      <c r="G3053" s="17" t="s">
        <v>265</v>
      </c>
      <c r="H3053" s="17" t="s">
        <v>75</v>
      </c>
      <c r="I3053" s="17" t="s">
        <v>17</v>
      </c>
      <c r="J3053" s="17"/>
      <c r="K3053" s="17"/>
      <c r="L3053" s="66">
        <v>30.765350000000002</v>
      </c>
      <c r="M3053" s="66">
        <v>7.2146249999999998</v>
      </c>
      <c r="N3053" s="66">
        <v>0</v>
      </c>
      <c r="O3053" s="66">
        <v>1.6042500000000001E-2</v>
      </c>
      <c r="P3053" s="66">
        <v>2.1412500000000001E-2</v>
      </c>
      <c r="Q3053" s="66">
        <v>2.5020750000000001E-2</v>
      </c>
      <c r="R3053" s="18"/>
      <c r="Z3053" s="62"/>
      <c r="AA3053" s="62"/>
      <c r="AB3053" s="62"/>
      <c r="AC3053" s="62"/>
      <c r="AD3053" s="62"/>
      <c r="AE3053" s="62"/>
    </row>
    <row r="3054" spans="1:31" x14ac:dyDescent="0.25">
      <c r="A3054" s="17" t="s">
        <v>11</v>
      </c>
      <c r="B3054" s="17" t="s">
        <v>156</v>
      </c>
      <c r="C3054" s="17" t="s">
        <v>260</v>
      </c>
      <c r="D3054" s="17" t="s">
        <v>260</v>
      </c>
      <c r="E3054" s="17" t="s">
        <v>219</v>
      </c>
      <c r="F3054" s="17" t="s">
        <v>159</v>
      </c>
      <c r="G3054" s="17" t="s">
        <v>265</v>
      </c>
      <c r="H3054" s="17" t="s">
        <v>32</v>
      </c>
      <c r="I3054" s="17" t="s">
        <v>17</v>
      </c>
      <c r="J3054" s="17"/>
      <c r="K3054" s="17"/>
      <c r="L3054" s="66">
        <v>0</v>
      </c>
      <c r="M3054" s="66">
        <v>0</v>
      </c>
      <c r="N3054" s="66">
        <v>0</v>
      </c>
      <c r="O3054" s="66">
        <v>1.4037750000000002E-2</v>
      </c>
      <c r="P3054" s="66">
        <v>4.6792500000000002E-3</v>
      </c>
      <c r="Q3054" s="66">
        <v>0</v>
      </c>
      <c r="R3054" s="18"/>
      <c r="Z3054" s="62"/>
      <c r="AA3054" s="62"/>
      <c r="AB3054" s="62"/>
      <c r="AC3054" s="62"/>
      <c r="AD3054" s="62"/>
      <c r="AE3054" s="62"/>
    </row>
    <row r="3055" spans="1:31" x14ac:dyDescent="0.25">
      <c r="A3055" s="17" t="s">
        <v>11</v>
      </c>
      <c r="B3055" s="17" t="s">
        <v>156</v>
      </c>
      <c r="C3055" s="17" t="s">
        <v>260</v>
      </c>
      <c r="D3055" s="17" t="s">
        <v>260</v>
      </c>
      <c r="E3055" s="17" t="s">
        <v>219</v>
      </c>
      <c r="F3055" s="17" t="s">
        <v>159</v>
      </c>
      <c r="G3055" s="17" t="s">
        <v>265</v>
      </c>
      <c r="H3055" s="17" t="s">
        <v>16</v>
      </c>
      <c r="I3055" s="17" t="s">
        <v>17</v>
      </c>
      <c r="J3055" s="17"/>
      <c r="K3055" s="17"/>
      <c r="L3055" s="66">
        <v>0</v>
      </c>
      <c r="M3055" s="66">
        <v>0</v>
      </c>
      <c r="N3055" s="66">
        <v>0</v>
      </c>
      <c r="O3055" s="66">
        <v>885.80250000000001</v>
      </c>
      <c r="P3055" s="66">
        <v>295.26749999999998</v>
      </c>
      <c r="Q3055" s="66">
        <v>0</v>
      </c>
      <c r="R3055" s="18"/>
      <c r="Z3055" s="62"/>
      <c r="AA3055" s="62"/>
      <c r="AB3055" s="62"/>
      <c r="AC3055" s="62"/>
      <c r="AD3055" s="62"/>
      <c r="AE3055" s="62"/>
    </row>
    <row r="3056" spans="1:31" x14ac:dyDescent="0.25">
      <c r="A3056" s="17" t="s">
        <v>11</v>
      </c>
      <c r="B3056" s="17" t="s">
        <v>156</v>
      </c>
      <c r="C3056" s="17" t="s">
        <v>260</v>
      </c>
      <c r="D3056" s="17" t="s">
        <v>260</v>
      </c>
      <c r="E3056" s="17" t="s">
        <v>219</v>
      </c>
      <c r="F3056" s="17" t="s">
        <v>159</v>
      </c>
      <c r="G3056" s="17" t="s">
        <v>265</v>
      </c>
      <c r="H3056" s="17" t="s">
        <v>160</v>
      </c>
      <c r="I3056" s="17" t="s">
        <v>17</v>
      </c>
      <c r="J3056" s="17"/>
      <c r="K3056" s="17"/>
      <c r="L3056" s="66">
        <v>0</v>
      </c>
      <c r="M3056" s="66">
        <v>0</v>
      </c>
      <c r="N3056" s="66">
        <v>0</v>
      </c>
      <c r="O3056" s="66">
        <v>886.24500000000012</v>
      </c>
      <c r="P3056" s="66">
        <v>295.41500000000002</v>
      </c>
      <c r="Q3056" s="66">
        <v>0</v>
      </c>
      <c r="R3056" s="18"/>
      <c r="Z3056" s="62"/>
      <c r="AA3056" s="62"/>
      <c r="AB3056" s="62"/>
      <c r="AC3056" s="62"/>
      <c r="AD3056" s="62"/>
      <c r="AE3056" s="62"/>
    </row>
    <row r="3057" spans="1:31" x14ac:dyDescent="0.25">
      <c r="A3057" s="17" t="s">
        <v>11</v>
      </c>
      <c r="B3057" s="17" t="s">
        <v>156</v>
      </c>
      <c r="C3057" s="17" t="s">
        <v>260</v>
      </c>
      <c r="D3057" s="17" t="s">
        <v>260</v>
      </c>
      <c r="E3057" s="17" t="s">
        <v>219</v>
      </c>
      <c r="F3057" s="17" t="s">
        <v>159</v>
      </c>
      <c r="G3057" s="17" t="s">
        <v>265</v>
      </c>
      <c r="H3057" s="17" t="s">
        <v>161</v>
      </c>
      <c r="I3057" s="17" t="s">
        <v>17</v>
      </c>
      <c r="J3057" s="17"/>
      <c r="K3057" s="17"/>
      <c r="L3057" s="66">
        <v>0</v>
      </c>
      <c r="M3057" s="66">
        <v>0</v>
      </c>
      <c r="N3057" s="66">
        <v>0</v>
      </c>
      <c r="O3057" s="66">
        <v>886.53</v>
      </c>
      <c r="P3057" s="66">
        <v>295.51</v>
      </c>
      <c r="Q3057" s="66">
        <v>0</v>
      </c>
      <c r="R3057" s="18"/>
      <c r="Z3057" s="62"/>
      <c r="AA3057" s="62"/>
      <c r="AB3057" s="62"/>
      <c r="AC3057" s="62"/>
      <c r="AD3057" s="62"/>
      <c r="AE3057" s="62"/>
    </row>
    <row r="3058" spans="1:31" x14ac:dyDescent="0.25">
      <c r="A3058" s="17" t="s">
        <v>11</v>
      </c>
      <c r="B3058" s="17" t="s">
        <v>156</v>
      </c>
      <c r="C3058" s="17" t="s">
        <v>260</v>
      </c>
      <c r="D3058" s="17" t="s">
        <v>260</v>
      </c>
      <c r="E3058" s="17" t="s">
        <v>219</v>
      </c>
      <c r="F3058" s="17" t="s">
        <v>159</v>
      </c>
      <c r="G3058" s="17" t="s">
        <v>265</v>
      </c>
      <c r="H3058" s="17" t="s">
        <v>75</v>
      </c>
      <c r="I3058" s="17" t="s">
        <v>17</v>
      </c>
      <c r="J3058" s="17"/>
      <c r="K3058" s="17"/>
      <c r="L3058" s="66">
        <v>0</v>
      </c>
      <c r="M3058" s="66">
        <v>0</v>
      </c>
      <c r="N3058" s="66">
        <v>0</v>
      </c>
      <c r="O3058" s="66">
        <v>1.4039999999999999E-3</v>
      </c>
      <c r="P3058" s="66">
        <v>4.6799999999999999E-4</v>
      </c>
      <c r="Q3058" s="66">
        <v>0</v>
      </c>
      <c r="R3058" s="18"/>
      <c r="Z3058" s="62"/>
      <c r="AA3058" s="62"/>
      <c r="AB3058" s="62"/>
      <c r="AC3058" s="62"/>
      <c r="AD3058" s="62"/>
      <c r="AE3058" s="62"/>
    </row>
    <row r="3059" spans="1:31" x14ac:dyDescent="0.25">
      <c r="A3059" s="17" t="s">
        <v>11</v>
      </c>
      <c r="B3059" s="17" t="s">
        <v>156</v>
      </c>
      <c r="C3059" s="17" t="s">
        <v>260</v>
      </c>
      <c r="D3059" s="17" t="s">
        <v>260</v>
      </c>
      <c r="E3059" s="17" t="s">
        <v>219</v>
      </c>
      <c r="F3059" s="17" t="s">
        <v>220</v>
      </c>
      <c r="G3059" s="17" t="s">
        <v>265</v>
      </c>
      <c r="H3059" s="17" t="s">
        <v>32</v>
      </c>
      <c r="I3059" s="17" t="s">
        <v>17</v>
      </c>
      <c r="J3059" s="17"/>
      <c r="K3059" s="17"/>
      <c r="L3059" s="66">
        <v>0</v>
      </c>
      <c r="M3059" s="66">
        <v>0</v>
      </c>
      <c r="N3059" s="66">
        <v>0</v>
      </c>
      <c r="O3059" s="66">
        <v>0</v>
      </c>
      <c r="P3059" s="66">
        <v>0</v>
      </c>
      <c r="Q3059" s="66">
        <v>2.62344</v>
      </c>
      <c r="R3059" s="18"/>
      <c r="Z3059" s="62"/>
      <c r="AA3059" s="62"/>
      <c r="AB3059" s="62"/>
      <c r="AC3059" s="62"/>
      <c r="AD3059" s="62"/>
      <c r="AE3059" s="62"/>
    </row>
    <row r="3060" spans="1:31" x14ac:dyDescent="0.25">
      <c r="A3060" s="17" t="s">
        <v>11</v>
      </c>
      <c r="B3060" s="17" t="s">
        <v>156</v>
      </c>
      <c r="C3060" s="17" t="s">
        <v>260</v>
      </c>
      <c r="D3060" s="17" t="s">
        <v>260</v>
      </c>
      <c r="E3060" s="17" t="s">
        <v>219</v>
      </c>
      <c r="F3060" s="17" t="s">
        <v>220</v>
      </c>
      <c r="G3060" s="17" t="s">
        <v>265</v>
      </c>
      <c r="H3060" s="17" t="s">
        <v>16</v>
      </c>
      <c r="I3060" s="17" t="s">
        <v>17</v>
      </c>
      <c r="J3060" s="17"/>
      <c r="K3060" s="17"/>
      <c r="L3060" s="66">
        <v>0</v>
      </c>
      <c r="M3060" s="66">
        <v>0</v>
      </c>
      <c r="N3060" s="66">
        <v>0</v>
      </c>
      <c r="O3060" s="66">
        <v>0</v>
      </c>
      <c r="P3060" s="66">
        <v>0</v>
      </c>
      <c r="Q3060" s="66">
        <v>64099.424999999996</v>
      </c>
      <c r="R3060" s="18"/>
      <c r="Z3060" s="62"/>
      <c r="AA3060" s="62"/>
      <c r="AB3060" s="62"/>
      <c r="AC3060" s="62"/>
      <c r="AD3060" s="62"/>
      <c r="AE3060" s="62"/>
    </row>
    <row r="3061" spans="1:31" x14ac:dyDescent="0.25">
      <c r="A3061" s="17" t="s">
        <v>11</v>
      </c>
      <c r="B3061" s="17" t="s">
        <v>156</v>
      </c>
      <c r="C3061" s="17" t="s">
        <v>260</v>
      </c>
      <c r="D3061" s="17" t="s">
        <v>260</v>
      </c>
      <c r="E3061" s="17" t="s">
        <v>219</v>
      </c>
      <c r="F3061" s="17" t="s">
        <v>220</v>
      </c>
      <c r="G3061" s="17" t="s">
        <v>265</v>
      </c>
      <c r="H3061" s="17" t="s">
        <v>160</v>
      </c>
      <c r="I3061" s="17" t="s">
        <v>17</v>
      </c>
      <c r="J3061" s="17"/>
      <c r="K3061" s="17"/>
      <c r="L3061" s="66">
        <v>0</v>
      </c>
      <c r="M3061" s="66">
        <v>0</v>
      </c>
      <c r="N3061" s="66">
        <v>0</v>
      </c>
      <c r="O3061" s="66">
        <v>0</v>
      </c>
      <c r="P3061" s="66">
        <v>0</v>
      </c>
      <c r="Q3061" s="66">
        <v>64254.225000000006</v>
      </c>
      <c r="R3061" s="18"/>
      <c r="Z3061" s="62"/>
      <c r="AA3061" s="62"/>
      <c r="AB3061" s="62"/>
      <c r="AC3061" s="62"/>
      <c r="AD3061" s="62"/>
      <c r="AE3061" s="62"/>
    </row>
    <row r="3062" spans="1:31" x14ac:dyDescent="0.25">
      <c r="A3062" s="17" t="s">
        <v>11</v>
      </c>
      <c r="B3062" s="17" t="s">
        <v>156</v>
      </c>
      <c r="C3062" s="17" t="s">
        <v>260</v>
      </c>
      <c r="D3062" s="17" t="s">
        <v>260</v>
      </c>
      <c r="E3062" s="17" t="s">
        <v>219</v>
      </c>
      <c r="F3062" s="17" t="s">
        <v>220</v>
      </c>
      <c r="G3062" s="17" t="s">
        <v>265</v>
      </c>
      <c r="H3062" s="17" t="s">
        <v>161</v>
      </c>
      <c r="I3062" s="17" t="s">
        <v>17</v>
      </c>
      <c r="J3062" s="17"/>
      <c r="K3062" s="17"/>
      <c r="L3062" s="66">
        <v>0</v>
      </c>
      <c r="M3062" s="66">
        <v>0</v>
      </c>
      <c r="N3062" s="66">
        <v>0</v>
      </c>
      <c r="O3062" s="66">
        <v>0</v>
      </c>
      <c r="P3062" s="66">
        <v>0</v>
      </c>
      <c r="Q3062" s="66">
        <v>64317.149999999994</v>
      </c>
      <c r="R3062" s="18"/>
      <c r="Z3062" s="62"/>
      <c r="AA3062" s="62"/>
      <c r="AB3062" s="62"/>
      <c r="AC3062" s="62"/>
      <c r="AD3062" s="62"/>
      <c r="AE3062" s="62"/>
    </row>
    <row r="3063" spans="1:31" x14ac:dyDescent="0.25">
      <c r="A3063" s="17" t="s">
        <v>11</v>
      </c>
      <c r="B3063" s="17" t="s">
        <v>156</v>
      </c>
      <c r="C3063" s="17" t="s">
        <v>260</v>
      </c>
      <c r="D3063" s="17" t="s">
        <v>260</v>
      </c>
      <c r="E3063" s="17" t="s">
        <v>219</v>
      </c>
      <c r="F3063" s="17" t="s">
        <v>220</v>
      </c>
      <c r="G3063" s="17" t="s">
        <v>265</v>
      </c>
      <c r="H3063" s="17" t="s">
        <v>75</v>
      </c>
      <c r="I3063" s="17" t="s">
        <v>17</v>
      </c>
      <c r="J3063" s="17"/>
      <c r="K3063" s="17"/>
      <c r="L3063" s="66">
        <v>0</v>
      </c>
      <c r="M3063" s="66">
        <v>0</v>
      </c>
      <c r="N3063" s="66">
        <v>0</v>
      </c>
      <c r="O3063" s="66">
        <v>0</v>
      </c>
      <c r="P3063" s="66">
        <v>0</v>
      </c>
      <c r="Q3063" s="66">
        <v>0.52468875000000004</v>
      </c>
      <c r="R3063" s="18"/>
      <c r="Z3063" s="62"/>
      <c r="AA3063" s="62"/>
      <c r="AB3063" s="62"/>
      <c r="AC3063" s="62"/>
      <c r="AD3063" s="62"/>
      <c r="AE3063" s="62"/>
    </row>
    <row r="3064" spans="1:31" x14ac:dyDescent="0.25">
      <c r="A3064" s="17" t="s">
        <v>11</v>
      </c>
      <c r="B3064" s="17" t="s">
        <v>156</v>
      </c>
      <c r="C3064" s="17" t="s">
        <v>260</v>
      </c>
      <c r="D3064" s="17" t="s">
        <v>260</v>
      </c>
      <c r="E3064" s="17" t="s">
        <v>221</v>
      </c>
      <c r="F3064" s="17" t="s">
        <v>42</v>
      </c>
      <c r="G3064" s="17" t="s">
        <v>265</v>
      </c>
      <c r="H3064" s="17" t="s">
        <v>32</v>
      </c>
      <c r="I3064" s="17" t="s">
        <v>17</v>
      </c>
      <c r="J3064" s="17"/>
      <c r="K3064" s="17"/>
      <c r="L3064" s="66">
        <v>2.8695000000000001E-3</v>
      </c>
      <c r="M3064" s="66">
        <v>9.5649999999999999E-4</v>
      </c>
      <c r="N3064" s="66">
        <v>0</v>
      </c>
      <c r="O3064" s="66">
        <v>0</v>
      </c>
      <c r="P3064" s="66">
        <v>4.6214999999999997E-3</v>
      </c>
      <c r="Q3064" s="66">
        <v>1.5405E-3</v>
      </c>
      <c r="R3064" s="18"/>
      <c r="Z3064" s="62"/>
      <c r="AA3064" s="62"/>
      <c r="AB3064" s="62"/>
      <c r="AC3064" s="62"/>
      <c r="AD3064" s="62"/>
      <c r="AE3064" s="62"/>
    </row>
    <row r="3065" spans="1:31" x14ac:dyDescent="0.25">
      <c r="A3065" s="17" t="s">
        <v>11</v>
      </c>
      <c r="B3065" s="17" t="s">
        <v>156</v>
      </c>
      <c r="C3065" s="17" t="s">
        <v>260</v>
      </c>
      <c r="D3065" s="17" t="s">
        <v>260</v>
      </c>
      <c r="E3065" s="17" t="s">
        <v>221</v>
      </c>
      <c r="F3065" s="17" t="s">
        <v>42</v>
      </c>
      <c r="G3065" s="17" t="s">
        <v>265</v>
      </c>
      <c r="H3065" s="17" t="s">
        <v>16</v>
      </c>
      <c r="I3065" s="17" t="s">
        <v>17</v>
      </c>
      <c r="J3065" s="17"/>
      <c r="K3065" s="17"/>
      <c r="L3065" s="66">
        <v>70.884675000000001</v>
      </c>
      <c r="M3065" s="66">
        <v>23.628225</v>
      </c>
      <c r="N3065" s="66">
        <v>0</v>
      </c>
      <c r="O3065" s="66">
        <v>0</v>
      </c>
      <c r="P3065" s="66">
        <v>114.14775</v>
      </c>
      <c r="Q3065" s="66">
        <v>38.049250000000001</v>
      </c>
      <c r="R3065" s="18"/>
      <c r="Z3065" s="62"/>
      <c r="AA3065" s="62"/>
      <c r="AB3065" s="62"/>
      <c r="AC3065" s="62"/>
      <c r="AD3065" s="62"/>
      <c r="AE3065" s="62"/>
    </row>
    <row r="3066" spans="1:31" x14ac:dyDescent="0.25">
      <c r="A3066" s="17" t="s">
        <v>11</v>
      </c>
      <c r="B3066" s="17" t="s">
        <v>156</v>
      </c>
      <c r="C3066" s="17" t="s">
        <v>260</v>
      </c>
      <c r="D3066" s="17" t="s">
        <v>260</v>
      </c>
      <c r="E3066" s="17" t="s">
        <v>221</v>
      </c>
      <c r="F3066" s="17" t="s">
        <v>42</v>
      </c>
      <c r="G3066" s="17" t="s">
        <v>265</v>
      </c>
      <c r="H3066" s="17" t="s">
        <v>160</v>
      </c>
      <c r="I3066" s="17" t="s">
        <v>17</v>
      </c>
      <c r="J3066" s="17"/>
      <c r="K3066" s="17"/>
      <c r="L3066" s="66">
        <v>71.054024999999996</v>
      </c>
      <c r="M3066" s="66">
        <v>23.684674999999999</v>
      </c>
      <c r="N3066" s="66">
        <v>0</v>
      </c>
      <c r="O3066" s="66">
        <v>0</v>
      </c>
      <c r="P3066" s="66">
        <v>114.42</v>
      </c>
      <c r="Q3066" s="66">
        <v>38.14</v>
      </c>
      <c r="R3066" s="18"/>
      <c r="Z3066" s="62"/>
      <c r="AA3066" s="62"/>
      <c r="AB3066" s="62"/>
      <c r="AC3066" s="62"/>
      <c r="AD3066" s="62"/>
      <c r="AE3066" s="62"/>
    </row>
    <row r="3067" spans="1:31" x14ac:dyDescent="0.25">
      <c r="A3067" s="17" t="s">
        <v>11</v>
      </c>
      <c r="B3067" s="17" t="s">
        <v>156</v>
      </c>
      <c r="C3067" s="17" t="s">
        <v>260</v>
      </c>
      <c r="D3067" s="17" t="s">
        <v>260</v>
      </c>
      <c r="E3067" s="17" t="s">
        <v>221</v>
      </c>
      <c r="F3067" s="17" t="s">
        <v>42</v>
      </c>
      <c r="G3067" s="17" t="s">
        <v>265</v>
      </c>
      <c r="H3067" s="17" t="s">
        <v>161</v>
      </c>
      <c r="I3067" s="17" t="s">
        <v>17</v>
      </c>
      <c r="J3067" s="17"/>
      <c r="K3067" s="17"/>
      <c r="L3067" s="66">
        <v>71.122874999999993</v>
      </c>
      <c r="M3067" s="66">
        <v>23.707625</v>
      </c>
      <c r="N3067" s="66">
        <v>0</v>
      </c>
      <c r="O3067" s="66">
        <v>0</v>
      </c>
      <c r="P3067" s="66">
        <v>114.53100000000001</v>
      </c>
      <c r="Q3067" s="66">
        <v>38.177</v>
      </c>
      <c r="R3067" s="18"/>
      <c r="Z3067" s="62"/>
      <c r="AA3067" s="62"/>
      <c r="AB3067" s="62"/>
      <c r="AC3067" s="62"/>
      <c r="AD3067" s="62"/>
      <c r="AE3067" s="62"/>
    </row>
    <row r="3068" spans="1:31" x14ac:dyDescent="0.25">
      <c r="A3068" s="17" t="s">
        <v>11</v>
      </c>
      <c r="B3068" s="17" t="s">
        <v>156</v>
      </c>
      <c r="C3068" s="17" t="s">
        <v>260</v>
      </c>
      <c r="D3068" s="17" t="s">
        <v>260</v>
      </c>
      <c r="E3068" s="17" t="s">
        <v>221</v>
      </c>
      <c r="F3068" s="17" t="s">
        <v>42</v>
      </c>
      <c r="G3068" s="17" t="s">
        <v>265</v>
      </c>
      <c r="H3068" s="17" t="s">
        <v>75</v>
      </c>
      <c r="I3068" s="17" t="s">
        <v>17</v>
      </c>
      <c r="J3068" s="17"/>
      <c r="K3068" s="17"/>
      <c r="L3068" s="66">
        <v>5.7374999999999993E-4</v>
      </c>
      <c r="M3068" s="66">
        <v>1.9124999999999999E-4</v>
      </c>
      <c r="N3068" s="66">
        <v>0</v>
      </c>
      <c r="O3068" s="66">
        <v>0</v>
      </c>
      <c r="P3068" s="66">
        <v>9.2400000000000002E-4</v>
      </c>
      <c r="Q3068" s="66">
        <v>3.0800000000000001E-4</v>
      </c>
      <c r="R3068" s="18"/>
      <c r="Z3068" s="62"/>
      <c r="AA3068" s="62"/>
      <c r="AB3068" s="62"/>
      <c r="AC3068" s="62"/>
      <c r="AD3068" s="62"/>
      <c r="AE3068" s="62"/>
    </row>
    <row r="3069" spans="1:31" x14ac:dyDescent="0.25">
      <c r="A3069" s="17" t="s">
        <v>11</v>
      </c>
      <c r="B3069" s="17" t="s">
        <v>156</v>
      </c>
      <c r="C3069" s="17" t="s">
        <v>260</v>
      </c>
      <c r="D3069" s="17" t="s">
        <v>260</v>
      </c>
      <c r="E3069" s="17" t="s">
        <v>221</v>
      </c>
      <c r="F3069" s="17" t="s">
        <v>222</v>
      </c>
      <c r="G3069" s="17" t="s">
        <v>265</v>
      </c>
      <c r="H3069" s="17" t="s">
        <v>32</v>
      </c>
      <c r="I3069" s="17" t="s">
        <v>17</v>
      </c>
      <c r="J3069" s="17"/>
      <c r="K3069" s="17"/>
      <c r="L3069" s="66">
        <v>0</v>
      </c>
      <c r="M3069" s="66">
        <v>1.5190500000000001E-2</v>
      </c>
      <c r="N3069" s="66">
        <v>5.0635000000000003E-3</v>
      </c>
      <c r="O3069" s="66">
        <v>0</v>
      </c>
      <c r="P3069" s="66">
        <v>0</v>
      </c>
      <c r="Q3069" s="66">
        <v>8.9254500000000001E-2</v>
      </c>
      <c r="R3069" s="18"/>
      <c r="Z3069" s="62"/>
      <c r="AA3069" s="62"/>
      <c r="AB3069" s="62"/>
      <c r="AC3069" s="62"/>
      <c r="AD3069" s="62"/>
      <c r="AE3069" s="62"/>
    </row>
    <row r="3070" spans="1:31" x14ac:dyDescent="0.25">
      <c r="A3070" s="17" t="s">
        <v>11</v>
      </c>
      <c r="B3070" s="17" t="s">
        <v>156</v>
      </c>
      <c r="C3070" s="17" t="s">
        <v>260</v>
      </c>
      <c r="D3070" s="17" t="s">
        <v>260</v>
      </c>
      <c r="E3070" s="17" t="s">
        <v>221</v>
      </c>
      <c r="F3070" s="17" t="s">
        <v>222</v>
      </c>
      <c r="G3070" s="17" t="s">
        <v>265</v>
      </c>
      <c r="H3070" s="17" t="s">
        <v>16</v>
      </c>
      <c r="I3070" s="17" t="s">
        <v>17</v>
      </c>
      <c r="J3070" s="17"/>
      <c r="K3070" s="17"/>
      <c r="L3070" s="66">
        <v>0</v>
      </c>
      <c r="M3070" s="66">
        <v>391.91025000000002</v>
      </c>
      <c r="N3070" s="66">
        <v>130.63675000000001</v>
      </c>
      <c r="O3070" s="66">
        <v>0</v>
      </c>
      <c r="P3070" s="66">
        <v>0</v>
      </c>
      <c r="Q3070" s="66">
        <v>2302.7595000000001</v>
      </c>
      <c r="R3070" s="18"/>
      <c r="Z3070" s="62"/>
      <c r="AA3070" s="62"/>
      <c r="AB3070" s="62"/>
      <c r="AC3070" s="62"/>
      <c r="AD3070" s="62"/>
      <c r="AE3070" s="62"/>
    </row>
    <row r="3071" spans="1:31" x14ac:dyDescent="0.25">
      <c r="A3071" s="17" t="s">
        <v>11</v>
      </c>
      <c r="B3071" s="17" t="s">
        <v>156</v>
      </c>
      <c r="C3071" s="17" t="s">
        <v>260</v>
      </c>
      <c r="D3071" s="17" t="s">
        <v>260</v>
      </c>
      <c r="E3071" s="17" t="s">
        <v>221</v>
      </c>
      <c r="F3071" s="17" t="s">
        <v>222</v>
      </c>
      <c r="G3071" s="17" t="s">
        <v>265</v>
      </c>
      <c r="H3071" s="17" t="s">
        <v>160</v>
      </c>
      <c r="I3071" s="17" t="s">
        <v>17</v>
      </c>
      <c r="J3071" s="17"/>
      <c r="K3071" s="17"/>
      <c r="L3071" s="66">
        <v>0</v>
      </c>
      <c r="M3071" s="66">
        <v>392.80649999999997</v>
      </c>
      <c r="N3071" s="66">
        <v>130.93549999999999</v>
      </c>
      <c r="O3071" s="66">
        <v>0</v>
      </c>
      <c r="P3071" s="66">
        <v>0</v>
      </c>
      <c r="Q3071" s="66">
        <v>2308.0252500000001</v>
      </c>
      <c r="R3071" s="18"/>
      <c r="Z3071" s="62"/>
      <c r="AA3071" s="62"/>
      <c r="AB3071" s="62"/>
      <c r="AC3071" s="62"/>
      <c r="AD3071" s="62"/>
      <c r="AE3071" s="62"/>
    </row>
    <row r="3072" spans="1:31" x14ac:dyDescent="0.25">
      <c r="A3072" s="17" t="s">
        <v>11</v>
      </c>
      <c r="B3072" s="17" t="s">
        <v>156</v>
      </c>
      <c r="C3072" s="17" t="s">
        <v>260</v>
      </c>
      <c r="D3072" s="17" t="s">
        <v>260</v>
      </c>
      <c r="E3072" s="17" t="s">
        <v>221</v>
      </c>
      <c r="F3072" s="17" t="s">
        <v>222</v>
      </c>
      <c r="G3072" s="17" t="s">
        <v>265</v>
      </c>
      <c r="H3072" s="17" t="s">
        <v>161</v>
      </c>
      <c r="I3072" s="17" t="s">
        <v>17</v>
      </c>
      <c r="J3072" s="17"/>
      <c r="K3072" s="17"/>
      <c r="L3072" s="66">
        <v>0</v>
      </c>
      <c r="M3072" s="66">
        <v>393.17175000000003</v>
      </c>
      <c r="N3072" s="66">
        <v>131.05725000000001</v>
      </c>
      <c r="O3072" s="66">
        <v>0</v>
      </c>
      <c r="P3072" s="66">
        <v>0</v>
      </c>
      <c r="Q3072" s="66">
        <v>2310.1642499999998</v>
      </c>
      <c r="R3072" s="18"/>
      <c r="Z3072" s="62"/>
      <c r="AA3072" s="62"/>
      <c r="AB3072" s="62"/>
      <c r="AC3072" s="62"/>
      <c r="AD3072" s="62"/>
      <c r="AE3072" s="62"/>
    </row>
    <row r="3073" spans="1:31" x14ac:dyDescent="0.25">
      <c r="A3073" s="17" t="s">
        <v>11</v>
      </c>
      <c r="B3073" s="17" t="s">
        <v>156</v>
      </c>
      <c r="C3073" s="17" t="s">
        <v>260</v>
      </c>
      <c r="D3073" s="17" t="s">
        <v>260</v>
      </c>
      <c r="E3073" s="17" t="s">
        <v>221</v>
      </c>
      <c r="F3073" s="17" t="s">
        <v>222</v>
      </c>
      <c r="G3073" s="17" t="s">
        <v>265</v>
      </c>
      <c r="H3073" s="17" t="s">
        <v>75</v>
      </c>
      <c r="I3073" s="17" t="s">
        <v>17</v>
      </c>
      <c r="J3073" s="17"/>
      <c r="K3073" s="17"/>
      <c r="L3073" s="66">
        <v>0</v>
      </c>
      <c r="M3073" s="66">
        <v>3.0382500000000002E-3</v>
      </c>
      <c r="N3073" s="66">
        <v>1.01275E-3</v>
      </c>
      <c r="O3073" s="66">
        <v>0</v>
      </c>
      <c r="P3073" s="66">
        <v>0</v>
      </c>
      <c r="Q3073" s="66">
        <v>1.7850749999999999E-2</v>
      </c>
      <c r="R3073" s="18"/>
      <c r="Z3073" s="62"/>
      <c r="AA3073" s="62"/>
      <c r="AB3073" s="62"/>
      <c r="AC3073" s="62"/>
      <c r="AD3073" s="62"/>
      <c r="AE3073" s="62"/>
    </row>
    <row r="3074" spans="1:31" x14ac:dyDescent="0.25">
      <c r="A3074" s="17" t="s">
        <v>11</v>
      </c>
      <c r="B3074" s="17" t="s">
        <v>156</v>
      </c>
      <c r="C3074" s="17" t="s">
        <v>260</v>
      </c>
      <c r="D3074" s="17" t="s">
        <v>260</v>
      </c>
      <c r="E3074" s="17" t="s">
        <v>221</v>
      </c>
      <c r="F3074" s="17" t="s">
        <v>224</v>
      </c>
      <c r="G3074" s="17" t="s">
        <v>265</v>
      </c>
      <c r="H3074" s="17" t="s">
        <v>32</v>
      </c>
      <c r="I3074" s="17" t="s">
        <v>17</v>
      </c>
      <c r="J3074" s="17"/>
      <c r="K3074" s="17"/>
      <c r="L3074" s="66">
        <v>1.1954999999999999E-3</v>
      </c>
      <c r="M3074" s="66">
        <v>0</v>
      </c>
      <c r="N3074" s="66">
        <v>5.2065000000000002E-3</v>
      </c>
      <c r="O3074" s="66">
        <v>1.7355000000000001E-3</v>
      </c>
      <c r="P3074" s="66">
        <v>0</v>
      </c>
      <c r="Q3074" s="66">
        <v>0</v>
      </c>
      <c r="R3074" s="18"/>
      <c r="Z3074" s="62"/>
      <c r="AA3074" s="62"/>
      <c r="AB3074" s="62"/>
      <c r="AC3074" s="62"/>
      <c r="AD3074" s="62"/>
      <c r="AE3074" s="62"/>
    </row>
    <row r="3075" spans="1:31" x14ac:dyDescent="0.25">
      <c r="A3075" s="17" t="s">
        <v>11</v>
      </c>
      <c r="B3075" s="17" t="s">
        <v>156</v>
      </c>
      <c r="C3075" s="17" t="s">
        <v>260</v>
      </c>
      <c r="D3075" s="17" t="s">
        <v>260</v>
      </c>
      <c r="E3075" s="17" t="s">
        <v>221</v>
      </c>
      <c r="F3075" s="17" t="s">
        <v>224</v>
      </c>
      <c r="G3075" s="17" t="s">
        <v>265</v>
      </c>
      <c r="H3075" s="17" t="s">
        <v>16</v>
      </c>
      <c r="I3075" s="17" t="s">
        <v>17</v>
      </c>
      <c r="J3075" s="17"/>
      <c r="K3075" s="17"/>
      <c r="L3075" s="66">
        <v>29.526499999999999</v>
      </c>
      <c r="M3075" s="66">
        <v>0</v>
      </c>
      <c r="N3075" s="66">
        <v>128.60249999999999</v>
      </c>
      <c r="O3075" s="66">
        <v>42.8675</v>
      </c>
      <c r="P3075" s="66">
        <v>0</v>
      </c>
      <c r="Q3075" s="66">
        <v>0</v>
      </c>
      <c r="R3075" s="18"/>
      <c r="Z3075" s="62"/>
      <c r="AA3075" s="62"/>
      <c r="AB3075" s="62"/>
      <c r="AC3075" s="62"/>
      <c r="AD3075" s="62"/>
      <c r="AE3075" s="62"/>
    </row>
    <row r="3076" spans="1:31" x14ac:dyDescent="0.25">
      <c r="A3076" s="17" t="s">
        <v>11</v>
      </c>
      <c r="B3076" s="17" t="s">
        <v>156</v>
      </c>
      <c r="C3076" s="17" t="s">
        <v>260</v>
      </c>
      <c r="D3076" s="17" t="s">
        <v>260</v>
      </c>
      <c r="E3076" s="17" t="s">
        <v>221</v>
      </c>
      <c r="F3076" s="17" t="s">
        <v>224</v>
      </c>
      <c r="G3076" s="17" t="s">
        <v>265</v>
      </c>
      <c r="H3076" s="17" t="s">
        <v>160</v>
      </c>
      <c r="I3076" s="17" t="s">
        <v>17</v>
      </c>
      <c r="J3076" s="17"/>
      <c r="K3076" s="17"/>
      <c r="L3076" s="66">
        <v>29.597000000000001</v>
      </c>
      <c r="M3076" s="66">
        <v>0</v>
      </c>
      <c r="N3076" s="66">
        <v>128.91</v>
      </c>
      <c r="O3076" s="66">
        <v>42.97</v>
      </c>
      <c r="P3076" s="66">
        <v>0</v>
      </c>
      <c r="Q3076" s="66">
        <v>0</v>
      </c>
      <c r="R3076" s="18"/>
      <c r="Z3076" s="62"/>
      <c r="AA3076" s="62"/>
      <c r="AB3076" s="62"/>
      <c r="AC3076" s="62"/>
      <c r="AD3076" s="62"/>
      <c r="AE3076" s="62"/>
    </row>
    <row r="3077" spans="1:31" x14ac:dyDescent="0.25">
      <c r="A3077" s="17" t="s">
        <v>11</v>
      </c>
      <c r="B3077" s="17" t="s">
        <v>156</v>
      </c>
      <c r="C3077" s="17" t="s">
        <v>260</v>
      </c>
      <c r="D3077" s="17" t="s">
        <v>260</v>
      </c>
      <c r="E3077" s="17" t="s">
        <v>221</v>
      </c>
      <c r="F3077" s="17" t="s">
        <v>224</v>
      </c>
      <c r="G3077" s="17" t="s">
        <v>265</v>
      </c>
      <c r="H3077" s="17" t="s">
        <v>161</v>
      </c>
      <c r="I3077" s="17" t="s">
        <v>17</v>
      </c>
      <c r="J3077" s="17"/>
      <c r="K3077" s="17"/>
      <c r="L3077" s="66">
        <v>29.62575</v>
      </c>
      <c r="M3077" s="66">
        <v>0</v>
      </c>
      <c r="N3077" s="66">
        <v>129.03449999999998</v>
      </c>
      <c r="O3077" s="66">
        <v>43.011499999999998</v>
      </c>
      <c r="P3077" s="66">
        <v>0</v>
      </c>
      <c r="Q3077" s="66">
        <v>0</v>
      </c>
      <c r="R3077" s="18"/>
      <c r="Z3077" s="62"/>
      <c r="AA3077" s="62"/>
      <c r="AB3077" s="62"/>
      <c r="AC3077" s="62"/>
      <c r="AD3077" s="62"/>
      <c r="AE3077" s="62"/>
    </row>
    <row r="3078" spans="1:31" x14ac:dyDescent="0.25">
      <c r="A3078" s="17" t="s">
        <v>11</v>
      </c>
      <c r="B3078" s="17" t="s">
        <v>156</v>
      </c>
      <c r="C3078" s="17" t="s">
        <v>260</v>
      </c>
      <c r="D3078" s="17" t="s">
        <v>260</v>
      </c>
      <c r="E3078" s="17" t="s">
        <v>221</v>
      </c>
      <c r="F3078" s="17" t="s">
        <v>224</v>
      </c>
      <c r="G3078" s="17" t="s">
        <v>265</v>
      </c>
      <c r="H3078" s="17" t="s">
        <v>75</v>
      </c>
      <c r="I3078" s="17" t="s">
        <v>17</v>
      </c>
      <c r="J3078" s="17"/>
      <c r="K3078" s="17"/>
      <c r="L3078" s="66">
        <v>2.3900000000000001E-4</v>
      </c>
      <c r="M3078" s="66">
        <v>0</v>
      </c>
      <c r="N3078" s="66">
        <v>1.0409999999999998E-3</v>
      </c>
      <c r="O3078" s="66">
        <v>3.4699999999999998E-4</v>
      </c>
      <c r="P3078" s="66">
        <v>0</v>
      </c>
      <c r="Q3078" s="66">
        <v>0</v>
      </c>
      <c r="R3078" s="18"/>
      <c r="Z3078" s="62"/>
      <c r="AA3078" s="62"/>
      <c r="AB3078" s="62"/>
      <c r="AC3078" s="62"/>
      <c r="AD3078" s="62"/>
      <c r="AE3078" s="62"/>
    </row>
    <row r="3079" spans="1:31" x14ac:dyDescent="0.25">
      <c r="A3079" s="17" t="s">
        <v>11</v>
      </c>
      <c r="B3079" s="17" t="s">
        <v>156</v>
      </c>
      <c r="C3079" s="17" t="s">
        <v>260</v>
      </c>
      <c r="D3079" s="17" t="s">
        <v>260</v>
      </c>
      <c r="E3079" s="17" t="s">
        <v>221</v>
      </c>
      <c r="F3079" s="17" t="s">
        <v>37</v>
      </c>
      <c r="G3079" s="17" t="s">
        <v>265</v>
      </c>
      <c r="H3079" s="17" t="s">
        <v>32</v>
      </c>
      <c r="I3079" s="17" t="s">
        <v>17</v>
      </c>
      <c r="J3079" s="17"/>
      <c r="K3079" s="17"/>
      <c r="L3079" s="66">
        <v>4.8603E-2</v>
      </c>
      <c r="M3079" s="66">
        <v>1.1556E-2</v>
      </c>
      <c r="N3079" s="66">
        <v>2.9329750000000002E-2</v>
      </c>
      <c r="O3079" s="66">
        <v>8.8845E-3</v>
      </c>
      <c r="P3079" s="66">
        <v>7.55925E-3</v>
      </c>
      <c r="Q3079" s="66">
        <v>2.5197499999999999E-3</v>
      </c>
      <c r="R3079" s="18"/>
      <c r="Z3079" s="62"/>
      <c r="AA3079" s="62"/>
      <c r="AB3079" s="62"/>
      <c r="AC3079" s="62"/>
      <c r="AD3079" s="62"/>
      <c r="AE3079" s="62"/>
    </row>
    <row r="3080" spans="1:31" x14ac:dyDescent="0.25">
      <c r="A3080" s="17" t="s">
        <v>11</v>
      </c>
      <c r="B3080" s="17" t="s">
        <v>156</v>
      </c>
      <c r="C3080" s="17" t="s">
        <v>260</v>
      </c>
      <c r="D3080" s="17" t="s">
        <v>260</v>
      </c>
      <c r="E3080" s="17" t="s">
        <v>221</v>
      </c>
      <c r="F3080" s="17" t="s">
        <v>37</v>
      </c>
      <c r="G3080" s="17" t="s">
        <v>265</v>
      </c>
      <c r="H3080" s="17" t="s">
        <v>16</v>
      </c>
      <c r="I3080" s="17" t="s">
        <v>17</v>
      </c>
      <c r="J3080" s="17"/>
      <c r="K3080" s="17"/>
      <c r="L3080" s="66">
        <v>1164.8530000000001</v>
      </c>
      <c r="M3080" s="66">
        <v>276.96049999999997</v>
      </c>
      <c r="N3080" s="66">
        <v>702.93374999999992</v>
      </c>
      <c r="O3080" s="66">
        <v>212.93074999999999</v>
      </c>
      <c r="P3080" s="66">
        <v>181.16849999999999</v>
      </c>
      <c r="Q3080" s="66">
        <v>60.389499999999998</v>
      </c>
      <c r="R3080" s="18"/>
      <c r="Z3080" s="62"/>
      <c r="AA3080" s="62"/>
      <c r="AB3080" s="62"/>
      <c r="AC3080" s="62"/>
      <c r="AD3080" s="62"/>
      <c r="AE3080" s="62"/>
    </row>
    <row r="3081" spans="1:31" x14ac:dyDescent="0.25">
      <c r="A3081" s="17" t="s">
        <v>11</v>
      </c>
      <c r="B3081" s="17" t="s">
        <v>156</v>
      </c>
      <c r="C3081" s="17" t="s">
        <v>260</v>
      </c>
      <c r="D3081" s="17" t="s">
        <v>260</v>
      </c>
      <c r="E3081" s="17" t="s">
        <v>221</v>
      </c>
      <c r="F3081" s="17" t="s">
        <v>37</v>
      </c>
      <c r="G3081" s="17" t="s">
        <v>265</v>
      </c>
      <c r="H3081" s="17" t="s">
        <v>160</v>
      </c>
      <c r="I3081" s="17" t="s">
        <v>17</v>
      </c>
      <c r="J3081" s="17"/>
      <c r="K3081" s="17"/>
      <c r="L3081" s="66">
        <v>1167.7194999999999</v>
      </c>
      <c r="M3081" s="66">
        <v>277.64249999999998</v>
      </c>
      <c r="N3081" s="66">
        <v>704.66449999999998</v>
      </c>
      <c r="O3081" s="66">
        <v>213.45500000000001</v>
      </c>
      <c r="P3081" s="66">
        <v>181.61399999999998</v>
      </c>
      <c r="Q3081" s="66">
        <v>60.537999999999997</v>
      </c>
      <c r="R3081" s="18"/>
      <c r="Z3081" s="62"/>
      <c r="AA3081" s="62"/>
      <c r="AB3081" s="62"/>
      <c r="AC3081" s="62"/>
      <c r="AD3081" s="62"/>
      <c r="AE3081" s="62"/>
    </row>
    <row r="3082" spans="1:31" x14ac:dyDescent="0.25">
      <c r="A3082" s="17" t="s">
        <v>11</v>
      </c>
      <c r="B3082" s="17" t="s">
        <v>156</v>
      </c>
      <c r="C3082" s="17" t="s">
        <v>260</v>
      </c>
      <c r="D3082" s="17" t="s">
        <v>260</v>
      </c>
      <c r="E3082" s="17" t="s">
        <v>221</v>
      </c>
      <c r="F3082" s="17" t="s">
        <v>37</v>
      </c>
      <c r="G3082" s="17" t="s">
        <v>265</v>
      </c>
      <c r="H3082" s="17" t="s">
        <v>161</v>
      </c>
      <c r="I3082" s="17" t="s">
        <v>17</v>
      </c>
      <c r="J3082" s="17"/>
      <c r="K3082" s="17"/>
      <c r="L3082" s="66">
        <v>1168.88625</v>
      </c>
      <c r="M3082" s="66">
        <v>277.91925000000003</v>
      </c>
      <c r="N3082" s="66">
        <v>705.3682500000001</v>
      </c>
      <c r="O3082" s="66">
        <v>213.66825</v>
      </c>
      <c r="P3082" s="66">
        <v>181.7955</v>
      </c>
      <c r="Q3082" s="66">
        <v>60.598500000000001</v>
      </c>
      <c r="R3082" s="18"/>
      <c r="Z3082" s="62"/>
      <c r="AA3082" s="62"/>
      <c r="AB3082" s="62"/>
      <c r="AC3082" s="62"/>
      <c r="AD3082" s="62"/>
      <c r="AE3082" s="62"/>
    </row>
    <row r="3083" spans="1:31" x14ac:dyDescent="0.25">
      <c r="A3083" s="17" t="s">
        <v>11</v>
      </c>
      <c r="B3083" s="17" t="s">
        <v>156</v>
      </c>
      <c r="C3083" s="17" t="s">
        <v>260</v>
      </c>
      <c r="D3083" s="17" t="s">
        <v>260</v>
      </c>
      <c r="E3083" s="17" t="s">
        <v>221</v>
      </c>
      <c r="F3083" s="17" t="s">
        <v>37</v>
      </c>
      <c r="G3083" s="17" t="s">
        <v>265</v>
      </c>
      <c r="H3083" s="17" t="s">
        <v>75</v>
      </c>
      <c r="I3083" s="17" t="s">
        <v>17</v>
      </c>
      <c r="J3083" s="17"/>
      <c r="K3083" s="17"/>
      <c r="L3083" s="66">
        <v>9.7207500000000002E-3</v>
      </c>
      <c r="M3083" s="66">
        <v>2.3112499999999999E-3</v>
      </c>
      <c r="N3083" s="66">
        <v>5.8662499999999999E-3</v>
      </c>
      <c r="O3083" s="66">
        <v>1.7769999999999999E-3</v>
      </c>
      <c r="P3083" s="66">
        <v>1.5119999999999999E-3</v>
      </c>
      <c r="Q3083" s="66">
        <v>5.04E-4</v>
      </c>
      <c r="R3083" s="18"/>
      <c r="Z3083" s="62"/>
      <c r="AA3083" s="62"/>
      <c r="AB3083" s="62"/>
      <c r="AC3083" s="62"/>
      <c r="AD3083" s="62"/>
      <c r="AE3083" s="62"/>
    </row>
    <row r="3084" spans="1:31" x14ac:dyDescent="0.25">
      <c r="A3084" s="17" t="s">
        <v>11</v>
      </c>
      <c r="B3084" s="17" t="s">
        <v>156</v>
      </c>
      <c r="C3084" s="17" t="s">
        <v>260</v>
      </c>
      <c r="D3084" s="17" t="s">
        <v>260</v>
      </c>
      <c r="E3084" s="17" t="s">
        <v>221</v>
      </c>
      <c r="F3084" s="17" t="s">
        <v>225</v>
      </c>
      <c r="G3084" s="17" t="s">
        <v>265</v>
      </c>
      <c r="H3084" s="17" t="s">
        <v>32</v>
      </c>
      <c r="I3084" s="17" t="s">
        <v>17</v>
      </c>
      <c r="J3084" s="17"/>
      <c r="K3084" s="17"/>
      <c r="L3084" s="66">
        <v>0</v>
      </c>
      <c r="M3084" s="66">
        <v>0</v>
      </c>
      <c r="N3084" s="66">
        <v>0</v>
      </c>
      <c r="O3084" s="66">
        <v>7.55925E-3</v>
      </c>
      <c r="P3084" s="66">
        <v>2.5197499999999999E-3</v>
      </c>
      <c r="Q3084" s="66">
        <v>0</v>
      </c>
      <c r="R3084" s="18"/>
      <c r="Z3084" s="62"/>
      <c r="AA3084" s="62"/>
      <c r="AB3084" s="62"/>
      <c r="AC3084" s="62"/>
      <c r="AD3084" s="62"/>
      <c r="AE3084" s="62"/>
    </row>
    <row r="3085" spans="1:31" x14ac:dyDescent="0.25">
      <c r="A3085" s="17" t="s">
        <v>11</v>
      </c>
      <c r="B3085" s="17" t="s">
        <v>156</v>
      </c>
      <c r="C3085" s="17" t="s">
        <v>260</v>
      </c>
      <c r="D3085" s="17" t="s">
        <v>260</v>
      </c>
      <c r="E3085" s="17" t="s">
        <v>221</v>
      </c>
      <c r="F3085" s="17" t="s">
        <v>225</v>
      </c>
      <c r="G3085" s="17" t="s">
        <v>265</v>
      </c>
      <c r="H3085" s="17" t="s">
        <v>16</v>
      </c>
      <c r="I3085" s="17" t="s">
        <v>17</v>
      </c>
      <c r="J3085" s="17"/>
      <c r="K3085" s="17"/>
      <c r="L3085" s="66">
        <v>0</v>
      </c>
      <c r="M3085" s="66">
        <v>0</v>
      </c>
      <c r="N3085" s="66">
        <v>0</v>
      </c>
      <c r="O3085" s="66">
        <v>181.16849999999999</v>
      </c>
      <c r="P3085" s="66">
        <v>60.389499999999998</v>
      </c>
      <c r="Q3085" s="66">
        <v>0</v>
      </c>
      <c r="R3085" s="18"/>
      <c r="Z3085" s="62"/>
      <c r="AA3085" s="62"/>
      <c r="AB3085" s="62"/>
      <c r="AC3085" s="62"/>
      <c r="AD3085" s="62"/>
      <c r="AE3085" s="62"/>
    </row>
    <row r="3086" spans="1:31" x14ac:dyDescent="0.25">
      <c r="A3086" s="17" t="s">
        <v>11</v>
      </c>
      <c r="B3086" s="17" t="s">
        <v>156</v>
      </c>
      <c r="C3086" s="17" t="s">
        <v>260</v>
      </c>
      <c r="D3086" s="17" t="s">
        <v>260</v>
      </c>
      <c r="E3086" s="17" t="s">
        <v>221</v>
      </c>
      <c r="F3086" s="17" t="s">
        <v>225</v>
      </c>
      <c r="G3086" s="17" t="s">
        <v>265</v>
      </c>
      <c r="H3086" s="17" t="s">
        <v>160</v>
      </c>
      <c r="I3086" s="17" t="s">
        <v>17</v>
      </c>
      <c r="J3086" s="17"/>
      <c r="K3086" s="17"/>
      <c r="L3086" s="66">
        <v>0</v>
      </c>
      <c r="M3086" s="66">
        <v>0</v>
      </c>
      <c r="N3086" s="66">
        <v>0</v>
      </c>
      <c r="O3086" s="66">
        <v>181.61399999999998</v>
      </c>
      <c r="P3086" s="66">
        <v>60.537999999999997</v>
      </c>
      <c r="Q3086" s="66">
        <v>0</v>
      </c>
      <c r="R3086" s="18"/>
      <c r="Z3086" s="62"/>
      <c r="AA3086" s="62"/>
      <c r="AB3086" s="62"/>
      <c r="AC3086" s="62"/>
      <c r="AD3086" s="62"/>
      <c r="AE3086" s="62"/>
    </row>
    <row r="3087" spans="1:31" x14ac:dyDescent="0.25">
      <c r="A3087" s="17" t="s">
        <v>11</v>
      </c>
      <c r="B3087" s="17" t="s">
        <v>156</v>
      </c>
      <c r="C3087" s="17" t="s">
        <v>260</v>
      </c>
      <c r="D3087" s="17" t="s">
        <v>260</v>
      </c>
      <c r="E3087" s="17" t="s">
        <v>221</v>
      </c>
      <c r="F3087" s="17" t="s">
        <v>225</v>
      </c>
      <c r="G3087" s="17" t="s">
        <v>265</v>
      </c>
      <c r="H3087" s="17" t="s">
        <v>161</v>
      </c>
      <c r="I3087" s="17" t="s">
        <v>17</v>
      </c>
      <c r="J3087" s="17"/>
      <c r="K3087" s="17"/>
      <c r="L3087" s="66">
        <v>0</v>
      </c>
      <c r="M3087" s="66">
        <v>0</v>
      </c>
      <c r="N3087" s="66">
        <v>0</v>
      </c>
      <c r="O3087" s="66">
        <v>181.7955</v>
      </c>
      <c r="P3087" s="66">
        <v>60.598500000000001</v>
      </c>
      <c r="Q3087" s="66">
        <v>0</v>
      </c>
      <c r="R3087" s="18"/>
      <c r="Z3087" s="62"/>
      <c r="AA3087" s="62"/>
      <c r="AB3087" s="62"/>
      <c r="AC3087" s="62"/>
      <c r="AD3087" s="62"/>
      <c r="AE3087" s="62"/>
    </row>
    <row r="3088" spans="1:31" x14ac:dyDescent="0.25">
      <c r="A3088" s="17" t="s">
        <v>11</v>
      </c>
      <c r="B3088" s="17" t="s">
        <v>156</v>
      </c>
      <c r="C3088" s="17" t="s">
        <v>260</v>
      </c>
      <c r="D3088" s="17" t="s">
        <v>260</v>
      </c>
      <c r="E3088" s="17" t="s">
        <v>221</v>
      </c>
      <c r="F3088" s="17" t="s">
        <v>225</v>
      </c>
      <c r="G3088" s="17" t="s">
        <v>265</v>
      </c>
      <c r="H3088" s="17" t="s">
        <v>75</v>
      </c>
      <c r="I3088" s="17" t="s">
        <v>17</v>
      </c>
      <c r="J3088" s="17"/>
      <c r="K3088" s="17"/>
      <c r="L3088" s="66">
        <v>0</v>
      </c>
      <c r="M3088" s="66">
        <v>0</v>
      </c>
      <c r="N3088" s="66">
        <v>0</v>
      </c>
      <c r="O3088" s="66">
        <v>1.5119999999999999E-3</v>
      </c>
      <c r="P3088" s="66">
        <v>5.04E-4</v>
      </c>
      <c r="Q3088" s="66">
        <v>0</v>
      </c>
      <c r="R3088" s="18"/>
      <c r="Z3088" s="62"/>
      <c r="AA3088" s="62"/>
      <c r="AB3088" s="62"/>
      <c r="AC3088" s="62"/>
      <c r="AD3088" s="62"/>
      <c r="AE3088" s="62"/>
    </row>
    <row r="3089" spans="1:31" x14ac:dyDescent="0.25">
      <c r="A3089" s="17" t="s">
        <v>11</v>
      </c>
      <c r="B3089" s="17" t="s">
        <v>156</v>
      </c>
      <c r="C3089" s="17" t="s">
        <v>260</v>
      </c>
      <c r="D3089" s="17" t="s">
        <v>260</v>
      </c>
      <c r="E3089" s="17" t="s">
        <v>221</v>
      </c>
      <c r="F3089" s="17" t="s">
        <v>228</v>
      </c>
      <c r="G3089" s="17" t="s">
        <v>265</v>
      </c>
      <c r="H3089" s="17" t="s">
        <v>32</v>
      </c>
      <c r="I3089" s="17" t="s">
        <v>17</v>
      </c>
      <c r="J3089" s="17"/>
      <c r="K3089" s="17"/>
      <c r="L3089" s="66">
        <v>0</v>
      </c>
      <c r="M3089" s="66">
        <v>0</v>
      </c>
      <c r="N3089" s="66">
        <v>9.0824999999999999E-4</v>
      </c>
      <c r="O3089" s="66">
        <v>3.0275000000000001E-4</v>
      </c>
      <c r="P3089" s="66">
        <v>0</v>
      </c>
      <c r="Q3089" s="66">
        <v>0</v>
      </c>
      <c r="R3089" s="18"/>
      <c r="Z3089" s="62"/>
      <c r="AA3089" s="62"/>
      <c r="AB3089" s="62"/>
      <c r="AC3089" s="62"/>
      <c r="AD3089" s="62"/>
      <c r="AE3089" s="62"/>
    </row>
    <row r="3090" spans="1:31" x14ac:dyDescent="0.25">
      <c r="A3090" s="17" t="s">
        <v>11</v>
      </c>
      <c r="B3090" s="17" t="s">
        <v>156</v>
      </c>
      <c r="C3090" s="17" t="s">
        <v>260</v>
      </c>
      <c r="D3090" s="17" t="s">
        <v>260</v>
      </c>
      <c r="E3090" s="17" t="s">
        <v>221</v>
      </c>
      <c r="F3090" s="17" t="s">
        <v>228</v>
      </c>
      <c r="G3090" s="17" t="s">
        <v>265</v>
      </c>
      <c r="H3090" s="17" t="s">
        <v>16</v>
      </c>
      <c r="I3090" s="17" t="s">
        <v>17</v>
      </c>
      <c r="J3090" s="17"/>
      <c r="K3090" s="17"/>
      <c r="L3090" s="66">
        <v>0</v>
      </c>
      <c r="M3090" s="66">
        <v>0</v>
      </c>
      <c r="N3090" s="66">
        <v>20.972474999999999</v>
      </c>
      <c r="O3090" s="66">
        <v>6.9908250000000001</v>
      </c>
      <c r="P3090" s="66">
        <v>0</v>
      </c>
      <c r="Q3090" s="66">
        <v>0</v>
      </c>
      <c r="R3090" s="18"/>
      <c r="Z3090" s="62"/>
      <c r="AA3090" s="62"/>
      <c r="AB3090" s="62"/>
      <c r="AC3090" s="62"/>
      <c r="AD3090" s="62"/>
      <c r="AE3090" s="62"/>
    </row>
    <row r="3091" spans="1:31" x14ac:dyDescent="0.25">
      <c r="A3091" s="17" t="s">
        <v>11</v>
      </c>
      <c r="B3091" s="17" t="s">
        <v>156</v>
      </c>
      <c r="C3091" s="17" t="s">
        <v>260</v>
      </c>
      <c r="D3091" s="17" t="s">
        <v>260</v>
      </c>
      <c r="E3091" s="17" t="s">
        <v>221</v>
      </c>
      <c r="F3091" s="17" t="s">
        <v>228</v>
      </c>
      <c r="G3091" s="17" t="s">
        <v>265</v>
      </c>
      <c r="H3091" s="17" t="s">
        <v>160</v>
      </c>
      <c r="I3091" s="17" t="s">
        <v>17</v>
      </c>
      <c r="J3091" s="17"/>
      <c r="K3091" s="17"/>
      <c r="L3091" s="66">
        <v>0</v>
      </c>
      <c r="M3091" s="66">
        <v>0</v>
      </c>
      <c r="N3091" s="66">
        <v>21.026025000000001</v>
      </c>
      <c r="O3091" s="66">
        <v>7.0086750000000002</v>
      </c>
      <c r="P3091" s="66">
        <v>0</v>
      </c>
      <c r="Q3091" s="66">
        <v>0</v>
      </c>
      <c r="R3091" s="18"/>
      <c r="Z3091" s="62"/>
      <c r="AA3091" s="62"/>
      <c r="AB3091" s="62"/>
      <c r="AC3091" s="62"/>
      <c r="AD3091" s="62"/>
      <c r="AE3091" s="62"/>
    </row>
    <row r="3092" spans="1:31" x14ac:dyDescent="0.25">
      <c r="A3092" s="17" t="s">
        <v>11</v>
      </c>
      <c r="B3092" s="17" t="s">
        <v>156</v>
      </c>
      <c r="C3092" s="17" t="s">
        <v>260</v>
      </c>
      <c r="D3092" s="17" t="s">
        <v>260</v>
      </c>
      <c r="E3092" s="17" t="s">
        <v>221</v>
      </c>
      <c r="F3092" s="17" t="s">
        <v>228</v>
      </c>
      <c r="G3092" s="17" t="s">
        <v>265</v>
      </c>
      <c r="H3092" s="17" t="s">
        <v>161</v>
      </c>
      <c r="I3092" s="17" t="s">
        <v>17</v>
      </c>
      <c r="J3092" s="17"/>
      <c r="K3092" s="17"/>
      <c r="L3092" s="66">
        <v>0</v>
      </c>
      <c r="M3092" s="66">
        <v>0</v>
      </c>
      <c r="N3092" s="66">
        <v>21.04785</v>
      </c>
      <c r="O3092" s="66">
        <v>7.0159500000000001</v>
      </c>
      <c r="P3092" s="66">
        <v>0</v>
      </c>
      <c r="Q3092" s="66">
        <v>0</v>
      </c>
      <c r="R3092" s="18"/>
      <c r="Z3092" s="62"/>
      <c r="AA3092" s="62"/>
      <c r="AB3092" s="62"/>
      <c r="AC3092" s="62"/>
      <c r="AD3092" s="62"/>
      <c r="AE3092" s="62"/>
    </row>
    <row r="3093" spans="1:31" x14ac:dyDescent="0.25">
      <c r="A3093" s="17" t="s">
        <v>11</v>
      </c>
      <c r="B3093" s="17" t="s">
        <v>156</v>
      </c>
      <c r="C3093" s="17" t="s">
        <v>260</v>
      </c>
      <c r="D3093" s="17" t="s">
        <v>260</v>
      </c>
      <c r="E3093" s="17" t="s">
        <v>221</v>
      </c>
      <c r="F3093" s="17" t="s">
        <v>228</v>
      </c>
      <c r="G3093" s="17" t="s">
        <v>265</v>
      </c>
      <c r="H3093" s="17" t="s">
        <v>75</v>
      </c>
      <c r="I3093" s="17" t="s">
        <v>17</v>
      </c>
      <c r="J3093" s="17"/>
      <c r="K3093" s="17"/>
      <c r="L3093" s="66">
        <v>0</v>
      </c>
      <c r="M3093" s="66">
        <v>0</v>
      </c>
      <c r="N3093" s="66">
        <v>1.8149999999999999E-4</v>
      </c>
      <c r="O3093" s="66">
        <v>6.05E-5</v>
      </c>
      <c r="P3093" s="66">
        <v>0</v>
      </c>
      <c r="Q3093" s="66">
        <v>0</v>
      </c>
      <c r="R3093" s="18"/>
      <c r="Z3093" s="62"/>
      <c r="AA3093" s="62"/>
      <c r="AB3093" s="62"/>
      <c r="AC3093" s="62"/>
      <c r="AD3093" s="62"/>
      <c r="AE3093" s="62"/>
    </row>
    <row r="3094" spans="1:31" x14ac:dyDescent="0.25">
      <c r="A3094" s="17" t="s">
        <v>11</v>
      </c>
      <c r="B3094" s="17" t="s">
        <v>156</v>
      </c>
      <c r="C3094" s="17" t="s">
        <v>260</v>
      </c>
      <c r="D3094" s="17" t="s">
        <v>260</v>
      </c>
      <c r="E3094" s="17" t="s">
        <v>221</v>
      </c>
      <c r="F3094" s="17" t="s">
        <v>230</v>
      </c>
      <c r="G3094" s="17" t="s">
        <v>265</v>
      </c>
      <c r="H3094" s="17" t="s">
        <v>32</v>
      </c>
      <c r="I3094" s="17" t="s">
        <v>17</v>
      </c>
      <c r="J3094" s="17"/>
      <c r="K3094" s="17"/>
      <c r="L3094" s="66">
        <v>4.2742500000000003E-3</v>
      </c>
      <c r="M3094" s="66">
        <v>1.42475E-3</v>
      </c>
      <c r="N3094" s="66">
        <v>0</v>
      </c>
      <c r="O3094" s="66">
        <v>1.1167500000000001E-3</v>
      </c>
      <c r="P3094" s="66">
        <v>3.7225000000000002E-4</v>
      </c>
      <c r="Q3094" s="66">
        <v>0</v>
      </c>
      <c r="R3094" s="18"/>
      <c r="Z3094" s="62"/>
      <c r="AA3094" s="62"/>
      <c r="AB3094" s="62"/>
      <c r="AC3094" s="62"/>
      <c r="AD3094" s="62"/>
      <c r="AE3094" s="62"/>
    </row>
    <row r="3095" spans="1:31" x14ac:dyDescent="0.25">
      <c r="A3095" s="17" t="s">
        <v>11</v>
      </c>
      <c r="B3095" s="17" t="s">
        <v>156</v>
      </c>
      <c r="C3095" s="17" t="s">
        <v>260</v>
      </c>
      <c r="D3095" s="17" t="s">
        <v>260</v>
      </c>
      <c r="E3095" s="17" t="s">
        <v>221</v>
      </c>
      <c r="F3095" s="17" t="s">
        <v>230</v>
      </c>
      <c r="G3095" s="17" t="s">
        <v>265</v>
      </c>
      <c r="H3095" s="17" t="s">
        <v>16</v>
      </c>
      <c r="I3095" s="17" t="s">
        <v>17</v>
      </c>
      <c r="J3095" s="17"/>
      <c r="K3095" s="17"/>
      <c r="L3095" s="66">
        <v>98.739749999999987</v>
      </c>
      <c r="M3095" s="66">
        <v>32.913249999999998</v>
      </c>
      <c r="N3095" s="66">
        <v>0</v>
      </c>
      <c r="O3095" s="66">
        <v>25.794899999999998</v>
      </c>
      <c r="P3095" s="66">
        <v>8.5983000000000001</v>
      </c>
      <c r="Q3095" s="66">
        <v>0</v>
      </c>
      <c r="R3095" s="18"/>
      <c r="Z3095" s="62"/>
      <c r="AA3095" s="62"/>
      <c r="AB3095" s="62"/>
      <c r="AC3095" s="62"/>
      <c r="AD3095" s="62"/>
      <c r="AE3095" s="62"/>
    </row>
    <row r="3096" spans="1:31" x14ac:dyDescent="0.25">
      <c r="A3096" s="17" t="s">
        <v>11</v>
      </c>
      <c r="B3096" s="17" t="s">
        <v>156</v>
      </c>
      <c r="C3096" s="17" t="s">
        <v>260</v>
      </c>
      <c r="D3096" s="17" t="s">
        <v>260</v>
      </c>
      <c r="E3096" s="17" t="s">
        <v>221</v>
      </c>
      <c r="F3096" s="17" t="s">
        <v>230</v>
      </c>
      <c r="G3096" s="17" t="s">
        <v>265</v>
      </c>
      <c r="H3096" s="17" t="s">
        <v>160</v>
      </c>
      <c r="I3096" s="17" t="s">
        <v>17</v>
      </c>
      <c r="J3096" s="17"/>
      <c r="K3096" s="17"/>
      <c r="L3096" s="66">
        <v>98.991749999999996</v>
      </c>
      <c r="M3096" s="66">
        <v>32.997250000000001</v>
      </c>
      <c r="N3096" s="66">
        <v>0</v>
      </c>
      <c r="O3096" s="66">
        <v>25.860824999999998</v>
      </c>
      <c r="P3096" s="66">
        <v>8.6202749999999995</v>
      </c>
      <c r="Q3096" s="66">
        <v>0</v>
      </c>
      <c r="R3096" s="18"/>
      <c r="Z3096" s="62"/>
      <c r="AA3096" s="62"/>
      <c r="AB3096" s="62"/>
      <c r="AC3096" s="62"/>
      <c r="AD3096" s="62"/>
      <c r="AE3096" s="62"/>
    </row>
    <row r="3097" spans="1:31" x14ac:dyDescent="0.25">
      <c r="A3097" s="17" t="s">
        <v>11</v>
      </c>
      <c r="B3097" s="17" t="s">
        <v>156</v>
      </c>
      <c r="C3097" s="17" t="s">
        <v>260</v>
      </c>
      <c r="D3097" s="17" t="s">
        <v>260</v>
      </c>
      <c r="E3097" s="17" t="s">
        <v>221</v>
      </c>
      <c r="F3097" s="17" t="s">
        <v>230</v>
      </c>
      <c r="G3097" s="17" t="s">
        <v>265</v>
      </c>
      <c r="H3097" s="17" t="s">
        <v>161</v>
      </c>
      <c r="I3097" s="17" t="s">
        <v>17</v>
      </c>
      <c r="J3097" s="17"/>
      <c r="K3097" s="17"/>
      <c r="L3097" s="66">
        <v>99.094500000000011</v>
      </c>
      <c r="M3097" s="66">
        <v>33.031500000000001</v>
      </c>
      <c r="N3097" s="66">
        <v>0</v>
      </c>
      <c r="O3097" s="66">
        <v>25.887600000000003</v>
      </c>
      <c r="P3097" s="66">
        <v>8.6292000000000009</v>
      </c>
      <c r="Q3097" s="66">
        <v>0</v>
      </c>
      <c r="R3097" s="18"/>
      <c r="Z3097" s="62"/>
      <c r="AA3097" s="62"/>
      <c r="AB3097" s="62"/>
      <c r="AC3097" s="62"/>
      <c r="AD3097" s="62"/>
      <c r="AE3097" s="62"/>
    </row>
    <row r="3098" spans="1:31" x14ac:dyDescent="0.25">
      <c r="A3098" s="17" t="s">
        <v>11</v>
      </c>
      <c r="B3098" s="17" t="s">
        <v>156</v>
      </c>
      <c r="C3098" s="17" t="s">
        <v>260</v>
      </c>
      <c r="D3098" s="17" t="s">
        <v>260</v>
      </c>
      <c r="E3098" s="17" t="s">
        <v>221</v>
      </c>
      <c r="F3098" s="17" t="s">
        <v>230</v>
      </c>
      <c r="G3098" s="17" t="s">
        <v>265</v>
      </c>
      <c r="H3098" s="17" t="s">
        <v>75</v>
      </c>
      <c r="I3098" s="17" t="s">
        <v>17</v>
      </c>
      <c r="J3098" s="17"/>
      <c r="K3098" s="17"/>
      <c r="L3098" s="66">
        <v>8.5499999999999997E-4</v>
      </c>
      <c r="M3098" s="66">
        <v>2.8499999999999999E-4</v>
      </c>
      <c r="N3098" s="66">
        <v>0</v>
      </c>
      <c r="O3098" s="66">
        <v>2.2349999999999998E-4</v>
      </c>
      <c r="P3098" s="66">
        <v>7.4499999999999995E-5</v>
      </c>
      <c r="Q3098" s="66">
        <v>0</v>
      </c>
      <c r="R3098" s="18"/>
      <c r="Z3098" s="62"/>
      <c r="AA3098" s="62"/>
      <c r="AB3098" s="62"/>
      <c r="AC3098" s="62"/>
      <c r="AD3098" s="62"/>
      <c r="AE3098" s="62"/>
    </row>
    <row r="3099" spans="1:31" x14ac:dyDescent="0.25">
      <c r="A3099" s="17" t="s">
        <v>11</v>
      </c>
      <c r="B3099" s="17" t="s">
        <v>156</v>
      </c>
      <c r="C3099" s="17" t="s">
        <v>260</v>
      </c>
      <c r="D3099" s="17" t="s">
        <v>260</v>
      </c>
      <c r="E3099" s="17" t="s">
        <v>221</v>
      </c>
      <c r="F3099" s="17" t="s">
        <v>231</v>
      </c>
      <c r="G3099" s="17" t="s">
        <v>265</v>
      </c>
      <c r="H3099" s="17" t="s">
        <v>32</v>
      </c>
      <c r="I3099" s="17" t="s">
        <v>17</v>
      </c>
      <c r="J3099" s="17"/>
      <c r="K3099" s="17"/>
      <c r="L3099" s="66">
        <v>0</v>
      </c>
      <c r="M3099" s="66">
        <v>0</v>
      </c>
      <c r="N3099" s="66">
        <v>0</v>
      </c>
      <c r="O3099" s="66">
        <v>0</v>
      </c>
      <c r="P3099" s="66">
        <v>0</v>
      </c>
      <c r="Q3099" s="66">
        <v>2.8884E-2</v>
      </c>
      <c r="R3099" s="18"/>
      <c r="Z3099" s="62"/>
      <c r="AA3099" s="62"/>
      <c r="AB3099" s="62"/>
      <c r="AC3099" s="62"/>
      <c r="AD3099" s="62"/>
      <c r="AE3099" s="62"/>
    </row>
    <row r="3100" spans="1:31" x14ac:dyDescent="0.25">
      <c r="A3100" s="17" t="s">
        <v>11</v>
      </c>
      <c r="B3100" s="17" t="s">
        <v>156</v>
      </c>
      <c r="C3100" s="17" t="s">
        <v>260</v>
      </c>
      <c r="D3100" s="17" t="s">
        <v>260</v>
      </c>
      <c r="E3100" s="17" t="s">
        <v>221</v>
      </c>
      <c r="F3100" s="17" t="s">
        <v>231</v>
      </c>
      <c r="G3100" s="17" t="s">
        <v>265</v>
      </c>
      <c r="H3100" s="17" t="s">
        <v>16</v>
      </c>
      <c r="I3100" s="17" t="s">
        <v>17</v>
      </c>
      <c r="J3100" s="17"/>
      <c r="K3100" s="17"/>
      <c r="L3100" s="66">
        <v>0</v>
      </c>
      <c r="M3100" s="66">
        <v>0</v>
      </c>
      <c r="N3100" s="66">
        <v>0</v>
      </c>
      <c r="O3100" s="66">
        <v>0</v>
      </c>
      <c r="P3100" s="66">
        <v>0</v>
      </c>
      <c r="Q3100" s="66">
        <v>938.74500000000012</v>
      </c>
      <c r="R3100" s="18"/>
      <c r="Z3100" s="62"/>
      <c r="AA3100" s="62"/>
      <c r="AB3100" s="62"/>
      <c r="AC3100" s="62"/>
      <c r="AD3100" s="62"/>
      <c r="AE3100" s="62"/>
    </row>
    <row r="3101" spans="1:31" x14ac:dyDescent="0.25">
      <c r="A3101" s="17" t="s">
        <v>11</v>
      </c>
      <c r="B3101" s="17" t="s">
        <v>156</v>
      </c>
      <c r="C3101" s="17" t="s">
        <v>260</v>
      </c>
      <c r="D3101" s="17" t="s">
        <v>260</v>
      </c>
      <c r="E3101" s="17" t="s">
        <v>221</v>
      </c>
      <c r="F3101" s="17" t="s">
        <v>231</v>
      </c>
      <c r="G3101" s="17" t="s">
        <v>265</v>
      </c>
      <c r="H3101" s="17" t="s">
        <v>160</v>
      </c>
      <c r="I3101" s="17" t="s">
        <v>17</v>
      </c>
      <c r="J3101" s="17"/>
      <c r="K3101" s="17"/>
      <c r="L3101" s="66">
        <v>0</v>
      </c>
      <c r="M3101" s="66">
        <v>0</v>
      </c>
      <c r="N3101" s="66">
        <v>0</v>
      </c>
      <c r="O3101" s="66">
        <v>0</v>
      </c>
      <c r="P3101" s="66">
        <v>0</v>
      </c>
      <c r="Q3101" s="66">
        <v>940.44749999999999</v>
      </c>
      <c r="R3101" s="18"/>
      <c r="Z3101" s="62"/>
      <c r="AA3101" s="62"/>
      <c r="AB3101" s="62"/>
      <c r="AC3101" s="62"/>
      <c r="AD3101" s="62"/>
      <c r="AE3101" s="62"/>
    </row>
    <row r="3102" spans="1:31" x14ac:dyDescent="0.25">
      <c r="A3102" s="17" t="s">
        <v>11</v>
      </c>
      <c r="B3102" s="17" t="s">
        <v>156</v>
      </c>
      <c r="C3102" s="17" t="s">
        <v>260</v>
      </c>
      <c r="D3102" s="17" t="s">
        <v>260</v>
      </c>
      <c r="E3102" s="17" t="s">
        <v>221</v>
      </c>
      <c r="F3102" s="17" t="s">
        <v>231</v>
      </c>
      <c r="G3102" s="17" t="s">
        <v>265</v>
      </c>
      <c r="H3102" s="17" t="s">
        <v>161</v>
      </c>
      <c r="I3102" s="17" t="s">
        <v>17</v>
      </c>
      <c r="J3102" s="17"/>
      <c r="K3102" s="17"/>
      <c r="L3102" s="66">
        <v>0</v>
      </c>
      <c r="M3102" s="66">
        <v>0</v>
      </c>
      <c r="N3102" s="66">
        <v>0</v>
      </c>
      <c r="O3102" s="66">
        <v>0</v>
      </c>
      <c r="P3102" s="66">
        <v>0</v>
      </c>
      <c r="Q3102" s="66">
        <v>941.13749999999993</v>
      </c>
      <c r="R3102" s="18"/>
      <c r="Z3102" s="62"/>
      <c r="AA3102" s="62"/>
      <c r="AB3102" s="62"/>
      <c r="AC3102" s="62"/>
      <c r="AD3102" s="62"/>
      <c r="AE3102" s="62"/>
    </row>
    <row r="3103" spans="1:31" x14ac:dyDescent="0.25">
      <c r="A3103" s="17" t="s">
        <v>11</v>
      </c>
      <c r="B3103" s="17" t="s">
        <v>156</v>
      </c>
      <c r="C3103" s="17" t="s">
        <v>260</v>
      </c>
      <c r="D3103" s="17" t="s">
        <v>260</v>
      </c>
      <c r="E3103" s="17" t="s">
        <v>221</v>
      </c>
      <c r="F3103" s="17" t="s">
        <v>231</v>
      </c>
      <c r="G3103" s="17" t="s">
        <v>265</v>
      </c>
      <c r="H3103" s="17" t="s">
        <v>75</v>
      </c>
      <c r="I3103" s="17" t="s">
        <v>17</v>
      </c>
      <c r="J3103" s="17"/>
      <c r="K3103" s="17"/>
      <c r="L3103" s="66">
        <v>0</v>
      </c>
      <c r="M3103" s="66">
        <v>0</v>
      </c>
      <c r="N3103" s="66">
        <v>0</v>
      </c>
      <c r="O3103" s="66">
        <v>0</v>
      </c>
      <c r="P3103" s="66">
        <v>0</v>
      </c>
      <c r="Q3103" s="66">
        <v>5.7772499999999994E-3</v>
      </c>
      <c r="R3103" s="18"/>
      <c r="Z3103" s="62"/>
      <c r="AA3103" s="62"/>
      <c r="AB3103" s="62"/>
      <c r="AC3103" s="62"/>
      <c r="AD3103" s="62"/>
      <c r="AE3103" s="62"/>
    </row>
    <row r="3104" spans="1:31" x14ac:dyDescent="0.25">
      <c r="A3104" s="17" t="s">
        <v>11</v>
      </c>
      <c r="B3104" s="17" t="s">
        <v>156</v>
      </c>
      <c r="C3104" s="17" t="s">
        <v>260</v>
      </c>
      <c r="D3104" s="17" t="s">
        <v>260</v>
      </c>
      <c r="E3104" s="17" t="s">
        <v>221</v>
      </c>
      <c r="F3104" s="17" t="s">
        <v>232</v>
      </c>
      <c r="G3104" s="17" t="s">
        <v>265</v>
      </c>
      <c r="H3104" s="17" t="s">
        <v>32</v>
      </c>
      <c r="I3104" s="17" t="s">
        <v>17</v>
      </c>
      <c r="J3104" s="17"/>
      <c r="K3104" s="17"/>
      <c r="L3104" s="66">
        <v>2.3110000000000001E-3</v>
      </c>
      <c r="M3104" s="66">
        <v>0</v>
      </c>
      <c r="N3104" s="66">
        <v>0</v>
      </c>
      <c r="O3104" s="66">
        <v>0</v>
      </c>
      <c r="P3104" s="66">
        <v>0</v>
      </c>
      <c r="Q3104" s="66">
        <v>0</v>
      </c>
      <c r="R3104" s="18"/>
      <c r="Z3104" s="62"/>
      <c r="AA3104" s="62"/>
      <c r="AB3104" s="62"/>
      <c r="AC3104" s="62"/>
      <c r="AD3104" s="62"/>
      <c r="AE3104" s="62"/>
    </row>
    <row r="3105" spans="1:33" x14ac:dyDescent="0.25">
      <c r="A3105" s="17" t="s">
        <v>11</v>
      </c>
      <c r="B3105" s="17" t="s">
        <v>156</v>
      </c>
      <c r="C3105" s="17" t="s">
        <v>260</v>
      </c>
      <c r="D3105" s="17" t="s">
        <v>260</v>
      </c>
      <c r="E3105" s="17" t="s">
        <v>221</v>
      </c>
      <c r="F3105" s="17" t="s">
        <v>232</v>
      </c>
      <c r="G3105" s="17" t="s">
        <v>265</v>
      </c>
      <c r="H3105" s="17" t="s">
        <v>16</v>
      </c>
      <c r="I3105" s="17" t="s">
        <v>17</v>
      </c>
      <c r="J3105" s="17"/>
      <c r="K3105" s="17"/>
      <c r="L3105" s="66">
        <v>75.108999999999995</v>
      </c>
      <c r="M3105" s="66">
        <v>0</v>
      </c>
      <c r="N3105" s="66">
        <v>0</v>
      </c>
      <c r="O3105" s="66">
        <v>0</v>
      </c>
      <c r="P3105" s="66">
        <v>0</v>
      </c>
      <c r="Q3105" s="66">
        <v>0</v>
      </c>
      <c r="R3105" s="18"/>
      <c r="Z3105" s="62"/>
      <c r="AA3105" s="62"/>
      <c r="AB3105" s="62"/>
      <c r="AC3105" s="62"/>
      <c r="AD3105" s="62"/>
      <c r="AE3105" s="62"/>
    </row>
    <row r="3106" spans="1:33" x14ac:dyDescent="0.25">
      <c r="A3106" s="17" t="s">
        <v>11</v>
      </c>
      <c r="B3106" s="17" t="s">
        <v>156</v>
      </c>
      <c r="C3106" s="17" t="s">
        <v>260</v>
      </c>
      <c r="D3106" s="17" t="s">
        <v>260</v>
      </c>
      <c r="E3106" s="17" t="s">
        <v>221</v>
      </c>
      <c r="F3106" s="17" t="s">
        <v>232</v>
      </c>
      <c r="G3106" s="17" t="s">
        <v>265</v>
      </c>
      <c r="H3106" s="17" t="s">
        <v>160</v>
      </c>
      <c r="I3106" s="17" t="s">
        <v>17</v>
      </c>
      <c r="J3106" s="17"/>
      <c r="K3106" s="17"/>
      <c r="L3106" s="66">
        <v>75.245500000000007</v>
      </c>
      <c r="M3106" s="66">
        <v>0</v>
      </c>
      <c r="N3106" s="66">
        <v>0</v>
      </c>
      <c r="O3106" s="66">
        <v>0</v>
      </c>
      <c r="P3106" s="66">
        <v>0</v>
      </c>
      <c r="Q3106" s="66">
        <v>0</v>
      </c>
      <c r="R3106" s="18"/>
      <c r="Z3106" s="62"/>
      <c r="AA3106" s="62"/>
      <c r="AB3106" s="62"/>
      <c r="AC3106" s="62"/>
      <c r="AD3106" s="62"/>
      <c r="AE3106" s="62"/>
    </row>
    <row r="3107" spans="1:33" x14ac:dyDescent="0.25">
      <c r="A3107" s="17" t="s">
        <v>11</v>
      </c>
      <c r="B3107" s="17" t="s">
        <v>156</v>
      </c>
      <c r="C3107" s="17" t="s">
        <v>260</v>
      </c>
      <c r="D3107" s="17" t="s">
        <v>260</v>
      </c>
      <c r="E3107" s="17" t="s">
        <v>221</v>
      </c>
      <c r="F3107" s="17" t="s">
        <v>232</v>
      </c>
      <c r="G3107" s="17" t="s">
        <v>265</v>
      </c>
      <c r="H3107" s="17" t="s">
        <v>161</v>
      </c>
      <c r="I3107" s="17" t="s">
        <v>17</v>
      </c>
      <c r="J3107" s="17"/>
      <c r="K3107" s="17"/>
      <c r="L3107" s="66">
        <v>75.301000000000002</v>
      </c>
      <c r="M3107" s="66">
        <v>0</v>
      </c>
      <c r="N3107" s="66">
        <v>0</v>
      </c>
      <c r="O3107" s="66">
        <v>0</v>
      </c>
      <c r="P3107" s="66">
        <v>0</v>
      </c>
      <c r="Q3107" s="66">
        <v>0</v>
      </c>
      <c r="R3107" s="18"/>
      <c r="Z3107" s="62"/>
      <c r="AA3107" s="62"/>
      <c r="AB3107" s="62"/>
      <c r="AC3107" s="62"/>
      <c r="AD3107" s="62"/>
      <c r="AE3107" s="62"/>
    </row>
    <row r="3108" spans="1:33" x14ac:dyDescent="0.25">
      <c r="A3108" s="17" t="s">
        <v>11</v>
      </c>
      <c r="B3108" s="17" t="s">
        <v>156</v>
      </c>
      <c r="C3108" s="17" t="s">
        <v>260</v>
      </c>
      <c r="D3108" s="17" t="s">
        <v>260</v>
      </c>
      <c r="E3108" s="17" t="s">
        <v>221</v>
      </c>
      <c r="F3108" s="17" t="s">
        <v>232</v>
      </c>
      <c r="G3108" s="17" t="s">
        <v>265</v>
      </c>
      <c r="H3108" s="17" t="s">
        <v>75</v>
      </c>
      <c r="I3108" s="17" t="s">
        <v>17</v>
      </c>
      <c r="J3108" s="17"/>
      <c r="K3108" s="17"/>
      <c r="L3108" s="66">
        <v>4.6224999999999999E-4</v>
      </c>
      <c r="M3108" s="66">
        <v>0</v>
      </c>
      <c r="N3108" s="66">
        <v>0</v>
      </c>
      <c r="O3108" s="66">
        <v>0</v>
      </c>
      <c r="P3108" s="66">
        <v>0</v>
      </c>
      <c r="Q3108" s="66">
        <v>0</v>
      </c>
      <c r="R3108" s="18"/>
      <c r="Z3108" s="62"/>
      <c r="AA3108" s="62"/>
      <c r="AB3108" s="62"/>
      <c r="AC3108" s="62"/>
      <c r="AD3108" s="62"/>
      <c r="AE3108" s="62"/>
    </row>
    <row r="3109" spans="1:33" x14ac:dyDescent="0.25">
      <c r="A3109" s="17" t="s">
        <v>11</v>
      </c>
      <c r="B3109" s="17" t="s">
        <v>156</v>
      </c>
      <c r="C3109" s="17" t="s">
        <v>260</v>
      </c>
      <c r="D3109" s="17" t="s">
        <v>260</v>
      </c>
      <c r="E3109" s="17" t="s">
        <v>221</v>
      </c>
      <c r="F3109" s="17" t="s">
        <v>233</v>
      </c>
      <c r="G3109" s="17" t="s">
        <v>265</v>
      </c>
      <c r="H3109" s="17" t="s">
        <v>32</v>
      </c>
      <c r="I3109" s="17" t="s">
        <v>17</v>
      </c>
      <c r="J3109" s="17"/>
      <c r="K3109" s="17"/>
      <c r="L3109" s="66">
        <v>0</v>
      </c>
      <c r="M3109" s="66">
        <v>0</v>
      </c>
      <c r="N3109" s="66">
        <v>0</v>
      </c>
      <c r="O3109" s="66">
        <v>0</v>
      </c>
      <c r="P3109" s="66">
        <v>4.7910000000000001E-3</v>
      </c>
      <c r="Q3109" s="66">
        <v>9.7674999999999984E-3</v>
      </c>
      <c r="R3109" s="18"/>
      <c r="Z3109" s="62"/>
      <c r="AA3109" s="62"/>
      <c r="AB3109" s="62"/>
      <c r="AC3109" s="62"/>
      <c r="AD3109" s="62"/>
      <c r="AE3109" s="62"/>
    </row>
    <row r="3110" spans="1:33" x14ac:dyDescent="0.25">
      <c r="A3110" s="17" t="s">
        <v>11</v>
      </c>
      <c r="B3110" s="17" t="s">
        <v>156</v>
      </c>
      <c r="C3110" s="17" t="s">
        <v>260</v>
      </c>
      <c r="D3110" s="17" t="s">
        <v>260</v>
      </c>
      <c r="E3110" s="17" t="s">
        <v>221</v>
      </c>
      <c r="F3110" s="17" t="s">
        <v>233</v>
      </c>
      <c r="G3110" s="17" t="s">
        <v>265</v>
      </c>
      <c r="H3110" s="17" t="s">
        <v>16</v>
      </c>
      <c r="I3110" s="17" t="s">
        <v>17</v>
      </c>
      <c r="J3110" s="17"/>
      <c r="K3110" s="17"/>
      <c r="L3110" s="66">
        <v>0</v>
      </c>
      <c r="M3110" s="66">
        <v>0</v>
      </c>
      <c r="N3110" s="66">
        <v>0</v>
      </c>
      <c r="O3110" s="66">
        <v>0</v>
      </c>
      <c r="P3110" s="66">
        <v>170.8785</v>
      </c>
      <c r="Q3110" s="66">
        <v>348.363</v>
      </c>
      <c r="R3110" s="18"/>
      <c r="Z3110" s="62"/>
      <c r="AA3110" s="62"/>
      <c r="AB3110" s="62"/>
      <c r="AC3110" s="62"/>
      <c r="AD3110" s="62"/>
      <c r="AE3110" s="62"/>
    </row>
    <row r="3111" spans="1:33" x14ac:dyDescent="0.25">
      <c r="A3111" s="17" t="s">
        <v>11</v>
      </c>
      <c r="B3111" s="17" t="s">
        <v>156</v>
      </c>
      <c r="C3111" s="17" t="s">
        <v>260</v>
      </c>
      <c r="D3111" s="17" t="s">
        <v>260</v>
      </c>
      <c r="E3111" s="17" t="s">
        <v>221</v>
      </c>
      <c r="F3111" s="17" t="s">
        <v>233</v>
      </c>
      <c r="G3111" s="17" t="s">
        <v>265</v>
      </c>
      <c r="H3111" s="17" t="s">
        <v>160</v>
      </c>
      <c r="I3111" s="17" t="s">
        <v>17</v>
      </c>
      <c r="J3111" s="17"/>
      <c r="K3111" s="17"/>
      <c r="L3111" s="66">
        <v>0</v>
      </c>
      <c r="M3111" s="66">
        <v>0</v>
      </c>
      <c r="N3111" s="66">
        <v>0</v>
      </c>
      <c r="O3111" s="66">
        <v>0</v>
      </c>
      <c r="P3111" s="66">
        <v>171.16125</v>
      </c>
      <c r="Q3111" s="66">
        <v>348.93949999999995</v>
      </c>
      <c r="R3111" s="18"/>
      <c r="Z3111" s="62"/>
      <c r="AA3111" s="62"/>
      <c r="AB3111" s="62"/>
      <c r="AC3111" s="62"/>
      <c r="AD3111" s="62"/>
      <c r="AE3111" s="62"/>
    </row>
    <row r="3112" spans="1:33" x14ac:dyDescent="0.25">
      <c r="A3112" s="17" t="s">
        <v>11</v>
      </c>
      <c r="B3112" s="17" t="s">
        <v>156</v>
      </c>
      <c r="C3112" s="17" t="s">
        <v>260</v>
      </c>
      <c r="D3112" s="17" t="s">
        <v>260</v>
      </c>
      <c r="E3112" s="17" t="s">
        <v>221</v>
      </c>
      <c r="F3112" s="17" t="s">
        <v>233</v>
      </c>
      <c r="G3112" s="17" t="s">
        <v>265</v>
      </c>
      <c r="H3112" s="17" t="s">
        <v>161</v>
      </c>
      <c r="I3112" s="17" t="s">
        <v>17</v>
      </c>
      <c r="J3112" s="17"/>
      <c r="K3112" s="17"/>
      <c r="L3112" s="66">
        <v>0</v>
      </c>
      <c r="M3112" s="66">
        <v>0</v>
      </c>
      <c r="N3112" s="66">
        <v>0</v>
      </c>
      <c r="O3112" s="66">
        <v>0</v>
      </c>
      <c r="P3112" s="66">
        <v>171.27600000000001</v>
      </c>
      <c r="Q3112" s="66">
        <v>349.17424999999997</v>
      </c>
      <c r="R3112" s="18"/>
      <c r="Z3112" s="62"/>
      <c r="AA3112" s="62"/>
      <c r="AB3112" s="62"/>
      <c r="AC3112" s="62"/>
      <c r="AD3112" s="62"/>
      <c r="AE3112" s="62"/>
    </row>
    <row r="3113" spans="1:33" x14ac:dyDescent="0.25">
      <c r="A3113" s="17" t="s">
        <v>11</v>
      </c>
      <c r="B3113" s="17" t="s">
        <v>156</v>
      </c>
      <c r="C3113" s="17" t="s">
        <v>260</v>
      </c>
      <c r="D3113" s="17" t="s">
        <v>260</v>
      </c>
      <c r="E3113" s="17" t="s">
        <v>221</v>
      </c>
      <c r="F3113" s="17" t="s">
        <v>233</v>
      </c>
      <c r="G3113" s="17" t="s">
        <v>265</v>
      </c>
      <c r="H3113" s="17" t="s">
        <v>75</v>
      </c>
      <c r="I3113" s="17" t="s">
        <v>17</v>
      </c>
      <c r="J3113" s="17"/>
      <c r="K3113" s="17"/>
      <c r="L3113" s="66">
        <v>0</v>
      </c>
      <c r="M3113" s="66">
        <v>0</v>
      </c>
      <c r="N3113" s="66">
        <v>0</v>
      </c>
      <c r="O3113" s="66">
        <v>0</v>
      </c>
      <c r="P3113" s="66">
        <v>9.5850000000000004E-4</v>
      </c>
      <c r="Q3113" s="66">
        <v>1.9537499999999998E-3</v>
      </c>
      <c r="R3113" s="18"/>
      <c r="Z3113" s="62"/>
      <c r="AA3113" s="62"/>
      <c r="AB3113" s="62"/>
      <c r="AC3113" s="62"/>
      <c r="AD3113" s="62"/>
      <c r="AE3113" s="62"/>
    </row>
    <row r="3114" spans="1:33" x14ac:dyDescent="0.25">
      <c r="A3114" s="17" t="s">
        <v>11</v>
      </c>
      <c r="B3114" s="17" t="s">
        <v>156</v>
      </c>
      <c r="C3114" s="17" t="s">
        <v>261</v>
      </c>
      <c r="D3114" s="17" t="s">
        <v>261</v>
      </c>
      <c r="E3114" s="17" t="s">
        <v>158</v>
      </c>
      <c r="F3114" s="17" t="s">
        <v>72</v>
      </c>
      <c r="G3114" s="17" t="s">
        <v>265</v>
      </c>
      <c r="H3114" s="17" t="s">
        <v>32</v>
      </c>
      <c r="I3114" s="17" t="s">
        <v>17</v>
      </c>
      <c r="J3114" s="17"/>
      <c r="K3114" s="17"/>
      <c r="L3114" s="66">
        <v>0</v>
      </c>
      <c r="M3114" s="66">
        <v>0</v>
      </c>
      <c r="N3114" s="66">
        <v>0</v>
      </c>
      <c r="O3114" s="66">
        <v>8.6683500000000002</v>
      </c>
      <c r="P3114" s="66">
        <v>13.3758</v>
      </c>
      <c r="Q3114" s="66">
        <v>9.8551500000000001</v>
      </c>
      <c r="R3114" s="18"/>
      <c r="Z3114" s="61"/>
      <c r="AA3114" s="61"/>
      <c r="AB3114" s="61"/>
      <c r="AC3114" s="61"/>
      <c r="AD3114" s="61"/>
      <c r="AE3114" s="61"/>
      <c r="AF3114" s="61"/>
      <c r="AG3114" s="61"/>
    </row>
    <row r="3115" spans="1:33" x14ac:dyDescent="0.25">
      <c r="A3115" s="17" t="s">
        <v>11</v>
      </c>
      <c r="B3115" s="17" t="s">
        <v>156</v>
      </c>
      <c r="C3115" s="17" t="s">
        <v>261</v>
      </c>
      <c r="D3115" s="17" t="s">
        <v>261</v>
      </c>
      <c r="E3115" s="17" t="s">
        <v>158</v>
      </c>
      <c r="F3115" s="17" t="s">
        <v>72</v>
      </c>
      <c r="G3115" s="17" t="s">
        <v>265</v>
      </c>
      <c r="H3115" s="17" t="s">
        <v>16</v>
      </c>
      <c r="I3115" s="17" t="s">
        <v>17</v>
      </c>
      <c r="J3115" s="17"/>
      <c r="K3115" s="17"/>
      <c r="L3115" s="66">
        <v>0</v>
      </c>
      <c r="M3115" s="66">
        <v>0</v>
      </c>
      <c r="N3115" s="66">
        <v>0</v>
      </c>
      <c r="O3115" s="66">
        <v>486295.5</v>
      </c>
      <c r="P3115" s="66">
        <v>750382</v>
      </c>
      <c r="Q3115" s="66">
        <v>552874</v>
      </c>
      <c r="R3115" s="18"/>
      <c r="Z3115" s="61"/>
      <c r="AA3115" s="61"/>
      <c r="AB3115" s="61"/>
      <c r="AC3115" s="61"/>
      <c r="AD3115" s="61"/>
      <c r="AE3115" s="61"/>
      <c r="AF3115" s="61"/>
      <c r="AG3115" s="61"/>
    </row>
    <row r="3116" spans="1:33" x14ac:dyDescent="0.25">
      <c r="A3116" s="17" t="s">
        <v>11</v>
      </c>
      <c r="B3116" s="17" t="s">
        <v>156</v>
      </c>
      <c r="C3116" s="17" t="s">
        <v>261</v>
      </c>
      <c r="D3116" s="17" t="s">
        <v>261</v>
      </c>
      <c r="E3116" s="17" t="s">
        <v>158</v>
      </c>
      <c r="F3116" s="17" t="s">
        <v>72</v>
      </c>
      <c r="G3116" s="17" t="s">
        <v>265</v>
      </c>
      <c r="H3116" s="17" t="s">
        <v>160</v>
      </c>
      <c r="I3116" s="17" t="s">
        <v>17</v>
      </c>
      <c r="J3116" s="17"/>
      <c r="K3116" s="17"/>
      <c r="L3116" s="66">
        <v>0</v>
      </c>
      <c r="M3116" s="66">
        <v>0</v>
      </c>
      <c r="N3116" s="66">
        <v>0</v>
      </c>
      <c r="O3116" s="66">
        <v>486572.25</v>
      </c>
      <c r="P3116" s="66">
        <v>750810.25</v>
      </c>
      <c r="Q3116" s="66">
        <v>553189.25</v>
      </c>
      <c r="R3116" s="18"/>
      <c r="Z3116" s="61"/>
      <c r="AA3116" s="61"/>
      <c r="AB3116" s="61"/>
      <c r="AC3116" s="61"/>
      <c r="AD3116" s="61"/>
      <c r="AE3116" s="61"/>
      <c r="AF3116" s="61"/>
      <c r="AG3116" s="61"/>
    </row>
    <row r="3117" spans="1:33" x14ac:dyDescent="0.25">
      <c r="A3117" s="17" t="s">
        <v>11</v>
      </c>
      <c r="B3117" s="17" t="s">
        <v>156</v>
      </c>
      <c r="C3117" s="17" t="s">
        <v>261</v>
      </c>
      <c r="D3117" s="17" t="s">
        <v>261</v>
      </c>
      <c r="E3117" s="17" t="s">
        <v>158</v>
      </c>
      <c r="F3117" s="17" t="s">
        <v>72</v>
      </c>
      <c r="G3117" s="17" t="s">
        <v>265</v>
      </c>
      <c r="H3117" s="17" t="s">
        <v>161</v>
      </c>
      <c r="I3117" s="17" t="s">
        <v>17</v>
      </c>
      <c r="J3117" s="17"/>
      <c r="K3117" s="17"/>
      <c r="L3117" s="66">
        <v>0</v>
      </c>
      <c r="M3117" s="66">
        <v>0</v>
      </c>
      <c r="N3117" s="66">
        <v>0</v>
      </c>
      <c r="O3117" s="66">
        <v>486746.25</v>
      </c>
      <c r="P3117" s="66">
        <v>751077.5</v>
      </c>
      <c r="Q3117" s="66">
        <v>553385.75</v>
      </c>
      <c r="R3117" s="18"/>
      <c r="Z3117" s="61"/>
      <c r="AA3117" s="61"/>
      <c r="AB3117" s="61"/>
      <c r="AC3117" s="61"/>
      <c r="AD3117" s="61"/>
      <c r="AE3117" s="61"/>
      <c r="AF3117" s="61"/>
      <c r="AG3117" s="61"/>
    </row>
    <row r="3118" spans="1:33" x14ac:dyDescent="0.25">
      <c r="A3118" s="17" t="s">
        <v>11</v>
      </c>
      <c r="B3118" s="17" t="s">
        <v>156</v>
      </c>
      <c r="C3118" s="17" t="s">
        <v>261</v>
      </c>
      <c r="D3118" s="17" t="s">
        <v>261</v>
      </c>
      <c r="E3118" s="17" t="s">
        <v>158</v>
      </c>
      <c r="F3118" s="17" t="s">
        <v>72</v>
      </c>
      <c r="G3118" s="17" t="s">
        <v>265</v>
      </c>
      <c r="H3118" s="17" t="s">
        <v>75</v>
      </c>
      <c r="I3118" s="17" t="s">
        <v>17</v>
      </c>
      <c r="J3118" s="17"/>
      <c r="K3118" s="17"/>
      <c r="L3118" s="66">
        <v>0</v>
      </c>
      <c r="M3118" s="66">
        <v>0</v>
      </c>
      <c r="N3118" s="66">
        <v>0</v>
      </c>
      <c r="O3118" s="66">
        <v>0.86683500000000002</v>
      </c>
      <c r="P3118" s="66">
        <v>1.33758</v>
      </c>
      <c r="Q3118" s="66">
        <v>0.98551500000000003</v>
      </c>
      <c r="R3118" s="18"/>
      <c r="Z3118" s="61"/>
      <c r="AA3118" s="61"/>
      <c r="AB3118" s="61"/>
      <c r="AC3118" s="61"/>
      <c r="AD3118" s="61"/>
      <c r="AE3118" s="61"/>
      <c r="AF3118" s="61"/>
      <c r="AG3118" s="61"/>
    </row>
    <row r="3119" spans="1:33" x14ac:dyDescent="0.25">
      <c r="A3119" s="17" t="s">
        <v>11</v>
      </c>
      <c r="B3119" s="17" t="s">
        <v>156</v>
      </c>
      <c r="C3119" s="17" t="s">
        <v>261</v>
      </c>
      <c r="D3119" s="17" t="s">
        <v>261</v>
      </c>
      <c r="E3119" s="17" t="s">
        <v>162</v>
      </c>
      <c r="F3119" s="17" t="s">
        <v>164</v>
      </c>
      <c r="G3119" s="17" t="s">
        <v>265</v>
      </c>
      <c r="H3119" s="17" t="s">
        <v>32</v>
      </c>
      <c r="I3119" s="17" t="s">
        <v>17</v>
      </c>
      <c r="J3119" s="17"/>
      <c r="K3119" s="17"/>
      <c r="L3119" s="66">
        <v>8.2499999999999994E-7</v>
      </c>
      <c r="M3119" s="66">
        <v>1.375E-6</v>
      </c>
      <c r="N3119" s="66">
        <v>3.9999999999999998E-7</v>
      </c>
      <c r="O3119" s="66">
        <v>3.3000000000000003E-5</v>
      </c>
      <c r="P3119" s="66">
        <v>1.1750000000000001E-4</v>
      </c>
      <c r="Q3119" s="66">
        <v>4.975E-4</v>
      </c>
      <c r="R3119" s="18"/>
      <c r="Z3119" s="61"/>
      <c r="AA3119" s="61"/>
      <c r="AB3119" s="61"/>
      <c r="AC3119" s="61"/>
      <c r="AD3119" s="61"/>
      <c r="AE3119" s="61"/>
      <c r="AF3119" s="61"/>
      <c r="AG3119" s="61"/>
    </row>
    <row r="3120" spans="1:33" x14ac:dyDescent="0.25">
      <c r="A3120" s="17" t="s">
        <v>11</v>
      </c>
      <c r="B3120" s="17" t="s">
        <v>156</v>
      </c>
      <c r="C3120" s="17" t="s">
        <v>261</v>
      </c>
      <c r="D3120" s="17" t="s">
        <v>261</v>
      </c>
      <c r="E3120" s="17" t="s">
        <v>162</v>
      </c>
      <c r="F3120" s="17" t="s">
        <v>164</v>
      </c>
      <c r="G3120" s="17" t="s">
        <v>265</v>
      </c>
      <c r="H3120" s="17" t="s">
        <v>16</v>
      </c>
      <c r="I3120" s="17" t="s">
        <v>17</v>
      </c>
      <c r="J3120" s="17"/>
      <c r="K3120" s="17"/>
      <c r="L3120" s="66">
        <v>4.6562249999999999E-2</v>
      </c>
      <c r="M3120" s="66">
        <v>7.5430250000000004E-2</v>
      </c>
      <c r="N3120" s="66">
        <v>2.184525E-2</v>
      </c>
      <c r="O3120" s="66">
        <v>1.8307275000000001</v>
      </c>
      <c r="P3120" s="66">
        <v>6.5677475000000003</v>
      </c>
      <c r="Q3120" s="66">
        <v>27.896385000000002</v>
      </c>
      <c r="R3120" s="18"/>
      <c r="Z3120" s="61"/>
      <c r="AA3120" s="61"/>
      <c r="AB3120" s="61"/>
      <c r="AC3120" s="61"/>
      <c r="AD3120" s="61"/>
      <c r="AE3120" s="61"/>
      <c r="AF3120" s="61"/>
      <c r="AG3120" s="61"/>
    </row>
    <row r="3121" spans="1:33" x14ac:dyDescent="0.25">
      <c r="A3121" s="17" t="s">
        <v>11</v>
      </c>
      <c r="B3121" s="17" t="s">
        <v>156</v>
      </c>
      <c r="C3121" s="17" t="s">
        <v>261</v>
      </c>
      <c r="D3121" s="17" t="s">
        <v>261</v>
      </c>
      <c r="E3121" s="17" t="s">
        <v>162</v>
      </c>
      <c r="F3121" s="17" t="s">
        <v>164</v>
      </c>
      <c r="G3121" s="17" t="s">
        <v>265</v>
      </c>
      <c r="H3121" s="17" t="s">
        <v>160</v>
      </c>
      <c r="I3121" s="17" t="s">
        <v>17</v>
      </c>
      <c r="J3121" s="17"/>
      <c r="K3121" s="17"/>
      <c r="L3121" s="66">
        <v>4.6589249999999999E-2</v>
      </c>
      <c r="M3121" s="66">
        <v>7.5473499999999999E-2</v>
      </c>
      <c r="N3121" s="66">
        <v>2.1857749999999999E-2</v>
      </c>
      <c r="O3121" s="66">
        <v>1.8317774999999998</v>
      </c>
      <c r="P3121" s="66">
        <v>6.5715025000000002</v>
      </c>
      <c r="Q3121" s="66">
        <v>27.912369999999999</v>
      </c>
      <c r="R3121" s="18"/>
      <c r="Z3121" s="61"/>
      <c r="AA3121" s="61"/>
      <c r="AB3121" s="61"/>
      <c r="AC3121" s="61"/>
      <c r="AD3121" s="61"/>
      <c r="AE3121" s="61"/>
      <c r="AF3121" s="61"/>
      <c r="AG3121" s="61"/>
    </row>
    <row r="3122" spans="1:33" x14ac:dyDescent="0.25">
      <c r="A3122" s="17" t="s">
        <v>11</v>
      </c>
      <c r="B3122" s="17" t="s">
        <v>156</v>
      </c>
      <c r="C3122" s="17" t="s">
        <v>261</v>
      </c>
      <c r="D3122" s="17" t="s">
        <v>261</v>
      </c>
      <c r="E3122" s="17" t="s">
        <v>162</v>
      </c>
      <c r="F3122" s="17" t="s">
        <v>164</v>
      </c>
      <c r="G3122" s="17" t="s">
        <v>265</v>
      </c>
      <c r="H3122" s="17" t="s">
        <v>161</v>
      </c>
      <c r="I3122" s="17" t="s">
        <v>17</v>
      </c>
      <c r="J3122" s="17"/>
      <c r="K3122" s="17"/>
      <c r="L3122" s="66">
        <v>4.6605750000000001E-2</v>
      </c>
      <c r="M3122" s="66">
        <v>7.5500250000000005E-2</v>
      </c>
      <c r="N3122" s="66">
        <v>2.18655E-2</v>
      </c>
      <c r="O3122" s="66">
        <v>1.83243</v>
      </c>
      <c r="P3122" s="66">
        <v>6.5738349999999999</v>
      </c>
      <c r="Q3122" s="66">
        <v>27.922300000000003</v>
      </c>
      <c r="R3122" s="18"/>
      <c r="Z3122" s="61"/>
      <c r="AA3122" s="61"/>
      <c r="AB3122" s="61"/>
      <c r="AC3122" s="61"/>
      <c r="AD3122" s="61"/>
      <c r="AE3122" s="61"/>
      <c r="AF3122" s="61"/>
      <c r="AG3122" s="61"/>
    </row>
    <row r="3123" spans="1:33" x14ac:dyDescent="0.25">
      <c r="A3123" s="17" t="s">
        <v>11</v>
      </c>
      <c r="B3123" s="17" t="s">
        <v>156</v>
      </c>
      <c r="C3123" s="17" t="s">
        <v>261</v>
      </c>
      <c r="D3123" s="17" t="s">
        <v>261</v>
      </c>
      <c r="E3123" s="17" t="s">
        <v>162</v>
      </c>
      <c r="F3123" s="17" t="s">
        <v>164</v>
      </c>
      <c r="G3123" s="17" t="s">
        <v>265</v>
      </c>
      <c r="H3123" s="17" t="s">
        <v>75</v>
      </c>
      <c r="I3123" s="17" t="s">
        <v>17</v>
      </c>
      <c r="J3123" s="17"/>
      <c r="K3123" s="17"/>
      <c r="L3123" s="66">
        <v>8.3250000000000008E-8</v>
      </c>
      <c r="M3123" s="66">
        <v>1.3775000000000003E-7</v>
      </c>
      <c r="N3123" s="66">
        <v>4.0000000000000001E-8</v>
      </c>
      <c r="O3123" s="66">
        <v>3.2250000000000005E-6</v>
      </c>
      <c r="P3123" s="66">
        <v>1.1575E-5</v>
      </c>
      <c r="Q3123" s="66">
        <v>5.0000000000000002E-5</v>
      </c>
      <c r="R3123" s="18"/>
      <c r="Z3123" s="61"/>
      <c r="AA3123" s="61"/>
      <c r="AB3123" s="61"/>
      <c r="AC3123" s="61"/>
      <c r="AD3123" s="61"/>
      <c r="AE3123" s="61"/>
      <c r="AF3123" s="61"/>
      <c r="AG3123" s="61"/>
    </row>
    <row r="3124" spans="1:33" x14ac:dyDescent="0.25">
      <c r="A3124" s="17" t="s">
        <v>11</v>
      </c>
      <c r="B3124" s="17" t="s">
        <v>156</v>
      </c>
      <c r="C3124" s="17" t="s">
        <v>261</v>
      </c>
      <c r="D3124" s="17" t="s">
        <v>261</v>
      </c>
      <c r="E3124" s="17" t="s">
        <v>162</v>
      </c>
      <c r="F3124" s="17" t="s">
        <v>159</v>
      </c>
      <c r="G3124" s="17" t="s">
        <v>265</v>
      </c>
      <c r="H3124" s="17" t="s">
        <v>32</v>
      </c>
      <c r="I3124" s="17" t="s">
        <v>17</v>
      </c>
      <c r="J3124" s="17"/>
      <c r="K3124" s="17"/>
      <c r="L3124" s="66">
        <v>3.6749999999999998E-9</v>
      </c>
      <c r="M3124" s="66">
        <v>1.6747512250000001E-3</v>
      </c>
      <c r="N3124" s="66">
        <v>3.3250000000000003E-3</v>
      </c>
      <c r="O3124" s="66">
        <v>1.0280000000000001E-3</v>
      </c>
      <c r="P3124" s="66">
        <v>3.5250000000000003E-5</v>
      </c>
      <c r="Q3124" s="66">
        <v>0</v>
      </c>
      <c r="R3124" s="18"/>
      <c r="Z3124" s="61"/>
      <c r="AA3124" s="61"/>
      <c r="AB3124" s="61"/>
      <c r="AC3124" s="61"/>
      <c r="AD3124" s="61"/>
      <c r="AE3124" s="61"/>
      <c r="AF3124" s="61"/>
      <c r="AG3124" s="61"/>
    </row>
    <row r="3125" spans="1:33" x14ac:dyDescent="0.25">
      <c r="A3125" s="17" t="s">
        <v>11</v>
      </c>
      <c r="B3125" s="17" t="s">
        <v>156</v>
      </c>
      <c r="C3125" s="17" t="s">
        <v>261</v>
      </c>
      <c r="D3125" s="17" t="s">
        <v>261</v>
      </c>
      <c r="E3125" s="17" t="s">
        <v>162</v>
      </c>
      <c r="F3125" s="17" t="s">
        <v>159</v>
      </c>
      <c r="G3125" s="17" t="s">
        <v>265</v>
      </c>
      <c r="H3125" s="17" t="s">
        <v>16</v>
      </c>
      <c r="I3125" s="17" t="s">
        <v>17</v>
      </c>
      <c r="J3125" s="17"/>
      <c r="K3125" s="17"/>
      <c r="L3125" s="66">
        <v>2.3250000000000001E-4</v>
      </c>
      <c r="M3125" s="66">
        <v>105.6720775</v>
      </c>
      <c r="N3125" s="66">
        <v>209.78199999999998</v>
      </c>
      <c r="O3125" s="66">
        <v>64.862245000000001</v>
      </c>
      <c r="P3125" s="66">
        <v>2.2254149999999999</v>
      </c>
      <c r="Q3125" s="66">
        <v>0</v>
      </c>
      <c r="R3125" s="18"/>
      <c r="Z3125" s="61"/>
      <c r="AA3125" s="61"/>
      <c r="AB3125" s="61"/>
      <c r="AC3125" s="61"/>
      <c r="AD3125" s="61"/>
      <c r="AE3125" s="61"/>
      <c r="AF3125" s="61"/>
      <c r="AG3125" s="61"/>
    </row>
    <row r="3126" spans="1:33" x14ac:dyDescent="0.25">
      <c r="A3126" s="17" t="s">
        <v>11</v>
      </c>
      <c r="B3126" s="17" t="s">
        <v>156</v>
      </c>
      <c r="C3126" s="17" t="s">
        <v>261</v>
      </c>
      <c r="D3126" s="17" t="s">
        <v>261</v>
      </c>
      <c r="E3126" s="17" t="s">
        <v>162</v>
      </c>
      <c r="F3126" s="17" t="s">
        <v>159</v>
      </c>
      <c r="G3126" s="17" t="s">
        <v>265</v>
      </c>
      <c r="H3126" s="17" t="s">
        <v>160</v>
      </c>
      <c r="I3126" s="17" t="s">
        <v>17</v>
      </c>
      <c r="J3126" s="17"/>
      <c r="K3126" s="17"/>
      <c r="L3126" s="66">
        <v>2.3325E-4</v>
      </c>
      <c r="M3126" s="66">
        <v>105.72532775000002</v>
      </c>
      <c r="N3126" s="66">
        <v>209.88825</v>
      </c>
      <c r="O3126" s="66">
        <v>64.895127500000001</v>
      </c>
      <c r="P3126" s="66">
        <v>2.2265424999999999</v>
      </c>
      <c r="Q3126" s="66">
        <v>0</v>
      </c>
      <c r="R3126" s="18"/>
      <c r="Z3126" s="61"/>
      <c r="AA3126" s="61"/>
      <c r="AB3126" s="61"/>
      <c r="AC3126" s="61"/>
      <c r="AD3126" s="61"/>
      <c r="AE3126" s="61"/>
      <c r="AF3126" s="61"/>
      <c r="AG3126" s="61"/>
    </row>
    <row r="3127" spans="1:33" x14ac:dyDescent="0.25">
      <c r="A3127" s="17" t="s">
        <v>11</v>
      </c>
      <c r="B3127" s="17" t="s">
        <v>156</v>
      </c>
      <c r="C3127" s="17" t="s">
        <v>261</v>
      </c>
      <c r="D3127" s="17" t="s">
        <v>261</v>
      </c>
      <c r="E3127" s="17" t="s">
        <v>162</v>
      </c>
      <c r="F3127" s="17" t="s">
        <v>159</v>
      </c>
      <c r="G3127" s="17" t="s">
        <v>265</v>
      </c>
      <c r="H3127" s="17" t="s">
        <v>161</v>
      </c>
      <c r="I3127" s="17" t="s">
        <v>17</v>
      </c>
      <c r="J3127" s="17"/>
      <c r="K3127" s="17"/>
      <c r="L3127" s="66">
        <v>2.3325E-4</v>
      </c>
      <c r="M3127" s="66">
        <v>105.75907775</v>
      </c>
      <c r="N3127" s="66">
        <v>209.95499999999998</v>
      </c>
      <c r="O3127" s="66">
        <v>64.915742500000007</v>
      </c>
      <c r="P3127" s="66">
        <v>2.2272474999999998</v>
      </c>
      <c r="Q3127" s="66">
        <v>0</v>
      </c>
      <c r="R3127" s="18"/>
      <c r="Z3127" s="61"/>
      <c r="AA3127" s="61"/>
      <c r="AB3127" s="61"/>
      <c r="AC3127" s="61"/>
      <c r="AD3127" s="61"/>
      <c r="AE3127" s="61"/>
      <c r="AF3127" s="61"/>
      <c r="AG3127" s="61"/>
    </row>
    <row r="3128" spans="1:33" x14ac:dyDescent="0.25">
      <c r="A3128" s="17" t="s">
        <v>11</v>
      </c>
      <c r="B3128" s="17" t="s">
        <v>156</v>
      </c>
      <c r="C3128" s="17" t="s">
        <v>261</v>
      </c>
      <c r="D3128" s="17" t="s">
        <v>261</v>
      </c>
      <c r="E3128" s="17" t="s">
        <v>162</v>
      </c>
      <c r="F3128" s="17" t="s">
        <v>159</v>
      </c>
      <c r="G3128" s="17" t="s">
        <v>265</v>
      </c>
      <c r="H3128" s="17" t="s">
        <v>75</v>
      </c>
      <c r="I3128" s="17" t="s">
        <v>17</v>
      </c>
      <c r="J3128" s="17"/>
      <c r="K3128" s="17"/>
      <c r="L3128" s="66">
        <v>3.6749999999999997E-10</v>
      </c>
      <c r="M3128" s="66">
        <v>1.672501225E-4</v>
      </c>
      <c r="N3128" s="66">
        <v>3.325E-4</v>
      </c>
      <c r="O3128" s="66">
        <v>1.0275E-4</v>
      </c>
      <c r="P3128" s="66">
        <v>3.4999999999999999E-6</v>
      </c>
      <c r="Q3128" s="66">
        <v>0</v>
      </c>
      <c r="R3128" s="18"/>
      <c r="Z3128" s="61"/>
      <c r="AA3128" s="61"/>
      <c r="AB3128" s="61"/>
      <c r="AC3128" s="61"/>
      <c r="AD3128" s="61"/>
      <c r="AE3128" s="61"/>
      <c r="AF3128" s="61"/>
      <c r="AG3128" s="61"/>
    </row>
    <row r="3129" spans="1:33" x14ac:dyDescent="0.25">
      <c r="A3129" s="17" t="s">
        <v>11</v>
      </c>
      <c r="B3129" s="17" t="s">
        <v>156</v>
      </c>
      <c r="C3129" s="17" t="s">
        <v>261</v>
      </c>
      <c r="D3129" s="17" t="s">
        <v>261</v>
      </c>
      <c r="E3129" s="17" t="s">
        <v>39</v>
      </c>
      <c r="F3129" s="17" t="s">
        <v>171</v>
      </c>
      <c r="G3129" s="17" t="s">
        <v>265</v>
      </c>
      <c r="H3129" s="17" t="s">
        <v>32</v>
      </c>
      <c r="I3129" s="17" t="s">
        <v>17</v>
      </c>
      <c r="J3129" s="17"/>
      <c r="K3129" s="17"/>
      <c r="L3129" s="66">
        <v>0</v>
      </c>
      <c r="M3129" s="66">
        <v>0</v>
      </c>
      <c r="N3129" s="66">
        <v>0</v>
      </c>
      <c r="O3129" s="66">
        <v>0</v>
      </c>
      <c r="P3129" s="66">
        <v>0.25455149999999999</v>
      </c>
      <c r="Q3129" s="66">
        <v>8.4850499999999995E-2</v>
      </c>
      <c r="R3129" s="18"/>
      <c r="Z3129" s="61"/>
      <c r="AA3129" s="61"/>
      <c r="AB3129" s="61"/>
      <c r="AC3129" s="61"/>
      <c r="AD3129" s="61"/>
      <c r="AE3129" s="61"/>
      <c r="AF3129" s="61"/>
      <c r="AG3129" s="61"/>
    </row>
    <row r="3130" spans="1:33" x14ac:dyDescent="0.25">
      <c r="A3130" s="17" t="s">
        <v>11</v>
      </c>
      <c r="B3130" s="17" t="s">
        <v>156</v>
      </c>
      <c r="C3130" s="17" t="s">
        <v>261</v>
      </c>
      <c r="D3130" s="17" t="s">
        <v>261</v>
      </c>
      <c r="E3130" s="17" t="s">
        <v>39</v>
      </c>
      <c r="F3130" s="17" t="s">
        <v>171</v>
      </c>
      <c r="G3130" s="17" t="s">
        <v>265</v>
      </c>
      <c r="H3130" s="17" t="s">
        <v>16</v>
      </c>
      <c r="I3130" s="17" t="s">
        <v>17</v>
      </c>
      <c r="J3130" s="17"/>
      <c r="K3130" s="17"/>
      <c r="L3130" s="66">
        <v>0</v>
      </c>
      <c r="M3130" s="66">
        <v>0</v>
      </c>
      <c r="N3130" s="66">
        <v>0</v>
      </c>
      <c r="O3130" s="66">
        <v>0</v>
      </c>
      <c r="P3130" s="66">
        <v>27112.274999999998</v>
      </c>
      <c r="Q3130" s="66">
        <v>9037.4249999999993</v>
      </c>
      <c r="R3130" s="18"/>
      <c r="Z3130" s="61"/>
      <c r="AA3130" s="61"/>
      <c r="AB3130" s="61"/>
      <c r="AC3130" s="61"/>
      <c r="AD3130" s="61"/>
      <c r="AE3130" s="61"/>
      <c r="AF3130" s="61"/>
      <c r="AG3130" s="61"/>
    </row>
    <row r="3131" spans="1:33" x14ac:dyDescent="0.25">
      <c r="A3131" s="17" t="s">
        <v>11</v>
      </c>
      <c r="B3131" s="17" t="s">
        <v>156</v>
      </c>
      <c r="C3131" s="17" t="s">
        <v>261</v>
      </c>
      <c r="D3131" s="17" t="s">
        <v>261</v>
      </c>
      <c r="E3131" s="17" t="s">
        <v>39</v>
      </c>
      <c r="F3131" s="17" t="s">
        <v>171</v>
      </c>
      <c r="G3131" s="17" t="s">
        <v>265</v>
      </c>
      <c r="H3131" s="17" t="s">
        <v>160</v>
      </c>
      <c r="I3131" s="17" t="s">
        <v>17</v>
      </c>
      <c r="J3131" s="17"/>
      <c r="K3131" s="17"/>
      <c r="L3131" s="66">
        <v>0</v>
      </c>
      <c r="M3131" s="66">
        <v>0</v>
      </c>
      <c r="N3131" s="66">
        <v>0</v>
      </c>
      <c r="O3131" s="66">
        <v>0</v>
      </c>
      <c r="P3131" s="66">
        <v>27216.675000000003</v>
      </c>
      <c r="Q3131" s="66">
        <v>9072.2250000000004</v>
      </c>
      <c r="R3131" s="18"/>
      <c r="Z3131" s="61"/>
      <c r="AA3131" s="61"/>
      <c r="AB3131" s="61"/>
      <c r="AC3131" s="61"/>
      <c r="AD3131" s="61"/>
      <c r="AE3131" s="61"/>
      <c r="AF3131" s="61"/>
      <c r="AG3131" s="61"/>
    </row>
    <row r="3132" spans="1:33" x14ac:dyDescent="0.25">
      <c r="A3132" s="17" t="s">
        <v>11</v>
      </c>
      <c r="B3132" s="17" t="s">
        <v>156</v>
      </c>
      <c r="C3132" s="17" t="s">
        <v>261</v>
      </c>
      <c r="D3132" s="17" t="s">
        <v>261</v>
      </c>
      <c r="E3132" s="17" t="s">
        <v>39</v>
      </c>
      <c r="F3132" s="17" t="s">
        <v>171</v>
      </c>
      <c r="G3132" s="17" t="s">
        <v>265</v>
      </c>
      <c r="H3132" s="17" t="s">
        <v>161</v>
      </c>
      <c r="I3132" s="17" t="s">
        <v>17</v>
      </c>
      <c r="J3132" s="17"/>
      <c r="K3132" s="17"/>
      <c r="L3132" s="66">
        <v>0</v>
      </c>
      <c r="M3132" s="66">
        <v>0</v>
      </c>
      <c r="N3132" s="66">
        <v>0</v>
      </c>
      <c r="O3132" s="66">
        <v>0</v>
      </c>
      <c r="P3132" s="66">
        <v>27235.949999999997</v>
      </c>
      <c r="Q3132" s="66">
        <v>9078.65</v>
      </c>
      <c r="R3132" s="18"/>
      <c r="Z3132" s="61"/>
      <c r="AA3132" s="61"/>
      <c r="AB3132" s="61"/>
      <c r="AC3132" s="61"/>
      <c r="AD3132" s="61"/>
      <c r="AE3132" s="61"/>
      <c r="AF3132" s="61"/>
      <c r="AG3132" s="61"/>
    </row>
    <row r="3133" spans="1:33" x14ac:dyDescent="0.25">
      <c r="A3133" s="17" t="s">
        <v>11</v>
      </c>
      <c r="B3133" s="17" t="s">
        <v>156</v>
      </c>
      <c r="C3133" s="17" t="s">
        <v>261</v>
      </c>
      <c r="D3133" s="17" t="s">
        <v>261</v>
      </c>
      <c r="E3133" s="17" t="s">
        <v>39</v>
      </c>
      <c r="F3133" s="17" t="s">
        <v>171</v>
      </c>
      <c r="G3133" s="17" t="s">
        <v>265</v>
      </c>
      <c r="H3133" s="17" t="s">
        <v>75</v>
      </c>
      <c r="I3133" s="17" t="s">
        <v>17</v>
      </c>
      <c r="J3133" s="17"/>
      <c r="K3133" s="17"/>
      <c r="L3133" s="66">
        <v>0</v>
      </c>
      <c r="M3133" s="66">
        <v>0</v>
      </c>
      <c r="N3133" s="66">
        <v>0</v>
      </c>
      <c r="O3133" s="66">
        <v>0</v>
      </c>
      <c r="P3133" s="66">
        <v>0.38182724999999995</v>
      </c>
      <c r="Q3133" s="66">
        <v>0.12727574999999999</v>
      </c>
      <c r="R3133" s="18"/>
      <c r="Z3133" s="61"/>
      <c r="AA3133" s="61"/>
      <c r="AB3133" s="61"/>
      <c r="AC3133" s="61"/>
      <c r="AD3133" s="61"/>
      <c r="AE3133" s="61"/>
      <c r="AF3133" s="61"/>
      <c r="AG3133" s="61"/>
    </row>
    <row r="3134" spans="1:33" x14ac:dyDescent="0.25">
      <c r="A3134" s="17" t="s">
        <v>11</v>
      </c>
      <c r="B3134" s="17" t="s">
        <v>156</v>
      </c>
      <c r="C3134" s="17" t="s">
        <v>261</v>
      </c>
      <c r="D3134" s="17" t="s">
        <v>261</v>
      </c>
      <c r="E3134" s="17" t="s">
        <v>39</v>
      </c>
      <c r="F3134" s="17" t="s">
        <v>39</v>
      </c>
      <c r="G3134" s="17" t="s">
        <v>265</v>
      </c>
      <c r="H3134" s="17" t="s">
        <v>32</v>
      </c>
      <c r="I3134" s="17" t="s">
        <v>17</v>
      </c>
      <c r="J3134" s="17"/>
      <c r="K3134" s="17"/>
      <c r="L3134" s="66">
        <v>0</v>
      </c>
      <c r="M3134" s="66">
        <v>0</v>
      </c>
      <c r="N3134" s="66">
        <v>0</v>
      </c>
      <c r="O3134" s="66">
        <v>1.506975E-2</v>
      </c>
      <c r="P3134" s="66">
        <v>5.0232499999999999E-3</v>
      </c>
      <c r="Q3134" s="66">
        <v>0</v>
      </c>
      <c r="R3134" s="18"/>
      <c r="Z3134" s="61"/>
      <c r="AA3134" s="61"/>
      <c r="AB3134" s="61"/>
      <c r="AC3134" s="61"/>
      <c r="AD3134" s="61"/>
      <c r="AE3134" s="61"/>
      <c r="AF3134" s="61"/>
      <c r="AG3134" s="61"/>
    </row>
    <row r="3135" spans="1:33" x14ac:dyDescent="0.25">
      <c r="A3135" s="17" t="s">
        <v>11</v>
      </c>
      <c r="B3135" s="17" t="s">
        <v>156</v>
      </c>
      <c r="C3135" s="17" t="s">
        <v>261</v>
      </c>
      <c r="D3135" s="17" t="s">
        <v>261</v>
      </c>
      <c r="E3135" s="17" t="s">
        <v>39</v>
      </c>
      <c r="F3135" s="17" t="s">
        <v>39</v>
      </c>
      <c r="G3135" s="17" t="s">
        <v>265</v>
      </c>
      <c r="H3135" s="17" t="s">
        <v>16</v>
      </c>
      <c r="I3135" s="17" t="s">
        <v>17</v>
      </c>
      <c r="J3135" s="17"/>
      <c r="K3135" s="17"/>
      <c r="L3135" s="66">
        <v>0</v>
      </c>
      <c r="M3135" s="66">
        <v>0</v>
      </c>
      <c r="N3135" s="66">
        <v>0</v>
      </c>
      <c r="O3135" s="66">
        <v>1443.8174999999999</v>
      </c>
      <c r="P3135" s="66">
        <v>481.27249999999998</v>
      </c>
      <c r="Q3135" s="66">
        <v>0</v>
      </c>
      <c r="R3135" s="18"/>
      <c r="Z3135" s="61"/>
      <c r="AA3135" s="61"/>
      <c r="AB3135" s="61"/>
      <c r="AC3135" s="61"/>
      <c r="AD3135" s="61"/>
      <c r="AE3135" s="61"/>
      <c r="AF3135" s="61"/>
      <c r="AG3135" s="61"/>
    </row>
    <row r="3136" spans="1:33" x14ac:dyDescent="0.25">
      <c r="A3136" s="17" t="s">
        <v>11</v>
      </c>
      <c r="B3136" s="17" t="s">
        <v>156</v>
      </c>
      <c r="C3136" s="17" t="s">
        <v>261</v>
      </c>
      <c r="D3136" s="17" t="s">
        <v>261</v>
      </c>
      <c r="E3136" s="17" t="s">
        <v>39</v>
      </c>
      <c r="F3136" s="17" t="s">
        <v>39</v>
      </c>
      <c r="G3136" s="17" t="s">
        <v>265</v>
      </c>
      <c r="H3136" s="17" t="s">
        <v>160</v>
      </c>
      <c r="I3136" s="17" t="s">
        <v>17</v>
      </c>
      <c r="J3136" s="17"/>
      <c r="K3136" s="17"/>
      <c r="L3136" s="66">
        <v>0</v>
      </c>
      <c r="M3136" s="66">
        <v>0</v>
      </c>
      <c r="N3136" s="66">
        <v>0</v>
      </c>
      <c r="O3136" s="66">
        <v>1449.9974999999999</v>
      </c>
      <c r="P3136" s="66">
        <v>483.33249999999998</v>
      </c>
      <c r="Q3136" s="66">
        <v>0</v>
      </c>
      <c r="R3136" s="18"/>
      <c r="Z3136" s="61"/>
      <c r="AA3136" s="61"/>
      <c r="AB3136" s="61"/>
      <c r="AC3136" s="61"/>
      <c r="AD3136" s="61"/>
      <c r="AE3136" s="61"/>
      <c r="AF3136" s="61"/>
      <c r="AG3136" s="61"/>
    </row>
    <row r="3137" spans="1:33" x14ac:dyDescent="0.25">
      <c r="A3137" s="17" t="s">
        <v>11</v>
      </c>
      <c r="B3137" s="17" t="s">
        <v>156</v>
      </c>
      <c r="C3137" s="17" t="s">
        <v>261</v>
      </c>
      <c r="D3137" s="17" t="s">
        <v>261</v>
      </c>
      <c r="E3137" s="17" t="s">
        <v>39</v>
      </c>
      <c r="F3137" s="17" t="s">
        <v>39</v>
      </c>
      <c r="G3137" s="17" t="s">
        <v>265</v>
      </c>
      <c r="H3137" s="17" t="s">
        <v>161</v>
      </c>
      <c r="I3137" s="17" t="s">
        <v>17</v>
      </c>
      <c r="J3137" s="17"/>
      <c r="K3137" s="17"/>
      <c r="L3137" s="66">
        <v>0</v>
      </c>
      <c r="M3137" s="66">
        <v>0</v>
      </c>
      <c r="N3137" s="66">
        <v>0</v>
      </c>
      <c r="O3137" s="66">
        <v>1451.1374999999998</v>
      </c>
      <c r="P3137" s="66">
        <v>483.71249999999998</v>
      </c>
      <c r="Q3137" s="66">
        <v>0</v>
      </c>
      <c r="R3137" s="18"/>
      <c r="Z3137" s="61"/>
      <c r="AA3137" s="61"/>
      <c r="AB3137" s="61"/>
      <c r="AC3137" s="61"/>
      <c r="AD3137" s="61"/>
      <c r="AE3137" s="61"/>
      <c r="AF3137" s="61"/>
      <c r="AG3137" s="61"/>
    </row>
    <row r="3138" spans="1:33" x14ac:dyDescent="0.25">
      <c r="A3138" s="17" t="s">
        <v>11</v>
      </c>
      <c r="B3138" s="17" t="s">
        <v>156</v>
      </c>
      <c r="C3138" s="17" t="s">
        <v>261</v>
      </c>
      <c r="D3138" s="17" t="s">
        <v>261</v>
      </c>
      <c r="E3138" s="17" t="s">
        <v>39</v>
      </c>
      <c r="F3138" s="17" t="s">
        <v>39</v>
      </c>
      <c r="G3138" s="17" t="s">
        <v>265</v>
      </c>
      <c r="H3138" s="17" t="s">
        <v>75</v>
      </c>
      <c r="I3138" s="17" t="s">
        <v>17</v>
      </c>
      <c r="J3138" s="17"/>
      <c r="K3138" s="17"/>
      <c r="L3138" s="66">
        <v>0</v>
      </c>
      <c r="M3138" s="66">
        <v>0</v>
      </c>
      <c r="N3138" s="66">
        <v>0</v>
      </c>
      <c r="O3138" s="66">
        <v>2.2604249999999999E-2</v>
      </c>
      <c r="P3138" s="66">
        <v>7.5347499999999998E-3</v>
      </c>
      <c r="Q3138" s="66">
        <v>0</v>
      </c>
      <c r="R3138" s="18"/>
      <c r="Z3138" s="61"/>
      <c r="AA3138" s="61"/>
      <c r="AB3138" s="61"/>
      <c r="AC3138" s="61"/>
      <c r="AD3138" s="61"/>
      <c r="AE3138" s="61"/>
      <c r="AF3138" s="61"/>
      <c r="AG3138" s="61"/>
    </row>
    <row r="3139" spans="1:33" x14ac:dyDescent="0.25">
      <c r="A3139" s="17" t="s">
        <v>11</v>
      </c>
      <c r="B3139" s="17" t="s">
        <v>156</v>
      </c>
      <c r="C3139" s="17" t="s">
        <v>261</v>
      </c>
      <c r="D3139" s="17" t="s">
        <v>261</v>
      </c>
      <c r="E3139" s="17" t="s">
        <v>39</v>
      </c>
      <c r="F3139" s="17" t="s">
        <v>173</v>
      </c>
      <c r="G3139" s="17" t="s">
        <v>265</v>
      </c>
      <c r="H3139" s="17" t="s">
        <v>32</v>
      </c>
      <c r="I3139" s="17" t="s">
        <v>17</v>
      </c>
      <c r="J3139" s="17"/>
      <c r="K3139" s="17"/>
      <c r="L3139" s="66">
        <v>0.16722300000000001</v>
      </c>
      <c r="M3139" s="66">
        <v>0.15595749999999997</v>
      </c>
      <c r="N3139" s="66">
        <v>3.3405499999999998E-2</v>
      </c>
      <c r="O3139" s="66">
        <v>0</v>
      </c>
      <c r="P3139" s="66">
        <v>4.0724999999999995E-4</v>
      </c>
      <c r="Q3139" s="66">
        <v>1.3574999999999999E-4</v>
      </c>
      <c r="R3139" s="18"/>
      <c r="Z3139" s="61"/>
      <c r="AA3139" s="61"/>
      <c r="AB3139" s="61"/>
      <c r="AC3139" s="61"/>
      <c r="AD3139" s="61"/>
      <c r="AE3139" s="61"/>
      <c r="AF3139" s="61"/>
      <c r="AG3139" s="61"/>
    </row>
    <row r="3140" spans="1:33" x14ac:dyDescent="0.25">
      <c r="A3140" s="17" t="s">
        <v>11</v>
      </c>
      <c r="B3140" s="17" t="s">
        <v>156</v>
      </c>
      <c r="C3140" s="17" t="s">
        <v>261</v>
      </c>
      <c r="D3140" s="17" t="s">
        <v>261</v>
      </c>
      <c r="E3140" s="17" t="s">
        <v>39</v>
      </c>
      <c r="F3140" s="17" t="s">
        <v>173</v>
      </c>
      <c r="G3140" s="17" t="s">
        <v>265</v>
      </c>
      <c r="H3140" s="17" t="s">
        <v>16</v>
      </c>
      <c r="I3140" s="17" t="s">
        <v>17</v>
      </c>
      <c r="J3140" s="17"/>
      <c r="K3140" s="17"/>
      <c r="L3140" s="66">
        <v>17810.925000000003</v>
      </c>
      <c r="M3140" s="66">
        <v>16611.050000000003</v>
      </c>
      <c r="N3140" s="66">
        <v>3558.0250000000001</v>
      </c>
      <c r="O3140" s="66">
        <v>0</v>
      </c>
      <c r="P3140" s="66">
        <v>43.347449999999995</v>
      </c>
      <c r="Q3140" s="66">
        <v>14.449149999999999</v>
      </c>
      <c r="R3140" s="18"/>
      <c r="Z3140" s="61"/>
      <c r="AA3140" s="61"/>
      <c r="AB3140" s="61"/>
      <c r="AC3140" s="61"/>
      <c r="AD3140" s="61"/>
      <c r="AE3140" s="61"/>
      <c r="AF3140" s="61"/>
      <c r="AG3140" s="61"/>
    </row>
    <row r="3141" spans="1:33" x14ac:dyDescent="0.25">
      <c r="A3141" s="17" t="s">
        <v>11</v>
      </c>
      <c r="B3141" s="17" t="s">
        <v>156</v>
      </c>
      <c r="C3141" s="17" t="s">
        <v>261</v>
      </c>
      <c r="D3141" s="17" t="s">
        <v>261</v>
      </c>
      <c r="E3141" s="17" t="s">
        <v>39</v>
      </c>
      <c r="F3141" s="17" t="s">
        <v>173</v>
      </c>
      <c r="G3141" s="17" t="s">
        <v>265</v>
      </c>
      <c r="H3141" s="17" t="s">
        <v>160</v>
      </c>
      <c r="I3141" s="17" t="s">
        <v>17</v>
      </c>
      <c r="J3141" s="17"/>
      <c r="K3141" s="17"/>
      <c r="L3141" s="66">
        <v>17879.474999999999</v>
      </c>
      <c r="M3141" s="66">
        <v>16675</v>
      </c>
      <c r="N3141" s="66">
        <v>3571.7249999999999</v>
      </c>
      <c r="O3141" s="66">
        <v>0</v>
      </c>
      <c r="P3141" s="66">
        <v>43.514324999999999</v>
      </c>
      <c r="Q3141" s="66">
        <v>14.504775</v>
      </c>
      <c r="R3141" s="18"/>
      <c r="Z3141" s="61"/>
      <c r="AA3141" s="61"/>
      <c r="AB3141" s="61"/>
      <c r="AC3141" s="61"/>
      <c r="AD3141" s="61"/>
      <c r="AE3141" s="61"/>
      <c r="AF3141" s="61"/>
      <c r="AG3141" s="61"/>
    </row>
    <row r="3142" spans="1:33" x14ac:dyDescent="0.25">
      <c r="A3142" s="17" t="s">
        <v>11</v>
      </c>
      <c r="B3142" s="17" t="s">
        <v>156</v>
      </c>
      <c r="C3142" s="17" t="s">
        <v>261</v>
      </c>
      <c r="D3142" s="17" t="s">
        <v>261</v>
      </c>
      <c r="E3142" s="17" t="s">
        <v>39</v>
      </c>
      <c r="F3142" s="17" t="s">
        <v>173</v>
      </c>
      <c r="G3142" s="17" t="s">
        <v>265</v>
      </c>
      <c r="H3142" s="17" t="s">
        <v>161</v>
      </c>
      <c r="I3142" s="17" t="s">
        <v>17</v>
      </c>
      <c r="J3142" s="17"/>
      <c r="K3142" s="17"/>
      <c r="L3142" s="66">
        <v>17892.150000000001</v>
      </c>
      <c r="M3142" s="66">
        <v>16686.8</v>
      </c>
      <c r="N3142" s="66">
        <v>3574.25</v>
      </c>
      <c r="O3142" s="66">
        <v>0</v>
      </c>
      <c r="P3142" s="66">
        <v>43.545225000000002</v>
      </c>
      <c r="Q3142" s="66">
        <v>14.515075</v>
      </c>
      <c r="R3142" s="18"/>
      <c r="Z3142" s="61"/>
      <c r="AA3142" s="61"/>
      <c r="AB3142" s="61"/>
      <c r="AC3142" s="61"/>
      <c r="AD3142" s="61"/>
      <c r="AE3142" s="61"/>
      <c r="AF3142" s="61"/>
      <c r="AG3142" s="61"/>
    </row>
    <row r="3143" spans="1:33" x14ac:dyDescent="0.25">
      <c r="A3143" s="17" t="s">
        <v>11</v>
      </c>
      <c r="B3143" s="17" t="s">
        <v>156</v>
      </c>
      <c r="C3143" s="17" t="s">
        <v>261</v>
      </c>
      <c r="D3143" s="17" t="s">
        <v>261</v>
      </c>
      <c r="E3143" s="17" t="s">
        <v>39</v>
      </c>
      <c r="F3143" s="17" t="s">
        <v>173</v>
      </c>
      <c r="G3143" s="17" t="s">
        <v>265</v>
      </c>
      <c r="H3143" s="17" t="s">
        <v>75</v>
      </c>
      <c r="I3143" s="17" t="s">
        <v>17</v>
      </c>
      <c r="J3143" s="17"/>
      <c r="K3143" s="17"/>
      <c r="L3143" s="66">
        <v>0.25083450000000002</v>
      </c>
      <c r="M3143" s="66">
        <v>0.23393625000000001</v>
      </c>
      <c r="N3143" s="66">
        <v>5.010825E-2</v>
      </c>
      <c r="O3143" s="66">
        <v>0</v>
      </c>
      <c r="P3143" s="66">
        <v>6.1050000000000004E-4</v>
      </c>
      <c r="Q3143" s="66">
        <v>2.0350000000000001E-4</v>
      </c>
      <c r="R3143" s="18"/>
      <c r="Z3143" s="61"/>
      <c r="AA3143" s="61"/>
      <c r="AB3143" s="61"/>
      <c r="AC3143" s="61"/>
      <c r="AD3143" s="61"/>
      <c r="AE3143" s="61"/>
      <c r="AF3143" s="61"/>
      <c r="AG3143" s="61"/>
    </row>
    <row r="3144" spans="1:33" x14ac:dyDescent="0.25">
      <c r="A3144" s="17" t="s">
        <v>11</v>
      </c>
      <c r="B3144" s="17" t="s">
        <v>156</v>
      </c>
      <c r="C3144" s="17" t="s">
        <v>261</v>
      </c>
      <c r="D3144" s="17" t="s">
        <v>261</v>
      </c>
      <c r="E3144" s="17" t="s">
        <v>39</v>
      </c>
      <c r="F3144" s="17" t="s">
        <v>175</v>
      </c>
      <c r="G3144" s="17" t="s">
        <v>265</v>
      </c>
      <c r="H3144" s="17" t="s">
        <v>32</v>
      </c>
      <c r="I3144" s="17" t="s">
        <v>17</v>
      </c>
      <c r="J3144" s="17"/>
      <c r="K3144" s="17"/>
      <c r="L3144" s="66">
        <v>0</v>
      </c>
      <c r="M3144" s="66">
        <v>0</v>
      </c>
      <c r="N3144" s="66">
        <v>0</v>
      </c>
      <c r="O3144" s="66">
        <v>0</v>
      </c>
      <c r="P3144" s="66">
        <v>0</v>
      </c>
      <c r="Q3144" s="66">
        <v>0.11812275</v>
      </c>
      <c r="R3144" s="18"/>
      <c r="Z3144" s="61"/>
      <c r="AA3144" s="61"/>
      <c r="AB3144" s="61"/>
      <c r="AC3144" s="61"/>
      <c r="AD3144" s="61"/>
      <c r="AE3144" s="61"/>
      <c r="AF3144" s="61"/>
      <c r="AG3144" s="61"/>
    </row>
    <row r="3145" spans="1:33" x14ac:dyDescent="0.25">
      <c r="A3145" s="17" t="s">
        <v>11</v>
      </c>
      <c r="B3145" s="17" t="s">
        <v>156</v>
      </c>
      <c r="C3145" s="17" t="s">
        <v>261</v>
      </c>
      <c r="D3145" s="17" t="s">
        <v>261</v>
      </c>
      <c r="E3145" s="17" t="s">
        <v>39</v>
      </c>
      <c r="F3145" s="17" t="s">
        <v>175</v>
      </c>
      <c r="G3145" s="17" t="s">
        <v>265</v>
      </c>
      <c r="H3145" s="17" t="s">
        <v>16</v>
      </c>
      <c r="I3145" s="17" t="s">
        <v>17</v>
      </c>
      <c r="J3145" s="17"/>
      <c r="K3145" s="17"/>
      <c r="L3145" s="66">
        <v>0</v>
      </c>
      <c r="M3145" s="66">
        <v>0</v>
      </c>
      <c r="N3145" s="66">
        <v>0</v>
      </c>
      <c r="O3145" s="66">
        <v>0</v>
      </c>
      <c r="P3145" s="66">
        <v>0</v>
      </c>
      <c r="Q3145" s="66">
        <v>11057.474999999999</v>
      </c>
      <c r="R3145" s="18"/>
      <c r="Z3145" s="61"/>
      <c r="AA3145" s="61"/>
      <c r="AB3145" s="61"/>
      <c r="AC3145" s="61"/>
      <c r="AD3145" s="61"/>
      <c r="AE3145" s="61"/>
      <c r="AF3145" s="61"/>
      <c r="AG3145" s="61"/>
    </row>
    <row r="3146" spans="1:33" x14ac:dyDescent="0.25">
      <c r="A3146" s="17" t="s">
        <v>11</v>
      </c>
      <c r="B3146" s="17" t="s">
        <v>156</v>
      </c>
      <c r="C3146" s="17" t="s">
        <v>261</v>
      </c>
      <c r="D3146" s="17" t="s">
        <v>261</v>
      </c>
      <c r="E3146" s="17" t="s">
        <v>39</v>
      </c>
      <c r="F3146" s="17" t="s">
        <v>175</v>
      </c>
      <c r="G3146" s="17" t="s">
        <v>265</v>
      </c>
      <c r="H3146" s="17" t="s">
        <v>160</v>
      </c>
      <c r="I3146" s="17" t="s">
        <v>17</v>
      </c>
      <c r="J3146" s="17"/>
      <c r="K3146" s="17"/>
      <c r="L3146" s="66">
        <v>0</v>
      </c>
      <c r="M3146" s="66">
        <v>0</v>
      </c>
      <c r="N3146" s="66">
        <v>0</v>
      </c>
      <c r="O3146" s="66">
        <v>0</v>
      </c>
      <c r="P3146" s="66">
        <v>0</v>
      </c>
      <c r="Q3146" s="66">
        <v>11105.849999999999</v>
      </c>
      <c r="R3146" s="18"/>
      <c r="Z3146" s="61"/>
      <c r="AA3146" s="61"/>
      <c r="AB3146" s="61"/>
      <c r="AC3146" s="61"/>
      <c r="AD3146" s="61"/>
      <c r="AE3146" s="61"/>
      <c r="AF3146" s="61"/>
      <c r="AG3146" s="61"/>
    </row>
    <row r="3147" spans="1:33" x14ac:dyDescent="0.25">
      <c r="A3147" s="17" t="s">
        <v>11</v>
      </c>
      <c r="B3147" s="17" t="s">
        <v>156</v>
      </c>
      <c r="C3147" s="17" t="s">
        <v>261</v>
      </c>
      <c r="D3147" s="17" t="s">
        <v>261</v>
      </c>
      <c r="E3147" s="17" t="s">
        <v>39</v>
      </c>
      <c r="F3147" s="17" t="s">
        <v>175</v>
      </c>
      <c r="G3147" s="17" t="s">
        <v>265</v>
      </c>
      <c r="H3147" s="17" t="s">
        <v>161</v>
      </c>
      <c r="I3147" s="17" t="s">
        <v>17</v>
      </c>
      <c r="J3147" s="17"/>
      <c r="K3147" s="17"/>
      <c r="L3147" s="66">
        <v>0</v>
      </c>
      <c r="M3147" s="66">
        <v>0</v>
      </c>
      <c r="N3147" s="66">
        <v>0</v>
      </c>
      <c r="O3147" s="66">
        <v>0</v>
      </c>
      <c r="P3147" s="66">
        <v>0</v>
      </c>
      <c r="Q3147" s="66">
        <v>11114.849999999999</v>
      </c>
      <c r="R3147" s="18"/>
      <c r="Z3147" s="61"/>
      <c r="AA3147" s="61"/>
      <c r="AB3147" s="61"/>
      <c r="AC3147" s="61"/>
      <c r="AD3147" s="61"/>
      <c r="AE3147" s="61"/>
      <c r="AF3147" s="61"/>
      <c r="AG3147" s="61"/>
    </row>
    <row r="3148" spans="1:33" x14ac:dyDescent="0.25">
      <c r="A3148" s="17" t="s">
        <v>11</v>
      </c>
      <c r="B3148" s="17" t="s">
        <v>156</v>
      </c>
      <c r="C3148" s="17" t="s">
        <v>261</v>
      </c>
      <c r="D3148" s="17" t="s">
        <v>261</v>
      </c>
      <c r="E3148" s="17" t="s">
        <v>39</v>
      </c>
      <c r="F3148" s="17" t="s">
        <v>175</v>
      </c>
      <c r="G3148" s="17" t="s">
        <v>265</v>
      </c>
      <c r="H3148" s="17" t="s">
        <v>75</v>
      </c>
      <c r="I3148" s="17" t="s">
        <v>17</v>
      </c>
      <c r="J3148" s="17"/>
      <c r="K3148" s="17"/>
      <c r="L3148" s="66">
        <v>0</v>
      </c>
      <c r="M3148" s="66">
        <v>0</v>
      </c>
      <c r="N3148" s="66">
        <v>0</v>
      </c>
      <c r="O3148" s="66">
        <v>0</v>
      </c>
      <c r="P3148" s="66">
        <v>0</v>
      </c>
      <c r="Q3148" s="66">
        <v>0.17718375</v>
      </c>
      <c r="R3148" s="18"/>
      <c r="Z3148" s="61"/>
      <c r="AA3148" s="61"/>
      <c r="AB3148" s="61"/>
      <c r="AC3148" s="61"/>
      <c r="AD3148" s="61"/>
      <c r="AE3148" s="61"/>
      <c r="AF3148" s="61"/>
      <c r="AG3148" s="61"/>
    </row>
    <row r="3149" spans="1:33" x14ac:dyDescent="0.25">
      <c r="A3149" s="17" t="s">
        <v>11</v>
      </c>
      <c r="B3149" s="17" t="s">
        <v>156</v>
      </c>
      <c r="C3149" s="17" t="s">
        <v>261</v>
      </c>
      <c r="D3149" s="17" t="s">
        <v>261</v>
      </c>
      <c r="E3149" s="17" t="s">
        <v>180</v>
      </c>
      <c r="F3149" s="17" t="s">
        <v>239</v>
      </c>
      <c r="G3149" s="17" t="s">
        <v>265</v>
      </c>
      <c r="H3149" s="17" t="s">
        <v>32</v>
      </c>
      <c r="I3149" s="17" t="s">
        <v>17</v>
      </c>
      <c r="J3149" s="17"/>
      <c r="K3149" s="17"/>
      <c r="L3149" s="66">
        <v>0</v>
      </c>
      <c r="M3149" s="66">
        <v>0</v>
      </c>
      <c r="N3149" s="66">
        <v>2.60934</v>
      </c>
      <c r="O3149" s="66">
        <v>0.86978</v>
      </c>
      <c r="P3149" s="66">
        <v>0</v>
      </c>
      <c r="Q3149" s="66">
        <v>0</v>
      </c>
      <c r="R3149" s="18"/>
      <c r="Z3149" s="61"/>
      <c r="AA3149" s="61"/>
      <c r="AB3149" s="61"/>
      <c r="AC3149" s="61"/>
      <c r="AD3149" s="61"/>
      <c r="AE3149" s="61"/>
      <c r="AF3149" s="61"/>
      <c r="AG3149" s="61"/>
    </row>
    <row r="3150" spans="1:33" x14ac:dyDescent="0.25">
      <c r="A3150" s="17" t="s">
        <v>11</v>
      </c>
      <c r="B3150" s="17" t="s">
        <v>156</v>
      </c>
      <c r="C3150" s="17" t="s">
        <v>261</v>
      </c>
      <c r="D3150" s="17" t="s">
        <v>261</v>
      </c>
      <c r="E3150" s="17" t="s">
        <v>180</v>
      </c>
      <c r="F3150" s="17" t="s">
        <v>239</v>
      </c>
      <c r="G3150" s="17" t="s">
        <v>265</v>
      </c>
      <c r="H3150" s="17" t="s">
        <v>16</v>
      </c>
      <c r="I3150" s="17" t="s">
        <v>17</v>
      </c>
      <c r="J3150" s="17"/>
      <c r="K3150" s="17"/>
      <c r="L3150" s="66">
        <v>0</v>
      </c>
      <c r="M3150" s="66">
        <v>0</v>
      </c>
      <c r="N3150" s="66">
        <v>279356.25</v>
      </c>
      <c r="O3150" s="66">
        <v>93118.75</v>
      </c>
      <c r="P3150" s="66">
        <v>0</v>
      </c>
      <c r="Q3150" s="66">
        <v>0</v>
      </c>
      <c r="R3150" s="18"/>
      <c r="Z3150" s="61"/>
      <c r="AA3150" s="61"/>
      <c r="AB3150" s="61"/>
      <c r="AC3150" s="61"/>
      <c r="AD3150" s="61"/>
      <c r="AE3150" s="61"/>
      <c r="AF3150" s="61"/>
      <c r="AG3150" s="61"/>
    </row>
    <row r="3151" spans="1:33" x14ac:dyDescent="0.25">
      <c r="A3151" s="17" t="s">
        <v>11</v>
      </c>
      <c r="B3151" s="17" t="s">
        <v>156</v>
      </c>
      <c r="C3151" s="17" t="s">
        <v>261</v>
      </c>
      <c r="D3151" s="17" t="s">
        <v>261</v>
      </c>
      <c r="E3151" s="17" t="s">
        <v>180</v>
      </c>
      <c r="F3151" s="17" t="s">
        <v>239</v>
      </c>
      <c r="G3151" s="17" t="s">
        <v>265</v>
      </c>
      <c r="H3151" s="17" t="s">
        <v>160</v>
      </c>
      <c r="I3151" s="17" t="s">
        <v>17</v>
      </c>
      <c r="J3151" s="17"/>
      <c r="K3151" s="17"/>
      <c r="L3151" s="66">
        <v>0</v>
      </c>
      <c r="M3151" s="66">
        <v>0</v>
      </c>
      <c r="N3151" s="66">
        <v>280425.75</v>
      </c>
      <c r="O3151" s="66">
        <v>93475.25</v>
      </c>
      <c r="P3151" s="66">
        <v>0</v>
      </c>
      <c r="Q3151" s="66">
        <v>0</v>
      </c>
      <c r="R3151" s="18"/>
      <c r="Z3151" s="61"/>
      <c r="AA3151" s="61"/>
      <c r="AB3151" s="61"/>
      <c r="AC3151" s="61"/>
      <c r="AD3151" s="61"/>
      <c r="AE3151" s="61"/>
      <c r="AF3151" s="61"/>
      <c r="AG3151" s="61"/>
    </row>
    <row r="3152" spans="1:33" x14ac:dyDescent="0.25">
      <c r="A3152" s="17" t="s">
        <v>11</v>
      </c>
      <c r="B3152" s="17" t="s">
        <v>156</v>
      </c>
      <c r="C3152" s="17" t="s">
        <v>261</v>
      </c>
      <c r="D3152" s="17" t="s">
        <v>261</v>
      </c>
      <c r="E3152" s="17" t="s">
        <v>180</v>
      </c>
      <c r="F3152" s="17" t="s">
        <v>239</v>
      </c>
      <c r="G3152" s="17" t="s">
        <v>265</v>
      </c>
      <c r="H3152" s="17" t="s">
        <v>161</v>
      </c>
      <c r="I3152" s="17" t="s">
        <v>17</v>
      </c>
      <c r="J3152" s="17"/>
      <c r="K3152" s="17"/>
      <c r="L3152" s="66">
        <v>0</v>
      </c>
      <c r="M3152" s="66">
        <v>0</v>
      </c>
      <c r="N3152" s="66">
        <v>280623.75</v>
      </c>
      <c r="O3152" s="66">
        <v>93541.25</v>
      </c>
      <c r="P3152" s="66">
        <v>0</v>
      </c>
      <c r="Q3152" s="66">
        <v>0</v>
      </c>
      <c r="R3152" s="18"/>
      <c r="Z3152" s="61"/>
      <c r="AA3152" s="61"/>
      <c r="AB3152" s="61"/>
      <c r="AC3152" s="61"/>
      <c r="AD3152" s="61"/>
      <c r="AE3152" s="61"/>
      <c r="AF3152" s="61"/>
      <c r="AG3152" s="61"/>
    </row>
    <row r="3153" spans="1:33" x14ac:dyDescent="0.25">
      <c r="A3153" s="17" t="s">
        <v>11</v>
      </c>
      <c r="B3153" s="17" t="s">
        <v>156</v>
      </c>
      <c r="C3153" s="17" t="s">
        <v>261</v>
      </c>
      <c r="D3153" s="17" t="s">
        <v>261</v>
      </c>
      <c r="E3153" s="17" t="s">
        <v>180</v>
      </c>
      <c r="F3153" s="17" t="s">
        <v>239</v>
      </c>
      <c r="G3153" s="17" t="s">
        <v>265</v>
      </c>
      <c r="H3153" s="17" t="s">
        <v>75</v>
      </c>
      <c r="I3153" s="17" t="s">
        <v>17</v>
      </c>
      <c r="J3153" s="17"/>
      <c r="K3153" s="17"/>
      <c r="L3153" s="66">
        <v>0</v>
      </c>
      <c r="M3153" s="66">
        <v>0</v>
      </c>
      <c r="N3153" s="66">
        <v>3.9140100000000002</v>
      </c>
      <c r="O3153" s="66">
        <v>1.30467</v>
      </c>
      <c r="P3153" s="66">
        <v>0</v>
      </c>
      <c r="Q3153" s="66">
        <v>0</v>
      </c>
      <c r="R3153" s="18"/>
      <c r="Z3153" s="61"/>
      <c r="AA3153" s="61"/>
      <c r="AB3153" s="61"/>
      <c r="AC3153" s="61"/>
      <c r="AD3153" s="61"/>
      <c r="AE3153" s="61"/>
      <c r="AF3153" s="61"/>
      <c r="AG3153" s="61"/>
    </row>
    <row r="3154" spans="1:33" x14ac:dyDescent="0.25">
      <c r="A3154" s="17" t="s">
        <v>11</v>
      </c>
      <c r="B3154" s="17" t="s">
        <v>156</v>
      </c>
      <c r="C3154" s="17" t="s">
        <v>261</v>
      </c>
      <c r="D3154" s="17" t="s">
        <v>261</v>
      </c>
      <c r="E3154" s="17" t="s">
        <v>180</v>
      </c>
      <c r="F3154" s="17" t="s">
        <v>189</v>
      </c>
      <c r="G3154" s="17" t="s">
        <v>265</v>
      </c>
      <c r="H3154" s="17" t="s">
        <v>32</v>
      </c>
      <c r="I3154" s="17" t="s">
        <v>17</v>
      </c>
      <c r="J3154" s="17"/>
      <c r="K3154" s="17"/>
      <c r="L3154" s="66">
        <v>0</v>
      </c>
      <c r="M3154" s="66">
        <v>0</v>
      </c>
      <c r="N3154" s="66">
        <v>0</v>
      </c>
      <c r="O3154" s="66">
        <v>5.7750000000000001E-5</v>
      </c>
      <c r="P3154" s="66">
        <v>1.925E-5</v>
      </c>
      <c r="Q3154" s="66">
        <v>0</v>
      </c>
      <c r="R3154" s="18"/>
      <c r="Z3154" s="61"/>
      <c r="AA3154" s="61"/>
      <c r="AB3154" s="61"/>
      <c r="AC3154" s="61"/>
      <c r="AD3154" s="61"/>
      <c r="AE3154" s="61"/>
      <c r="AF3154" s="61"/>
      <c r="AG3154" s="61"/>
    </row>
    <row r="3155" spans="1:33" x14ac:dyDescent="0.25">
      <c r="A3155" s="17" t="s">
        <v>11</v>
      </c>
      <c r="B3155" s="17" t="s">
        <v>156</v>
      </c>
      <c r="C3155" s="17" t="s">
        <v>261</v>
      </c>
      <c r="D3155" s="17" t="s">
        <v>261</v>
      </c>
      <c r="E3155" s="17" t="s">
        <v>180</v>
      </c>
      <c r="F3155" s="17" t="s">
        <v>189</v>
      </c>
      <c r="G3155" s="17" t="s">
        <v>265</v>
      </c>
      <c r="H3155" s="17" t="s">
        <v>16</v>
      </c>
      <c r="I3155" s="17" t="s">
        <v>17</v>
      </c>
      <c r="J3155" s="17"/>
      <c r="K3155" s="17"/>
      <c r="L3155" s="66">
        <v>0</v>
      </c>
      <c r="M3155" s="66">
        <v>0</v>
      </c>
      <c r="N3155" s="66">
        <v>0</v>
      </c>
      <c r="O3155" s="66">
        <v>4.660425</v>
      </c>
      <c r="P3155" s="66">
        <v>1.5534749999999999</v>
      </c>
      <c r="Q3155" s="66">
        <v>0</v>
      </c>
      <c r="R3155" s="18"/>
      <c r="Z3155" s="61"/>
      <c r="AA3155" s="61"/>
      <c r="AB3155" s="61"/>
      <c r="AC3155" s="61"/>
      <c r="AD3155" s="61"/>
      <c r="AE3155" s="61"/>
      <c r="AF3155" s="61"/>
      <c r="AG3155" s="61"/>
    </row>
    <row r="3156" spans="1:33" x14ac:dyDescent="0.25">
      <c r="A3156" s="17" t="s">
        <v>11</v>
      </c>
      <c r="B3156" s="17" t="s">
        <v>156</v>
      </c>
      <c r="C3156" s="17" t="s">
        <v>261</v>
      </c>
      <c r="D3156" s="17" t="s">
        <v>261</v>
      </c>
      <c r="E3156" s="17" t="s">
        <v>180</v>
      </c>
      <c r="F3156" s="17" t="s">
        <v>189</v>
      </c>
      <c r="G3156" s="17" t="s">
        <v>265</v>
      </c>
      <c r="H3156" s="17" t="s">
        <v>160</v>
      </c>
      <c r="I3156" s="17" t="s">
        <v>17</v>
      </c>
      <c r="J3156" s="17"/>
      <c r="K3156" s="17"/>
      <c r="L3156" s="66">
        <v>0</v>
      </c>
      <c r="M3156" s="66">
        <v>0</v>
      </c>
      <c r="N3156" s="66">
        <v>0</v>
      </c>
      <c r="O3156" s="66">
        <v>4.6841024999999998</v>
      </c>
      <c r="P3156" s="66">
        <v>1.5613675</v>
      </c>
      <c r="Q3156" s="66">
        <v>0</v>
      </c>
      <c r="R3156" s="18"/>
      <c r="Z3156" s="61"/>
      <c r="AA3156" s="61"/>
      <c r="AB3156" s="61"/>
      <c r="AC3156" s="61"/>
      <c r="AD3156" s="61"/>
      <c r="AE3156" s="61"/>
      <c r="AF3156" s="61"/>
      <c r="AG3156" s="61"/>
    </row>
    <row r="3157" spans="1:33" x14ac:dyDescent="0.25">
      <c r="A3157" s="17" t="s">
        <v>11</v>
      </c>
      <c r="B3157" s="17" t="s">
        <v>156</v>
      </c>
      <c r="C3157" s="17" t="s">
        <v>261</v>
      </c>
      <c r="D3157" s="17" t="s">
        <v>261</v>
      </c>
      <c r="E3157" s="17" t="s">
        <v>180</v>
      </c>
      <c r="F3157" s="17" t="s">
        <v>189</v>
      </c>
      <c r="G3157" s="17" t="s">
        <v>265</v>
      </c>
      <c r="H3157" s="17" t="s">
        <v>161</v>
      </c>
      <c r="I3157" s="17" t="s">
        <v>17</v>
      </c>
      <c r="J3157" s="17"/>
      <c r="K3157" s="17"/>
      <c r="L3157" s="66">
        <v>0</v>
      </c>
      <c r="M3157" s="66">
        <v>0</v>
      </c>
      <c r="N3157" s="66">
        <v>0</v>
      </c>
      <c r="O3157" s="66">
        <v>4.6884899999999998</v>
      </c>
      <c r="P3157" s="66">
        <v>1.5628299999999999</v>
      </c>
      <c r="Q3157" s="66">
        <v>0</v>
      </c>
      <c r="R3157" s="18"/>
      <c r="Z3157" s="61"/>
      <c r="AA3157" s="61"/>
      <c r="AB3157" s="61"/>
      <c r="AC3157" s="61"/>
      <c r="AD3157" s="61"/>
      <c r="AE3157" s="61"/>
      <c r="AF3157" s="61"/>
      <c r="AG3157" s="61"/>
    </row>
    <row r="3158" spans="1:33" x14ac:dyDescent="0.25">
      <c r="A3158" s="17" t="s">
        <v>11</v>
      </c>
      <c r="B3158" s="17" t="s">
        <v>156</v>
      </c>
      <c r="C3158" s="17" t="s">
        <v>261</v>
      </c>
      <c r="D3158" s="17" t="s">
        <v>261</v>
      </c>
      <c r="E3158" s="17" t="s">
        <v>180</v>
      </c>
      <c r="F3158" s="17" t="s">
        <v>189</v>
      </c>
      <c r="G3158" s="17" t="s">
        <v>265</v>
      </c>
      <c r="H3158" s="17" t="s">
        <v>75</v>
      </c>
      <c r="I3158" s="17" t="s">
        <v>17</v>
      </c>
      <c r="J3158" s="17"/>
      <c r="K3158" s="17"/>
      <c r="L3158" s="66">
        <v>0</v>
      </c>
      <c r="M3158" s="66">
        <v>0</v>
      </c>
      <c r="N3158" s="66">
        <v>0</v>
      </c>
      <c r="O3158" s="66">
        <v>8.6250000000000009E-5</v>
      </c>
      <c r="P3158" s="66">
        <v>2.8750000000000001E-5</v>
      </c>
      <c r="Q3158" s="66">
        <v>0</v>
      </c>
      <c r="R3158" s="18"/>
      <c r="Z3158" s="61"/>
      <c r="AA3158" s="61"/>
      <c r="AB3158" s="61"/>
      <c r="AC3158" s="61"/>
      <c r="AD3158" s="61"/>
      <c r="AE3158" s="61"/>
      <c r="AF3158" s="61"/>
      <c r="AG3158" s="61"/>
    </row>
    <row r="3159" spans="1:33" x14ac:dyDescent="0.25">
      <c r="A3159" s="17" t="s">
        <v>11</v>
      </c>
      <c r="B3159" s="17" t="s">
        <v>156</v>
      </c>
      <c r="C3159" s="17" t="s">
        <v>261</v>
      </c>
      <c r="D3159" s="17" t="s">
        <v>261</v>
      </c>
      <c r="E3159" s="17" t="s">
        <v>180</v>
      </c>
      <c r="F3159" s="17" t="s">
        <v>192</v>
      </c>
      <c r="G3159" s="17" t="s">
        <v>265</v>
      </c>
      <c r="H3159" s="17" t="s">
        <v>32</v>
      </c>
      <c r="I3159" s="17" t="s">
        <v>17</v>
      </c>
      <c r="J3159" s="17"/>
      <c r="K3159" s="17"/>
      <c r="L3159" s="66">
        <v>0</v>
      </c>
      <c r="M3159" s="66">
        <v>0</v>
      </c>
      <c r="N3159" s="66">
        <v>0</v>
      </c>
      <c r="O3159" s="66">
        <v>5.8162500000000002E-3</v>
      </c>
      <c r="P3159" s="66">
        <v>1.9387499999999999E-3</v>
      </c>
      <c r="Q3159" s="66">
        <v>0</v>
      </c>
      <c r="R3159" s="18"/>
      <c r="Z3159" s="61"/>
      <c r="AA3159" s="61"/>
      <c r="AB3159" s="61"/>
      <c r="AC3159" s="61"/>
      <c r="AD3159" s="61"/>
      <c r="AE3159" s="61"/>
      <c r="AF3159" s="61"/>
      <c r="AG3159" s="61"/>
    </row>
    <row r="3160" spans="1:33" x14ac:dyDescent="0.25">
      <c r="A3160" s="17" t="s">
        <v>11</v>
      </c>
      <c r="B3160" s="17" t="s">
        <v>156</v>
      </c>
      <c r="C3160" s="17" t="s">
        <v>261</v>
      </c>
      <c r="D3160" s="17" t="s">
        <v>261</v>
      </c>
      <c r="E3160" s="17" t="s">
        <v>180</v>
      </c>
      <c r="F3160" s="17" t="s">
        <v>192</v>
      </c>
      <c r="G3160" s="17" t="s">
        <v>265</v>
      </c>
      <c r="H3160" s="17" t="s">
        <v>16</v>
      </c>
      <c r="I3160" s="17" t="s">
        <v>17</v>
      </c>
      <c r="J3160" s="17"/>
      <c r="K3160" s="17"/>
      <c r="L3160" s="66">
        <v>0</v>
      </c>
      <c r="M3160" s="66">
        <v>0</v>
      </c>
      <c r="N3160" s="66">
        <v>0</v>
      </c>
      <c r="O3160" s="66">
        <v>619.48874999999998</v>
      </c>
      <c r="P3160" s="66">
        <v>206.49625</v>
      </c>
      <c r="Q3160" s="66">
        <v>0</v>
      </c>
      <c r="R3160" s="18"/>
      <c r="Z3160" s="61"/>
      <c r="AA3160" s="61"/>
      <c r="AB3160" s="61"/>
      <c r="AC3160" s="61"/>
      <c r="AD3160" s="61"/>
      <c r="AE3160" s="61"/>
      <c r="AF3160" s="61"/>
      <c r="AG3160" s="61"/>
    </row>
    <row r="3161" spans="1:33" x14ac:dyDescent="0.25">
      <c r="A3161" s="17" t="s">
        <v>11</v>
      </c>
      <c r="B3161" s="17" t="s">
        <v>156</v>
      </c>
      <c r="C3161" s="17" t="s">
        <v>261</v>
      </c>
      <c r="D3161" s="17" t="s">
        <v>261</v>
      </c>
      <c r="E3161" s="17" t="s">
        <v>180</v>
      </c>
      <c r="F3161" s="17" t="s">
        <v>192</v>
      </c>
      <c r="G3161" s="17" t="s">
        <v>265</v>
      </c>
      <c r="H3161" s="17" t="s">
        <v>160</v>
      </c>
      <c r="I3161" s="17" t="s">
        <v>17</v>
      </c>
      <c r="J3161" s="17"/>
      <c r="K3161" s="17"/>
      <c r="L3161" s="66">
        <v>0</v>
      </c>
      <c r="M3161" s="66">
        <v>0</v>
      </c>
      <c r="N3161" s="66">
        <v>0</v>
      </c>
      <c r="O3161" s="66">
        <v>621.87374999999997</v>
      </c>
      <c r="P3161" s="66">
        <v>207.29124999999999</v>
      </c>
      <c r="Q3161" s="66">
        <v>0</v>
      </c>
      <c r="R3161" s="18"/>
      <c r="Z3161" s="61"/>
      <c r="AA3161" s="61"/>
      <c r="AB3161" s="61"/>
      <c r="AC3161" s="61"/>
      <c r="AD3161" s="61"/>
      <c r="AE3161" s="61"/>
      <c r="AF3161" s="61"/>
      <c r="AG3161" s="61"/>
    </row>
    <row r="3162" spans="1:33" x14ac:dyDescent="0.25">
      <c r="A3162" s="17" t="s">
        <v>11</v>
      </c>
      <c r="B3162" s="17" t="s">
        <v>156</v>
      </c>
      <c r="C3162" s="17" t="s">
        <v>261</v>
      </c>
      <c r="D3162" s="17" t="s">
        <v>261</v>
      </c>
      <c r="E3162" s="17" t="s">
        <v>180</v>
      </c>
      <c r="F3162" s="17" t="s">
        <v>192</v>
      </c>
      <c r="G3162" s="17" t="s">
        <v>265</v>
      </c>
      <c r="H3162" s="17" t="s">
        <v>161</v>
      </c>
      <c r="I3162" s="17" t="s">
        <v>17</v>
      </c>
      <c r="J3162" s="17"/>
      <c r="K3162" s="17"/>
      <c r="L3162" s="66">
        <v>0</v>
      </c>
      <c r="M3162" s="66">
        <v>0</v>
      </c>
      <c r="N3162" s="66">
        <v>0</v>
      </c>
      <c r="O3162" s="66">
        <v>622.31550000000004</v>
      </c>
      <c r="P3162" s="66">
        <v>207.4385</v>
      </c>
      <c r="Q3162" s="66">
        <v>0</v>
      </c>
      <c r="R3162" s="18"/>
      <c r="Z3162" s="61"/>
      <c r="AA3162" s="61"/>
      <c r="AB3162" s="61"/>
      <c r="AC3162" s="61"/>
      <c r="AD3162" s="61"/>
      <c r="AE3162" s="61"/>
      <c r="AF3162" s="61"/>
      <c r="AG3162" s="61"/>
    </row>
    <row r="3163" spans="1:33" x14ac:dyDescent="0.25">
      <c r="A3163" s="17" t="s">
        <v>11</v>
      </c>
      <c r="B3163" s="17" t="s">
        <v>156</v>
      </c>
      <c r="C3163" s="17" t="s">
        <v>261</v>
      </c>
      <c r="D3163" s="17" t="s">
        <v>261</v>
      </c>
      <c r="E3163" s="17" t="s">
        <v>180</v>
      </c>
      <c r="F3163" s="17" t="s">
        <v>192</v>
      </c>
      <c r="G3163" s="17" t="s">
        <v>265</v>
      </c>
      <c r="H3163" s="17" t="s">
        <v>75</v>
      </c>
      <c r="I3163" s="17" t="s">
        <v>17</v>
      </c>
      <c r="J3163" s="17"/>
      <c r="K3163" s="17"/>
      <c r="L3163" s="66">
        <v>0</v>
      </c>
      <c r="M3163" s="66">
        <v>0</v>
      </c>
      <c r="N3163" s="66">
        <v>0</v>
      </c>
      <c r="O3163" s="66">
        <v>8.7247499999999999E-3</v>
      </c>
      <c r="P3163" s="66">
        <v>2.9082499999999998E-3</v>
      </c>
      <c r="Q3163" s="66">
        <v>0</v>
      </c>
      <c r="R3163" s="18"/>
      <c r="Z3163" s="61"/>
      <c r="AA3163" s="61"/>
      <c r="AB3163" s="61"/>
      <c r="AC3163" s="61"/>
      <c r="AD3163" s="61"/>
      <c r="AE3163" s="61"/>
      <c r="AF3163" s="61"/>
      <c r="AG3163" s="61"/>
    </row>
    <row r="3164" spans="1:33" x14ac:dyDescent="0.25">
      <c r="A3164" s="17" t="s">
        <v>11</v>
      </c>
      <c r="B3164" s="17" t="s">
        <v>156</v>
      </c>
      <c r="C3164" s="17" t="s">
        <v>261</v>
      </c>
      <c r="D3164" s="17" t="s">
        <v>261</v>
      </c>
      <c r="E3164" s="17" t="s">
        <v>180</v>
      </c>
      <c r="F3164" s="17" t="s">
        <v>193</v>
      </c>
      <c r="G3164" s="17" t="s">
        <v>265</v>
      </c>
      <c r="H3164" s="17" t="s">
        <v>32</v>
      </c>
      <c r="I3164" s="17" t="s">
        <v>17</v>
      </c>
      <c r="J3164" s="17"/>
      <c r="K3164" s="17"/>
      <c r="L3164" s="66">
        <v>1.9650000000000001E-2</v>
      </c>
      <c r="M3164" s="66">
        <v>6.5500000000000003E-3</v>
      </c>
      <c r="N3164" s="66">
        <v>0</v>
      </c>
      <c r="O3164" s="66">
        <v>0</v>
      </c>
      <c r="P3164" s="66">
        <v>0</v>
      </c>
      <c r="Q3164" s="66">
        <v>0</v>
      </c>
      <c r="R3164" s="18"/>
      <c r="Z3164" s="61"/>
      <c r="AA3164" s="61"/>
      <c r="AB3164" s="61"/>
      <c r="AC3164" s="61"/>
      <c r="AD3164" s="61"/>
      <c r="AE3164" s="61"/>
      <c r="AF3164" s="61"/>
      <c r="AG3164" s="61"/>
    </row>
    <row r="3165" spans="1:33" x14ac:dyDescent="0.25">
      <c r="A3165" s="17" t="s">
        <v>11</v>
      </c>
      <c r="B3165" s="17" t="s">
        <v>156</v>
      </c>
      <c r="C3165" s="17" t="s">
        <v>261</v>
      </c>
      <c r="D3165" s="17" t="s">
        <v>261</v>
      </c>
      <c r="E3165" s="17" t="s">
        <v>180</v>
      </c>
      <c r="F3165" s="17" t="s">
        <v>193</v>
      </c>
      <c r="G3165" s="17" t="s">
        <v>265</v>
      </c>
      <c r="H3165" s="17" t="s">
        <v>16</v>
      </c>
      <c r="I3165" s="17" t="s">
        <v>17</v>
      </c>
      <c r="J3165" s="17"/>
      <c r="K3165" s="17"/>
      <c r="L3165" s="66">
        <v>878.35500000000002</v>
      </c>
      <c r="M3165" s="66">
        <v>292.78500000000003</v>
      </c>
      <c r="N3165" s="66">
        <v>0</v>
      </c>
      <c r="O3165" s="66">
        <v>0</v>
      </c>
      <c r="P3165" s="66">
        <v>0</v>
      </c>
      <c r="Q3165" s="66">
        <v>0</v>
      </c>
      <c r="R3165" s="18"/>
      <c r="Z3165" s="61"/>
      <c r="AA3165" s="61"/>
      <c r="AB3165" s="61"/>
      <c r="AC3165" s="61"/>
      <c r="AD3165" s="61"/>
      <c r="AE3165" s="61"/>
      <c r="AF3165" s="61"/>
      <c r="AG3165" s="61"/>
    </row>
    <row r="3166" spans="1:33" x14ac:dyDescent="0.25">
      <c r="A3166" s="17" t="s">
        <v>11</v>
      </c>
      <c r="B3166" s="17" t="s">
        <v>156</v>
      </c>
      <c r="C3166" s="17" t="s">
        <v>261</v>
      </c>
      <c r="D3166" s="17" t="s">
        <v>261</v>
      </c>
      <c r="E3166" s="17" t="s">
        <v>180</v>
      </c>
      <c r="F3166" s="17" t="s">
        <v>193</v>
      </c>
      <c r="G3166" s="17" t="s">
        <v>265</v>
      </c>
      <c r="H3166" s="17" t="s">
        <v>160</v>
      </c>
      <c r="I3166" s="17" t="s">
        <v>17</v>
      </c>
      <c r="J3166" s="17"/>
      <c r="K3166" s="17"/>
      <c r="L3166" s="66">
        <v>878.97749999999996</v>
      </c>
      <c r="M3166" s="66">
        <v>292.99250000000001</v>
      </c>
      <c r="N3166" s="66">
        <v>0</v>
      </c>
      <c r="O3166" s="66">
        <v>0</v>
      </c>
      <c r="P3166" s="66">
        <v>0</v>
      </c>
      <c r="Q3166" s="66">
        <v>0</v>
      </c>
      <c r="R3166" s="18"/>
      <c r="Z3166" s="61"/>
      <c r="AA3166" s="61"/>
      <c r="AB3166" s="61"/>
      <c r="AC3166" s="61"/>
      <c r="AD3166" s="61"/>
      <c r="AE3166" s="61"/>
      <c r="AF3166" s="61"/>
      <c r="AG3166" s="61"/>
    </row>
    <row r="3167" spans="1:33" x14ac:dyDescent="0.25">
      <c r="A3167" s="17" t="s">
        <v>11</v>
      </c>
      <c r="B3167" s="17" t="s">
        <v>156</v>
      </c>
      <c r="C3167" s="17" t="s">
        <v>261</v>
      </c>
      <c r="D3167" s="17" t="s">
        <v>261</v>
      </c>
      <c r="E3167" s="17" t="s">
        <v>180</v>
      </c>
      <c r="F3167" s="17" t="s">
        <v>193</v>
      </c>
      <c r="G3167" s="17" t="s">
        <v>265</v>
      </c>
      <c r="H3167" s="17" t="s">
        <v>161</v>
      </c>
      <c r="I3167" s="17" t="s">
        <v>17</v>
      </c>
      <c r="J3167" s="17"/>
      <c r="K3167" s="17"/>
      <c r="L3167" s="66">
        <v>879.375</v>
      </c>
      <c r="M3167" s="66">
        <v>293.125</v>
      </c>
      <c r="N3167" s="66">
        <v>0</v>
      </c>
      <c r="O3167" s="66">
        <v>0</v>
      </c>
      <c r="P3167" s="66">
        <v>0</v>
      </c>
      <c r="Q3167" s="66">
        <v>0</v>
      </c>
      <c r="R3167" s="18"/>
      <c r="Z3167" s="61"/>
      <c r="AA3167" s="61"/>
      <c r="AB3167" s="61"/>
      <c r="AC3167" s="61"/>
      <c r="AD3167" s="61"/>
      <c r="AE3167" s="61"/>
      <c r="AF3167" s="61"/>
      <c r="AG3167" s="61"/>
    </row>
    <row r="3168" spans="1:33" x14ac:dyDescent="0.25">
      <c r="A3168" s="17" t="s">
        <v>11</v>
      </c>
      <c r="B3168" s="17" t="s">
        <v>156</v>
      </c>
      <c r="C3168" s="17" t="s">
        <v>261</v>
      </c>
      <c r="D3168" s="17" t="s">
        <v>261</v>
      </c>
      <c r="E3168" s="17" t="s">
        <v>180</v>
      </c>
      <c r="F3168" s="17" t="s">
        <v>193</v>
      </c>
      <c r="G3168" s="17" t="s">
        <v>265</v>
      </c>
      <c r="H3168" s="17" t="s">
        <v>75</v>
      </c>
      <c r="I3168" s="17" t="s">
        <v>17</v>
      </c>
      <c r="J3168" s="17"/>
      <c r="K3168" s="17"/>
      <c r="L3168" s="66">
        <v>1.9649999999999997E-3</v>
      </c>
      <c r="M3168" s="66">
        <v>6.5499999999999998E-4</v>
      </c>
      <c r="N3168" s="66">
        <v>0</v>
      </c>
      <c r="O3168" s="66">
        <v>0</v>
      </c>
      <c r="P3168" s="66">
        <v>0</v>
      </c>
      <c r="Q3168" s="66">
        <v>0</v>
      </c>
      <c r="R3168" s="18"/>
      <c r="Z3168" s="61"/>
      <c r="AA3168" s="61"/>
      <c r="AB3168" s="61"/>
      <c r="AC3168" s="61"/>
      <c r="AD3168" s="61"/>
      <c r="AE3168" s="61"/>
      <c r="AF3168" s="61"/>
      <c r="AG3168" s="61"/>
    </row>
    <row r="3169" spans="1:33" x14ac:dyDescent="0.25">
      <c r="A3169" s="17" t="s">
        <v>11</v>
      </c>
      <c r="B3169" s="17" t="s">
        <v>156</v>
      </c>
      <c r="C3169" s="17" t="s">
        <v>261</v>
      </c>
      <c r="D3169" s="17" t="s">
        <v>261</v>
      </c>
      <c r="E3169" s="17" t="s">
        <v>180</v>
      </c>
      <c r="F3169" s="17" t="s">
        <v>194</v>
      </c>
      <c r="G3169" s="17" t="s">
        <v>265</v>
      </c>
      <c r="H3169" s="17" t="s">
        <v>32</v>
      </c>
      <c r="I3169" s="17" t="s">
        <v>17</v>
      </c>
      <c r="J3169" s="17"/>
      <c r="K3169" s="17"/>
      <c r="L3169" s="66">
        <v>0</v>
      </c>
      <c r="M3169" s="66">
        <v>0</v>
      </c>
      <c r="N3169" s="66">
        <v>1.7212500000000001E-3</v>
      </c>
      <c r="O3169" s="66">
        <v>5.7375000000000004E-4</v>
      </c>
      <c r="P3169" s="66">
        <v>0</v>
      </c>
      <c r="Q3169" s="66">
        <v>0</v>
      </c>
      <c r="R3169" s="18"/>
      <c r="Z3169" s="61"/>
      <c r="AA3169" s="61"/>
      <c r="AB3169" s="61"/>
      <c r="AC3169" s="61"/>
      <c r="AD3169" s="61"/>
      <c r="AE3169" s="61"/>
      <c r="AF3169" s="61"/>
      <c r="AG3169" s="61"/>
    </row>
    <row r="3170" spans="1:33" x14ac:dyDescent="0.25">
      <c r="A3170" s="17" t="s">
        <v>11</v>
      </c>
      <c r="B3170" s="17" t="s">
        <v>156</v>
      </c>
      <c r="C3170" s="17" t="s">
        <v>261</v>
      </c>
      <c r="D3170" s="17" t="s">
        <v>261</v>
      </c>
      <c r="E3170" s="17" t="s">
        <v>180</v>
      </c>
      <c r="F3170" s="17" t="s">
        <v>194</v>
      </c>
      <c r="G3170" s="17" t="s">
        <v>265</v>
      </c>
      <c r="H3170" s="17" t="s">
        <v>16</v>
      </c>
      <c r="I3170" s="17" t="s">
        <v>17</v>
      </c>
      <c r="J3170" s="17"/>
      <c r="K3170" s="17"/>
      <c r="L3170" s="66">
        <v>0</v>
      </c>
      <c r="M3170" s="66">
        <v>0</v>
      </c>
      <c r="N3170" s="66">
        <v>184.26824999999999</v>
      </c>
      <c r="O3170" s="66">
        <v>61.422750000000001</v>
      </c>
      <c r="P3170" s="66">
        <v>0</v>
      </c>
      <c r="Q3170" s="66">
        <v>0</v>
      </c>
      <c r="R3170" s="18"/>
      <c r="Z3170" s="61"/>
      <c r="AA3170" s="61"/>
      <c r="AB3170" s="61"/>
      <c r="AC3170" s="61"/>
      <c r="AD3170" s="61"/>
      <c r="AE3170" s="61"/>
      <c r="AF3170" s="61"/>
      <c r="AG3170" s="61"/>
    </row>
    <row r="3171" spans="1:33" x14ac:dyDescent="0.25">
      <c r="A3171" s="17" t="s">
        <v>11</v>
      </c>
      <c r="B3171" s="17" t="s">
        <v>156</v>
      </c>
      <c r="C3171" s="17" t="s">
        <v>261</v>
      </c>
      <c r="D3171" s="17" t="s">
        <v>261</v>
      </c>
      <c r="E3171" s="17" t="s">
        <v>180</v>
      </c>
      <c r="F3171" s="17" t="s">
        <v>194</v>
      </c>
      <c r="G3171" s="17" t="s">
        <v>265</v>
      </c>
      <c r="H3171" s="17" t="s">
        <v>160</v>
      </c>
      <c r="I3171" s="17" t="s">
        <v>17</v>
      </c>
      <c r="J3171" s="17"/>
      <c r="K3171" s="17"/>
      <c r="L3171" s="66">
        <v>0</v>
      </c>
      <c r="M3171" s="66">
        <v>0</v>
      </c>
      <c r="N3171" s="66">
        <v>184.97399999999999</v>
      </c>
      <c r="O3171" s="66">
        <v>61.658000000000001</v>
      </c>
      <c r="P3171" s="66">
        <v>0</v>
      </c>
      <c r="Q3171" s="66">
        <v>0</v>
      </c>
      <c r="R3171" s="18"/>
      <c r="Z3171" s="61"/>
      <c r="AA3171" s="61"/>
      <c r="AB3171" s="61"/>
      <c r="AC3171" s="61"/>
      <c r="AD3171" s="61"/>
      <c r="AE3171" s="61"/>
      <c r="AF3171" s="61"/>
      <c r="AG3171" s="61"/>
    </row>
    <row r="3172" spans="1:33" x14ac:dyDescent="0.25">
      <c r="A3172" s="17" t="s">
        <v>11</v>
      </c>
      <c r="B3172" s="17" t="s">
        <v>156</v>
      </c>
      <c r="C3172" s="17" t="s">
        <v>261</v>
      </c>
      <c r="D3172" s="17" t="s">
        <v>261</v>
      </c>
      <c r="E3172" s="17" t="s">
        <v>180</v>
      </c>
      <c r="F3172" s="17" t="s">
        <v>194</v>
      </c>
      <c r="G3172" s="17" t="s">
        <v>265</v>
      </c>
      <c r="H3172" s="17" t="s">
        <v>161</v>
      </c>
      <c r="I3172" s="17" t="s">
        <v>17</v>
      </c>
      <c r="J3172" s="17"/>
      <c r="K3172" s="17"/>
      <c r="L3172" s="66">
        <v>0</v>
      </c>
      <c r="M3172" s="66">
        <v>0</v>
      </c>
      <c r="N3172" s="66">
        <v>185.1045</v>
      </c>
      <c r="O3172" s="66">
        <v>61.701500000000003</v>
      </c>
      <c r="P3172" s="66">
        <v>0</v>
      </c>
      <c r="Q3172" s="66">
        <v>0</v>
      </c>
      <c r="R3172" s="18"/>
      <c r="Z3172" s="61"/>
      <c r="AA3172" s="61"/>
      <c r="AB3172" s="61"/>
      <c r="AC3172" s="61"/>
      <c r="AD3172" s="61"/>
      <c r="AE3172" s="61"/>
      <c r="AF3172" s="61"/>
      <c r="AG3172" s="61"/>
    </row>
    <row r="3173" spans="1:33" x14ac:dyDescent="0.25">
      <c r="A3173" s="17" t="s">
        <v>11</v>
      </c>
      <c r="B3173" s="17" t="s">
        <v>156</v>
      </c>
      <c r="C3173" s="17" t="s">
        <v>261</v>
      </c>
      <c r="D3173" s="17" t="s">
        <v>261</v>
      </c>
      <c r="E3173" s="17" t="s">
        <v>180</v>
      </c>
      <c r="F3173" s="17" t="s">
        <v>194</v>
      </c>
      <c r="G3173" s="17" t="s">
        <v>265</v>
      </c>
      <c r="H3173" s="17" t="s">
        <v>75</v>
      </c>
      <c r="I3173" s="17" t="s">
        <v>17</v>
      </c>
      <c r="J3173" s="17"/>
      <c r="K3173" s="17"/>
      <c r="L3173" s="66">
        <v>0</v>
      </c>
      <c r="M3173" s="66">
        <v>0</v>
      </c>
      <c r="N3173" s="66">
        <v>2.5815E-3</v>
      </c>
      <c r="O3173" s="66">
        <v>8.6050000000000005E-4</v>
      </c>
      <c r="P3173" s="66">
        <v>0</v>
      </c>
      <c r="Q3173" s="66">
        <v>0</v>
      </c>
      <c r="R3173" s="18"/>
      <c r="Z3173" s="61"/>
      <c r="AA3173" s="61"/>
      <c r="AB3173" s="61"/>
      <c r="AC3173" s="61"/>
      <c r="AD3173" s="61"/>
      <c r="AE3173" s="61"/>
      <c r="AF3173" s="61"/>
      <c r="AG3173" s="61"/>
    </row>
    <row r="3174" spans="1:33" x14ac:dyDescent="0.25">
      <c r="A3174" s="17" t="s">
        <v>11</v>
      </c>
      <c r="B3174" s="17" t="s">
        <v>156</v>
      </c>
      <c r="C3174" s="17" t="s">
        <v>261</v>
      </c>
      <c r="D3174" s="17" t="s">
        <v>261</v>
      </c>
      <c r="E3174" s="17" t="s">
        <v>180</v>
      </c>
      <c r="F3174" s="17" t="s">
        <v>195</v>
      </c>
      <c r="G3174" s="17" t="s">
        <v>265</v>
      </c>
      <c r="H3174" s="17" t="s">
        <v>32</v>
      </c>
      <c r="I3174" s="17" t="s">
        <v>17</v>
      </c>
      <c r="J3174" s="17"/>
      <c r="K3174" s="17"/>
      <c r="L3174" s="66">
        <v>1.4572500000000002E-3</v>
      </c>
      <c r="M3174" s="66">
        <v>4.0650000000000001E-4</v>
      </c>
      <c r="N3174" s="66">
        <v>0</v>
      </c>
      <c r="O3174" s="66">
        <v>0</v>
      </c>
      <c r="P3174" s="66">
        <v>0</v>
      </c>
      <c r="Q3174" s="66">
        <v>0</v>
      </c>
      <c r="R3174" s="18"/>
      <c r="Z3174" s="61"/>
      <c r="AA3174" s="61"/>
      <c r="AB3174" s="61"/>
      <c r="AC3174" s="61"/>
      <c r="AD3174" s="61"/>
      <c r="AE3174" s="61"/>
      <c r="AF3174" s="61"/>
      <c r="AG3174" s="61"/>
    </row>
    <row r="3175" spans="1:33" x14ac:dyDescent="0.25">
      <c r="A3175" s="17" t="s">
        <v>11</v>
      </c>
      <c r="B3175" s="17" t="s">
        <v>156</v>
      </c>
      <c r="C3175" s="17" t="s">
        <v>261</v>
      </c>
      <c r="D3175" s="17" t="s">
        <v>261</v>
      </c>
      <c r="E3175" s="17" t="s">
        <v>180</v>
      </c>
      <c r="F3175" s="17" t="s">
        <v>195</v>
      </c>
      <c r="G3175" s="17" t="s">
        <v>265</v>
      </c>
      <c r="H3175" s="17" t="s">
        <v>16</v>
      </c>
      <c r="I3175" s="17" t="s">
        <v>17</v>
      </c>
      <c r="J3175" s="17"/>
      <c r="K3175" s="17"/>
      <c r="L3175" s="66">
        <v>155.22874999999999</v>
      </c>
      <c r="M3175" s="66">
        <v>43.305250000000001</v>
      </c>
      <c r="N3175" s="66">
        <v>0</v>
      </c>
      <c r="O3175" s="66">
        <v>0</v>
      </c>
      <c r="P3175" s="66">
        <v>0</v>
      </c>
      <c r="Q3175" s="66">
        <v>0</v>
      </c>
      <c r="R3175" s="18"/>
      <c r="Z3175" s="61"/>
      <c r="AA3175" s="61"/>
      <c r="AB3175" s="61"/>
      <c r="AC3175" s="61"/>
      <c r="AD3175" s="61"/>
      <c r="AE3175" s="61"/>
      <c r="AF3175" s="61"/>
      <c r="AG3175" s="61"/>
    </row>
    <row r="3176" spans="1:33" x14ac:dyDescent="0.25">
      <c r="A3176" s="17" t="s">
        <v>11</v>
      </c>
      <c r="B3176" s="17" t="s">
        <v>156</v>
      </c>
      <c r="C3176" s="17" t="s">
        <v>261</v>
      </c>
      <c r="D3176" s="17" t="s">
        <v>261</v>
      </c>
      <c r="E3176" s="17" t="s">
        <v>180</v>
      </c>
      <c r="F3176" s="17" t="s">
        <v>195</v>
      </c>
      <c r="G3176" s="17" t="s">
        <v>265</v>
      </c>
      <c r="H3176" s="17" t="s">
        <v>160</v>
      </c>
      <c r="I3176" s="17" t="s">
        <v>17</v>
      </c>
      <c r="J3176" s="17"/>
      <c r="K3176" s="17"/>
      <c r="L3176" s="66">
        <v>155.82650000000001</v>
      </c>
      <c r="M3176" s="66">
        <v>43.472000000000001</v>
      </c>
      <c r="N3176" s="66">
        <v>0</v>
      </c>
      <c r="O3176" s="66">
        <v>0</v>
      </c>
      <c r="P3176" s="66">
        <v>0</v>
      </c>
      <c r="Q3176" s="66">
        <v>0</v>
      </c>
      <c r="R3176" s="18"/>
      <c r="Z3176" s="61"/>
      <c r="AA3176" s="61"/>
      <c r="AB3176" s="61"/>
      <c r="AC3176" s="61"/>
      <c r="AD3176" s="61"/>
      <c r="AE3176" s="61"/>
      <c r="AF3176" s="61"/>
      <c r="AG3176" s="61"/>
    </row>
    <row r="3177" spans="1:33" x14ac:dyDescent="0.25">
      <c r="A3177" s="17" t="s">
        <v>11</v>
      </c>
      <c r="B3177" s="17" t="s">
        <v>156</v>
      </c>
      <c r="C3177" s="17" t="s">
        <v>261</v>
      </c>
      <c r="D3177" s="17" t="s">
        <v>261</v>
      </c>
      <c r="E3177" s="17" t="s">
        <v>180</v>
      </c>
      <c r="F3177" s="17" t="s">
        <v>195</v>
      </c>
      <c r="G3177" s="17" t="s">
        <v>265</v>
      </c>
      <c r="H3177" s="17" t="s">
        <v>161</v>
      </c>
      <c r="I3177" s="17" t="s">
        <v>17</v>
      </c>
      <c r="J3177" s="17"/>
      <c r="K3177" s="17"/>
      <c r="L3177" s="66">
        <v>155.9375</v>
      </c>
      <c r="M3177" s="66">
        <v>43.503</v>
      </c>
      <c r="N3177" s="66">
        <v>0</v>
      </c>
      <c r="O3177" s="66">
        <v>0</v>
      </c>
      <c r="P3177" s="66">
        <v>0</v>
      </c>
      <c r="Q3177" s="66">
        <v>0</v>
      </c>
      <c r="R3177" s="18"/>
      <c r="Z3177" s="61"/>
      <c r="AA3177" s="61"/>
      <c r="AB3177" s="61"/>
      <c r="AC3177" s="61"/>
      <c r="AD3177" s="61"/>
      <c r="AE3177" s="61"/>
      <c r="AF3177" s="61"/>
      <c r="AG3177" s="61"/>
    </row>
    <row r="3178" spans="1:33" x14ac:dyDescent="0.25">
      <c r="A3178" s="17" t="s">
        <v>11</v>
      </c>
      <c r="B3178" s="17" t="s">
        <v>156</v>
      </c>
      <c r="C3178" s="17" t="s">
        <v>261</v>
      </c>
      <c r="D3178" s="17" t="s">
        <v>261</v>
      </c>
      <c r="E3178" s="17" t="s">
        <v>180</v>
      </c>
      <c r="F3178" s="17" t="s">
        <v>195</v>
      </c>
      <c r="G3178" s="17" t="s">
        <v>265</v>
      </c>
      <c r="H3178" s="17" t="s">
        <v>75</v>
      </c>
      <c r="I3178" s="17" t="s">
        <v>17</v>
      </c>
      <c r="J3178" s="17"/>
      <c r="K3178" s="17"/>
      <c r="L3178" s="66">
        <v>2.1865000000000001E-3</v>
      </c>
      <c r="M3178" s="66">
        <v>6.0999999999999997E-4</v>
      </c>
      <c r="N3178" s="66">
        <v>0</v>
      </c>
      <c r="O3178" s="66">
        <v>0</v>
      </c>
      <c r="P3178" s="66">
        <v>0</v>
      </c>
      <c r="Q3178" s="66">
        <v>0</v>
      </c>
      <c r="R3178" s="18"/>
      <c r="Z3178" s="61"/>
      <c r="AA3178" s="61"/>
      <c r="AB3178" s="61"/>
      <c r="AC3178" s="61"/>
      <c r="AD3178" s="61"/>
      <c r="AE3178" s="61"/>
      <c r="AF3178" s="61"/>
      <c r="AG3178" s="61"/>
    </row>
    <row r="3179" spans="1:33" x14ac:dyDescent="0.25">
      <c r="A3179" s="17" t="s">
        <v>11</v>
      </c>
      <c r="B3179" s="17" t="s">
        <v>156</v>
      </c>
      <c r="C3179" s="17" t="s">
        <v>261</v>
      </c>
      <c r="D3179" s="17" t="s">
        <v>261</v>
      </c>
      <c r="E3179" s="17" t="s">
        <v>180</v>
      </c>
      <c r="F3179" s="17" t="s">
        <v>196</v>
      </c>
      <c r="G3179" s="17" t="s">
        <v>265</v>
      </c>
      <c r="H3179" s="17" t="s">
        <v>32</v>
      </c>
      <c r="I3179" s="17" t="s">
        <v>17</v>
      </c>
      <c r="J3179" s="17"/>
      <c r="K3179" s="17"/>
      <c r="L3179" s="66">
        <v>0</v>
      </c>
      <c r="M3179" s="66">
        <v>6.2812500000000004E-3</v>
      </c>
      <c r="N3179" s="66">
        <v>7.7405E-3</v>
      </c>
      <c r="O3179" s="66">
        <v>1.88225E-3</v>
      </c>
      <c r="P3179" s="66">
        <v>0</v>
      </c>
      <c r="Q3179" s="66">
        <v>0</v>
      </c>
      <c r="R3179" s="18"/>
      <c r="Z3179" s="61"/>
      <c r="AA3179" s="61"/>
      <c r="AB3179" s="61"/>
      <c r="AC3179" s="61"/>
      <c r="AD3179" s="61"/>
      <c r="AE3179" s="61"/>
      <c r="AF3179" s="61"/>
      <c r="AG3179" s="61"/>
    </row>
    <row r="3180" spans="1:33" x14ac:dyDescent="0.25">
      <c r="A3180" s="17" t="s">
        <v>11</v>
      </c>
      <c r="B3180" s="17" t="s">
        <v>156</v>
      </c>
      <c r="C3180" s="17" t="s">
        <v>261</v>
      </c>
      <c r="D3180" s="17" t="s">
        <v>261</v>
      </c>
      <c r="E3180" s="17" t="s">
        <v>180</v>
      </c>
      <c r="F3180" s="17" t="s">
        <v>196</v>
      </c>
      <c r="G3180" s="17" t="s">
        <v>265</v>
      </c>
      <c r="H3180" s="17" t="s">
        <v>16</v>
      </c>
      <c r="I3180" s="17" t="s">
        <v>17</v>
      </c>
      <c r="J3180" s="17"/>
      <c r="K3180" s="17"/>
      <c r="L3180" s="66">
        <v>0</v>
      </c>
      <c r="M3180" s="66">
        <v>669.048</v>
      </c>
      <c r="N3180" s="66">
        <v>824.48299999999995</v>
      </c>
      <c r="O3180" s="66">
        <v>200.489</v>
      </c>
      <c r="P3180" s="66">
        <v>0</v>
      </c>
      <c r="Q3180" s="66">
        <v>0</v>
      </c>
      <c r="R3180" s="18"/>
      <c r="Z3180" s="61"/>
      <c r="AA3180" s="61"/>
      <c r="AB3180" s="61"/>
      <c r="AC3180" s="61"/>
      <c r="AD3180" s="61"/>
      <c r="AE3180" s="61"/>
      <c r="AF3180" s="61"/>
      <c r="AG3180" s="61"/>
    </row>
    <row r="3181" spans="1:33" x14ac:dyDescent="0.25">
      <c r="A3181" s="17" t="s">
        <v>11</v>
      </c>
      <c r="B3181" s="17" t="s">
        <v>156</v>
      </c>
      <c r="C3181" s="17" t="s">
        <v>261</v>
      </c>
      <c r="D3181" s="17" t="s">
        <v>261</v>
      </c>
      <c r="E3181" s="17" t="s">
        <v>180</v>
      </c>
      <c r="F3181" s="17" t="s">
        <v>196</v>
      </c>
      <c r="G3181" s="17" t="s">
        <v>265</v>
      </c>
      <c r="H3181" s="17" t="s">
        <v>160</v>
      </c>
      <c r="I3181" s="17" t="s">
        <v>17</v>
      </c>
      <c r="J3181" s="17"/>
      <c r="K3181" s="17"/>
      <c r="L3181" s="66">
        <v>0</v>
      </c>
      <c r="M3181" s="66">
        <v>671.62350000000004</v>
      </c>
      <c r="N3181" s="66">
        <v>827.65674999999999</v>
      </c>
      <c r="O3181" s="66">
        <v>201.26075</v>
      </c>
      <c r="P3181" s="66">
        <v>0</v>
      </c>
      <c r="Q3181" s="66">
        <v>0</v>
      </c>
      <c r="R3181" s="18"/>
      <c r="Z3181" s="61"/>
      <c r="AA3181" s="61"/>
      <c r="AB3181" s="61"/>
      <c r="AC3181" s="61"/>
      <c r="AD3181" s="61"/>
      <c r="AE3181" s="61"/>
      <c r="AF3181" s="61"/>
      <c r="AG3181" s="61"/>
    </row>
    <row r="3182" spans="1:33" x14ac:dyDescent="0.25">
      <c r="A3182" s="17" t="s">
        <v>11</v>
      </c>
      <c r="B3182" s="17" t="s">
        <v>156</v>
      </c>
      <c r="C3182" s="17" t="s">
        <v>261</v>
      </c>
      <c r="D3182" s="17" t="s">
        <v>261</v>
      </c>
      <c r="E3182" s="17" t="s">
        <v>180</v>
      </c>
      <c r="F3182" s="17" t="s">
        <v>196</v>
      </c>
      <c r="G3182" s="17" t="s">
        <v>265</v>
      </c>
      <c r="H3182" s="17" t="s">
        <v>161</v>
      </c>
      <c r="I3182" s="17" t="s">
        <v>17</v>
      </c>
      <c r="J3182" s="17"/>
      <c r="K3182" s="17"/>
      <c r="L3182" s="66">
        <v>0</v>
      </c>
      <c r="M3182" s="66">
        <v>672.10050000000001</v>
      </c>
      <c r="N3182" s="66">
        <v>828.24549999999999</v>
      </c>
      <c r="O3182" s="66">
        <v>201.404</v>
      </c>
      <c r="P3182" s="66">
        <v>0</v>
      </c>
      <c r="Q3182" s="66">
        <v>0</v>
      </c>
      <c r="R3182" s="18"/>
      <c r="Z3182" s="61"/>
      <c r="AA3182" s="61"/>
      <c r="AB3182" s="61"/>
      <c r="AC3182" s="61"/>
      <c r="AD3182" s="61"/>
      <c r="AE3182" s="61"/>
      <c r="AF3182" s="61"/>
      <c r="AG3182" s="61"/>
    </row>
    <row r="3183" spans="1:33" x14ac:dyDescent="0.25">
      <c r="A3183" s="17" t="s">
        <v>11</v>
      </c>
      <c r="B3183" s="17" t="s">
        <v>156</v>
      </c>
      <c r="C3183" s="17" t="s">
        <v>261</v>
      </c>
      <c r="D3183" s="17" t="s">
        <v>261</v>
      </c>
      <c r="E3183" s="17" t="s">
        <v>180</v>
      </c>
      <c r="F3183" s="17" t="s">
        <v>196</v>
      </c>
      <c r="G3183" s="17" t="s">
        <v>265</v>
      </c>
      <c r="H3183" s="17" t="s">
        <v>75</v>
      </c>
      <c r="I3183" s="17" t="s">
        <v>17</v>
      </c>
      <c r="J3183" s="17"/>
      <c r="K3183" s="17"/>
      <c r="L3183" s="66">
        <v>0</v>
      </c>
      <c r="M3183" s="66">
        <v>9.4222500000000001E-3</v>
      </c>
      <c r="N3183" s="66">
        <v>1.161125E-2</v>
      </c>
      <c r="O3183" s="66">
        <v>2.8235000000000001E-3</v>
      </c>
      <c r="P3183" s="66">
        <v>0</v>
      </c>
      <c r="Q3183" s="66">
        <v>0</v>
      </c>
      <c r="R3183" s="18"/>
      <c r="Z3183" s="61"/>
      <c r="AA3183" s="61"/>
      <c r="AB3183" s="61"/>
      <c r="AC3183" s="61"/>
      <c r="AD3183" s="61"/>
      <c r="AE3183" s="61"/>
      <c r="AF3183" s="61"/>
      <c r="AG3183" s="61"/>
    </row>
    <row r="3184" spans="1:33" x14ac:dyDescent="0.25">
      <c r="A3184" s="17" t="s">
        <v>11</v>
      </c>
      <c r="B3184" s="17" t="s">
        <v>156</v>
      </c>
      <c r="C3184" s="17" t="s">
        <v>261</v>
      </c>
      <c r="D3184" s="17" t="s">
        <v>261</v>
      </c>
      <c r="E3184" s="17" t="s">
        <v>180</v>
      </c>
      <c r="F3184" s="17" t="s">
        <v>197</v>
      </c>
      <c r="G3184" s="17" t="s">
        <v>265</v>
      </c>
      <c r="H3184" s="17" t="s">
        <v>32</v>
      </c>
      <c r="I3184" s="17" t="s">
        <v>17</v>
      </c>
      <c r="J3184" s="17"/>
      <c r="K3184" s="17"/>
      <c r="L3184" s="66">
        <v>0</v>
      </c>
      <c r="M3184" s="66">
        <v>0</v>
      </c>
      <c r="N3184" s="66">
        <v>0</v>
      </c>
      <c r="O3184" s="66">
        <v>0</v>
      </c>
      <c r="P3184" s="66">
        <v>0</v>
      </c>
      <c r="Q3184" s="66">
        <v>2.7525E-4</v>
      </c>
      <c r="R3184" s="18"/>
      <c r="Z3184" s="61"/>
      <c r="AA3184" s="61"/>
      <c r="AB3184" s="61"/>
      <c r="AC3184" s="61"/>
      <c r="AD3184" s="61"/>
      <c r="AE3184" s="61"/>
      <c r="AF3184" s="61"/>
      <c r="AG3184" s="61"/>
    </row>
    <row r="3185" spans="1:33" x14ac:dyDescent="0.25">
      <c r="A3185" s="17" t="s">
        <v>11</v>
      </c>
      <c r="B3185" s="17" t="s">
        <v>156</v>
      </c>
      <c r="C3185" s="17" t="s">
        <v>261</v>
      </c>
      <c r="D3185" s="17" t="s">
        <v>261</v>
      </c>
      <c r="E3185" s="17" t="s">
        <v>180</v>
      </c>
      <c r="F3185" s="17" t="s">
        <v>197</v>
      </c>
      <c r="G3185" s="17" t="s">
        <v>265</v>
      </c>
      <c r="H3185" s="17" t="s">
        <v>16</v>
      </c>
      <c r="I3185" s="17" t="s">
        <v>17</v>
      </c>
      <c r="J3185" s="17"/>
      <c r="K3185" s="17"/>
      <c r="L3185" s="66">
        <v>0</v>
      </c>
      <c r="M3185" s="66">
        <v>0</v>
      </c>
      <c r="N3185" s="66">
        <v>0</v>
      </c>
      <c r="O3185" s="66">
        <v>0</v>
      </c>
      <c r="P3185" s="66">
        <v>0</v>
      </c>
      <c r="Q3185" s="66">
        <v>29.284949999999998</v>
      </c>
      <c r="R3185" s="18"/>
      <c r="Z3185" s="61"/>
      <c r="AA3185" s="61"/>
      <c r="AB3185" s="61"/>
      <c r="AC3185" s="61"/>
      <c r="AD3185" s="61"/>
      <c r="AE3185" s="61"/>
      <c r="AF3185" s="61"/>
      <c r="AG3185" s="61"/>
    </row>
    <row r="3186" spans="1:33" x14ac:dyDescent="0.25">
      <c r="A3186" s="17" t="s">
        <v>11</v>
      </c>
      <c r="B3186" s="17" t="s">
        <v>156</v>
      </c>
      <c r="C3186" s="17" t="s">
        <v>261</v>
      </c>
      <c r="D3186" s="17" t="s">
        <v>261</v>
      </c>
      <c r="E3186" s="17" t="s">
        <v>180</v>
      </c>
      <c r="F3186" s="17" t="s">
        <v>197</v>
      </c>
      <c r="G3186" s="17" t="s">
        <v>265</v>
      </c>
      <c r="H3186" s="17" t="s">
        <v>160</v>
      </c>
      <c r="I3186" s="17" t="s">
        <v>17</v>
      </c>
      <c r="J3186" s="17"/>
      <c r="K3186" s="17"/>
      <c r="L3186" s="66">
        <v>0</v>
      </c>
      <c r="M3186" s="66">
        <v>0</v>
      </c>
      <c r="N3186" s="66">
        <v>0</v>
      </c>
      <c r="O3186" s="66">
        <v>0</v>
      </c>
      <c r="P3186" s="66">
        <v>0</v>
      </c>
      <c r="Q3186" s="66">
        <v>29.397675</v>
      </c>
      <c r="R3186" s="18"/>
      <c r="Z3186" s="61"/>
      <c r="AA3186" s="61"/>
      <c r="AB3186" s="61"/>
      <c r="AC3186" s="61"/>
      <c r="AD3186" s="61"/>
      <c r="AE3186" s="61"/>
      <c r="AF3186" s="61"/>
      <c r="AG3186" s="61"/>
    </row>
    <row r="3187" spans="1:33" x14ac:dyDescent="0.25">
      <c r="A3187" s="17" t="s">
        <v>11</v>
      </c>
      <c r="B3187" s="17" t="s">
        <v>156</v>
      </c>
      <c r="C3187" s="17" t="s">
        <v>261</v>
      </c>
      <c r="D3187" s="17" t="s">
        <v>261</v>
      </c>
      <c r="E3187" s="17" t="s">
        <v>180</v>
      </c>
      <c r="F3187" s="17" t="s">
        <v>197</v>
      </c>
      <c r="G3187" s="17" t="s">
        <v>265</v>
      </c>
      <c r="H3187" s="17" t="s">
        <v>161</v>
      </c>
      <c r="I3187" s="17" t="s">
        <v>17</v>
      </c>
      <c r="J3187" s="17"/>
      <c r="K3187" s="17"/>
      <c r="L3187" s="66">
        <v>0</v>
      </c>
      <c r="M3187" s="66">
        <v>0</v>
      </c>
      <c r="N3187" s="66">
        <v>0</v>
      </c>
      <c r="O3187" s="66">
        <v>0</v>
      </c>
      <c r="P3187" s="66">
        <v>0</v>
      </c>
      <c r="Q3187" s="66">
        <v>29.418524999999999</v>
      </c>
      <c r="R3187" s="18"/>
      <c r="Z3187" s="61"/>
      <c r="AA3187" s="61"/>
      <c r="AB3187" s="61"/>
      <c r="AC3187" s="61"/>
      <c r="AD3187" s="61"/>
      <c r="AE3187" s="61"/>
      <c r="AF3187" s="61"/>
      <c r="AG3187" s="61"/>
    </row>
    <row r="3188" spans="1:33" x14ac:dyDescent="0.25">
      <c r="A3188" s="17" t="s">
        <v>11</v>
      </c>
      <c r="B3188" s="17" t="s">
        <v>156</v>
      </c>
      <c r="C3188" s="17" t="s">
        <v>261</v>
      </c>
      <c r="D3188" s="17" t="s">
        <v>261</v>
      </c>
      <c r="E3188" s="17" t="s">
        <v>180</v>
      </c>
      <c r="F3188" s="17" t="s">
        <v>197</v>
      </c>
      <c r="G3188" s="17" t="s">
        <v>265</v>
      </c>
      <c r="H3188" s="17" t="s">
        <v>75</v>
      </c>
      <c r="I3188" s="17" t="s">
        <v>17</v>
      </c>
      <c r="J3188" s="17"/>
      <c r="K3188" s="17"/>
      <c r="L3188" s="66">
        <v>0</v>
      </c>
      <c r="M3188" s="66">
        <v>0</v>
      </c>
      <c r="N3188" s="66">
        <v>0</v>
      </c>
      <c r="O3188" s="66">
        <v>0</v>
      </c>
      <c r="P3188" s="66">
        <v>0</v>
      </c>
      <c r="Q3188" s="66">
        <v>4.125E-4</v>
      </c>
      <c r="R3188" s="18"/>
      <c r="Z3188" s="61"/>
      <c r="AA3188" s="61"/>
      <c r="AB3188" s="61"/>
      <c r="AC3188" s="61"/>
      <c r="AD3188" s="61"/>
      <c r="AE3188" s="61"/>
      <c r="AF3188" s="61"/>
      <c r="AG3188" s="61"/>
    </row>
    <row r="3189" spans="1:33" x14ac:dyDescent="0.25">
      <c r="A3189" s="17" t="s">
        <v>11</v>
      </c>
      <c r="B3189" s="17" t="s">
        <v>156</v>
      </c>
      <c r="C3189" s="17" t="s">
        <v>261</v>
      </c>
      <c r="D3189" s="17" t="s">
        <v>261</v>
      </c>
      <c r="E3189" s="17" t="s">
        <v>180</v>
      </c>
      <c r="F3189" s="17" t="s">
        <v>198</v>
      </c>
      <c r="G3189" s="17" t="s">
        <v>265</v>
      </c>
      <c r="H3189" s="17" t="s">
        <v>32</v>
      </c>
      <c r="I3189" s="17" t="s">
        <v>17</v>
      </c>
      <c r="J3189" s="17"/>
      <c r="K3189" s="17"/>
      <c r="L3189" s="66">
        <v>0</v>
      </c>
      <c r="M3189" s="66">
        <v>0</v>
      </c>
      <c r="N3189" s="66">
        <v>0</v>
      </c>
      <c r="O3189" s="66">
        <v>1.4112E-2</v>
      </c>
      <c r="P3189" s="66">
        <v>4.7039999999999998E-3</v>
      </c>
      <c r="Q3189" s="66">
        <v>0</v>
      </c>
      <c r="R3189" s="18"/>
      <c r="Z3189" s="61"/>
      <c r="AA3189" s="61"/>
      <c r="AB3189" s="61"/>
      <c r="AC3189" s="61"/>
      <c r="AD3189" s="61"/>
      <c r="AE3189" s="61"/>
      <c r="AF3189" s="61"/>
      <c r="AG3189" s="61"/>
    </row>
    <row r="3190" spans="1:33" x14ac:dyDescent="0.25">
      <c r="A3190" s="17" t="s">
        <v>11</v>
      </c>
      <c r="B3190" s="17" t="s">
        <v>156</v>
      </c>
      <c r="C3190" s="17" t="s">
        <v>261</v>
      </c>
      <c r="D3190" s="17" t="s">
        <v>261</v>
      </c>
      <c r="E3190" s="17" t="s">
        <v>180</v>
      </c>
      <c r="F3190" s="17" t="s">
        <v>198</v>
      </c>
      <c r="G3190" s="17" t="s">
        <v>265</v>
      </c>
      <c r="H3190" s="17" t="s">
        <v>16</v>
      </c>
      <c r="I3190" s="17" t="s">
        <v>17</v>
      </c>
      <c r="J3190" s="17"/>
      <c r="K3190" s="17"/>
      <c r="L3190" s="66">
        <v>0</v>
      </c>
      <c r="M3190" s="66">
        <v>0</v>
      </c>
      <c r="N3190" s="66">
        <v>0</v>
      </c>
      <c r="O3190" s="66">
        <v>1503.09</v>
      </c>
      <c r="P3190" s="66">
        <v>501.03</v>
      </c>
      <c r="Q3190" s="66">
        <v>0</v>
      </c>
      <c r="R3190" s="18"/>
      <c r="Z3190" s="61"/>
      <c r="AA3190" s="61"/>
      <c r="AB3190" s="61"/>
      <c r="AC3190" s="61"/>
      <c r="AD3190" s="61"/>
      <c r="AE3190" s="61"/>
      <c r="AF3190" s="61"/>
      <c r="AG3190" s="61"/>
    </row>
    <row r="3191" spans="1:33" x14ac:dyDescent="0.25">
      <c r="A3191" s="17" t="s">
        <v>11</v>
      </c>
      <c r="B3191" s="17" t="s">
        <v>156</v>
      </c>
      <c r="C3191" s="17" t="s">
        <v>261</v>
      </c>
      <c r="D3191" s="17" t="s">
        <v>261</v>
      </c>
      <c r="E3191" s="17" t="s">
        <v>180</v>
      </c>
      <c r="F3191" s="17" t="s">
        <v>198</v>
      </c>
      <c r="G3191" s="17" t="s">
        <v>265</v>
      </c>
      <c r="H3191" s="17" t="s">
        <v>160</v>
      </c>
      <c r="I3191" s="17" t="s">
        <v>17</v>
      </c>
      <c r="J3191" s="17"/>
      <c r="K3191" s="17"/>
      <c r="L3191" s="66">
        <v>0</v>
      </c>
      <c r="M3191" s="66">
        <v>0</v>
      </c>
      <c r="N3191" s="66">
        <v>0</v>
      </c>
      <c r="O3191" s="66">
        <v>1508.8724999999999</v>
      </c>
      <c r="P3191" s="66">
        <v>502.95749999999998</v>
      </c>
      <c r="Q3191" s="66">
        <v>0</v>
      </c>
      <c r="R3191" s="18"/>
      <c r="Z3191" s="61"/>
      <c r="AA3191" s="61"/>
      <c r="AB3191" s="61"/>
      <c r="AC3191" s="61"/>
      <c r="AD3191" s="61"/>
      <c r="AE3191" s="61"/>
      <c r="AF3191" s="61"/>
      <c r="AG3191" s="61"/>
    </row>
    <row r="3192" spans="1:33" x14ac:dyDescent="0.25">
      <c r="A3192" s="17" t="s">
        <v>11</v>
      </c>
      <c r="B3192" s="17" t="s">
        <v>156</v>
      </c>
      <c r="C3192" s="17" t="s">
        <v>261</v>
      </c>
      <c r="D3192" s="17" t="s">
        <v>261</v>
      </c>
      <c r="E3192" s="17" t="s">
        <v>180</v>
      </c>
      <c r="F3192" s="17" t="s">
        <v>198</v>
      </c>
      <c r="G3192" s="17" t="s">
        <v>265</v>
      </c>
      <c r="H3192" s="17" t="s">
        <v>161</v>
      </c>
      <c r="I3192" s="17" t="s">
        <v>17</v>
      </c>
      <c r="J3192" s="17"/>
      <c r="K3192" s="17"/>
      <c r="L3192" s="66">
        <v>0</v>
      </c>
      <c r="M3192" s="66">
        <v>0</v>
      </c>
      <c r="N3192" s="66">
        <v>0</v>
      </c>
      <c r="O3192" s="66">
        <v>1509.9449999999999</v>
      </c>
      <c r="P3192" s="66">
        <v>503.315</v>
      </c>
      <c r="Q3192" s="66">
        <v>0</v>
      </c>
      <c r="R3192" s="18"/>
      <c r="Z3192" s="61"/>
      <c r="AA3192" s="61"/>
      <c r="AB3192" s="61"/>
      <c r="AC3192" s="61"/>
      <c r="AD3192" s="61"/>
      <c r="AE3192" s="61"/>
      <c r="AF3192" s="61"/>
      <c r="AG3192" s="61"/>
    </row>
    <row r="3193" spans="1:33" x14ac:dyDescent="0.25">
      <c r="A3193" s="17" t="s">
        <v>11</v>
      </c>
      <c r="B3193" s="17" t="s">
        <v>156</v>
      </c>
      <c r="C3193" s="17" t="s">
        <v>261</v>
      </c>
      <c r="D3193" s="17" t="s">
        <v>261</v>
      </c>
      <c r="E3193" s="17" t="s">
        <v>180</v>
      </c>
      <c r="F3193" s="17" t="s">
        <v>198</v>
      </c>
      <c r="G3193" s="17" t="s">
        <v>265</v>
      </c>
      <c r="H3193" s="17" t="s">
        <v>75</v>
      </c>
      <c r="I3193" s="17" t="s">
        <v>17</v>
      </c>
      <c r="J3193" s="17"/>
      <c r="K3193" s="17"/>
      <c r="L3193" s="66">
        <v>0</v>
      </c>
      <c r="M3193" s="66">
        <v>0</v>
      </c>
      <c r="N3193" s="66">
        <v>0</v>
      </c>
      <c r="O3193" s="66">
        <v>2.1167999999999999E-2</v>
      </c>
      <c r="P3193" s="66">
        <v>7.0559999999999998E-3</v>
      </c>
      <c r="Q3193" s="66">
        <v>0</v>
      </c>
      <c r="R3193" s="18"/>
      <c r="Z3193" s="61"/>
      <c r="AA3193" s="61"/>
      <c r="AB3193" s="61"/>
      <c r="AC3193" s="61"/>
      <c r="AD3193" s="61"/>
      <c r="AE3193" s="61"/>
      <c r="AF3193" s="61"/>
      <c r="AG3193" s="61"/>
    </row>
    <row r="3194" spans="1:33" x14ac:dyDescent="0.25">
      <c r="A3194" s="17" t="s">
        <v>11</v>
      </c>
      <c r="B3194" s="17" t="s">
        <v>156</v>
      </c>
      <c r="C3194" s="17" t="s">
        <v>261</v>
      </c>
      <c r="D3194" s="17" t="s">
        <v>261</v>
      </c>
      <c r="E3194" s="17" t="s">
        <v>180</v>
      </c>
      <c r="F3194" s="17" t="s">
        <v>199</v>
      </c>
      <c r="G3194" s="17" t="s">
        <v>265</v>
      </c>
      <c r="H3194" s="17" t="s">
        <v>32</v>
      </c>
      <c r="I3194" s="17" t="s">
        <v>17</v>
      </c>
      <c r="J3194" s="17"/>
      <c r="K3194" s="17"/>
      <c r="L3194" s="66">
        <v>0</v>
      </c>
      <c r="M3194" s="66">
        <v>0</v>
      </c>
      <c r="N3194" s="66">
        <v>0</v>
      </c>
      <c r="O3194" s="66">
        <v>0</v>
      </c>
      <c r="P3194" s="66">
        <v>3.0247500000000001E-3</v>
      </c>
      <c r="Q3194" s="66">
        <v>3.6939999999999998E-3</v>
      </c>
      <c r="R3194" s="18"/>
      <c r="Z3194" s="61"/>
      <c r="AA3194" s="61"/>
      <c r="AB3194" s="61"/>
      <c r="AC3194" s="61"/>
      <c r="AD3194" s="61"/>
      <c r="AE3194" s="61"/>
      <c r="AF3194" s="61"/>
      <c r="AG3194" s="61"/>
    </row>
    <row r="3195" spans="1:33" x14ac:dyDescent="0.25">
      <c r="A3195" s="17" t="s">
        <v>11</v>
      </c>
      <c r="B3195" s="17" t="s">
        <v>156</v>
      </c>
      <c r="C3195" s="17" t="s">
        <v>261</v>
      </c>
      <c r="D3195" s="17" t="s">
        <v>261</v>
      </c>
      <c r="E3195" s="17" t="s">
        <v>180</v>
      </c>
      <c r="F3195" s="17" t="s">
        <v>199</v>
      </c>
      <c r="G3195" s="17" t="s">
        <v>265</v>
      </c>
      <c r="H3195" s="17" t="s">
        <v>16</v>
      </c>
      <c r="I3195" s="17" t="s">
        <v>17</v>
      </c>
      <c r="J3195" s="17"/>
      <c r="K3195" s="17"/>
      <c r="L3195" s="66">
        <v>0</v>
      </c>
      <c r="M3195" s="66">
        <v>0</v>
      </c>
      <c r="N3195" s="66">
        <v>0</v>
      </c>
      <c r="O3195" s="66">
        <v>0</v>
      </c>
      <c r="P3195" s="66">
        <v>322.13400000000001</v>
      </c>
      <c r="Q3195" s="66">
        <v>393.46924999999999</v>
      </c>
      <c r="R3195" s="18"/>
      <c r="Z3195" s="61"/>
      <c r="AA3195" s="61"/>
      <c r="AB3195" s="61"/>
      <c r="AC3195" s="61"/>
      <c r="AD3195" s="61"/>
      <c r="AE3195" s="61"/>
      <c r="AF3195" s="61"/>
      <c r="AG3195" s="61"/>
    </row>
    <row r="3196" spans="1:33" x14ac:dyDescent="0.25">
      <c r="A3196" s="17" t="s">
        <v>11</v>
      </c>
      <c r="B3196" s="17" t="s">
        <v>156</v>
      </c>
      <c r="C3196" s="17" t="s">
        <v>261</v>
      </c>
      <c r="D3196" s="17" t="s">
        <v>261</v>
      </c>
      <c r="E3196" s="17" t="s">
        <v>180</v>
      </c>
      <c r="F3196" s="17" t="s">
        <v>199</v>
      </c>
      <c r="G3196" s="17" t="s">
        <v>265</v>
      </c>
      <c r="H3196" s="17" t="s">
        <v>160</v>
      </c>
      <c r="I3196" s="17" t="s">
        <v>17</v>
      </c>
      <c r="J3196" s="17"/>
      <c r="K3196" s="17"/>
      <c r="L3196" s="66">
        <v>0</v>
      </c>
      <c r="M3196" s="66">
        <v>0</v>
      </c>
      <c r="N3196" s="66">
        <v>0</v>
      </c>
      <c r="O3196" s="66">
        <v>0</v>
      </c>
      <c r="P3196" s="66">
        <v>323.37450000000001</v>
      </c>
      <c r="Q3196" s="66">
        <v>394.98374999999999</v>
      </c>
      <c r="R3196" s="18"/>
      <c r="Z3196" s="61"/>
      <c r="AA3196" s="61"/>
      <c r="AB3196" s="61"/>
      <c r="AC3196" s="61"/>
      <c r="AD3196" s="61"/>
      <c r="AE3196" s="61"/>
      <c r="AF3196" s="61"/>
      <c r="AG3196" s="61"/>
    </row>
    <row r="3197" spans="1:33" x14ac:dyDescent="0.25">
      <c r="A3197" s="17" t="s">
        <v>11</v>
      </c>
      <c r="B3197" s="17" t="s">
        <v>156</v>
      </c>
      <c r="C3197" s="17" t="s">
        <v>261</v>
      </c>
      <c r="D3197" s="17" t="s">
        <v>261</v>
      </c>
      <c r="E3197" s="17" t="s">
        <v>180</v>
      </c>
      <c r="F3197" s="17" t="s">
        <v>199</v>
      </c>
      <c r="G3197" s="17" t="s">
        <v>265</v>
      </c>
      <c r="H3197" s="17" t="s">
        <v>161</v>
      </c>
      <c r="I3197" s="17" t="s">
        <v>17</v>
      </c>
      <c r="J3197" s="17"/>
      <c r="K3197" s="17"/>
      <c r="L3197" s="66">
        <v>0</v>
      </c>
      <c r="M3197" s="66">
        <v>0</v>
      </c>
      <c r="N3197" s="66">
        <v>0</v>
      </c>
      <c r="O3197" s="66">
        <v>0</v>
      </c>
      <c r="P3197" s="66">
        <v>323.60399999999998</v>
      </c>
      <c r="Q3197" s="66">
        <v>395.26425</v>
      </c>
      <c r="R3197" s="18"/>
      <c r="Z3197" s="61"/>
      <c r="AA3197" s="61"/>
      <c r="AB3197" s="61"/>
      <c r="AC3197" s="61"/>
      <c r="AD3197" s="61"/>
      <c r="AE3197" s="61"/>
      <c r="AF3197" s="61"/>
      <c r="AG3197" s="61"/>
    </row>
    <row r="3198" spans="1:33" x14ac:dyDescent="0.25">
      <c r="A3198" s="17" t="s">
        <v>11</v>
      </c>
      <c r="B3198" s="17" t="s">
        <v>156</v>
      </c>
      <c r="C3198" s="17" t="s">
        <v>261</v>
      </c>
      <c r="D3198" s="17" t="s">
        <v>261</v>
      </c>
      <c r="E3198" s="17" t="s">
        <v>180</v>
      </c>
      <c r="F3198" s="17" t="s">
        <v>199</v>
      </c>
      <c r="G3198" s="17" t="s">
        <v>265</v>
      </c>
      <c r="H3198" s="17" t="s">
        <v>75</v>
      </c>
      <c r="I3198" s="17" t="s">
        <v>17</v>
      </c>
      <c r="J3198" s="17"/>
      <c r="K3198" s="17"/>
      <c r="L3198" s="66">
        <v>0</v>
      </c>
      <c r="M3198" s="66">
        <v>0</v>
      </c>
      <c r="N3198" s="66">
        <v>0</v>
      </c>
      <c r="O3198" s="66">
        <v>0</v>
      </c>
      <c r="P3198" s="66">
        <v>4.53675E-3</v>
      </c>
      <c r="Q3198" s="66">
        <v>5.5412499999999993E-3</v>
      </c>
      <c r="R3198" s="18"/>
      <c r="Z3198" s="61"/>
      <c r="AA3198" s="61"/>
      <c r="AB3198" s="61"/>
      <c r="AC3198" s="61"/>
      <c r="AD3198" s="61"/>
      <c r="AE3198" s="61"/>
      <c r="AF3198" s="61"/>
      <c r="AG3198" s="61"/>
    </row>
    <row r="3199" spans="1:33" x14ac:dyDescent="0.25">
      <c r="A3199" s="17" t="s">
        <v>11</v>
      </c>
      <c r="B3199" s="17" t="s">
        <v>156</v>
      </c>
      <c r="C3199" s="17" t="s">
        <v>261</v>
      </c>
      <c r="D3199" s="17" t="s">
        <v>261</v>
      </c>
      <c r="E3199" s="17" t="s">
        <v>180</v>
      </c>
      <c r="F3199" s="17" t="s">
        <v>200</v>
      </c>
      <c r="G3199" s="17" t="s">
        <v>265</v>
      </c>
      <c r="H3199" s="17" t="s">
        <v>32</v>
      </c>
      <c r="I3199" s="17" t="s">
        <v>17</v>
      </c>
      <c r="J3199" s="17"/>
      <c r="K3199" s="17"/>
      <c r="L3199" s="66">
        <v>0</v>
      </c>
      <c r="M3199" s="66">
        <v>0</v>
      </c>
      <c r="N3199" s="66">
        <v>0</v>
      </c>
      <c r="O3199" s="66">
        <v>1.1657249999999999E-2</v>
      </c>
      <c r="P3199" s="66">
        <v>8.9805000000000006E-3</v>
      </c>
      <c r="Q3199" s="66">
        <v>1.6982500000000001E-3</v>
      </c>
      <c r="R3199" s="18"/>
      <c r="Z3199" s="61"/>
      <c r="AA3199" s="61"/>
      <c r="AB3199" s="61"/>
      <c r="AC3199" s="61"/>
      <c r="AD3199" s="61"/>
      <c r="AE3199" s="61"/>
      <c r="AF3199" s="61"/>
      <c r="AG3199" s="61"/>
    </row>
    <row r="3200" spans="1:33" x14ac:dyDescent="0.25">
      <c r="A3200" s="17" t="s">
        <v>11</v>
      </c>
      <c r="B3200" s="17" t="s">
        <v>156</v>
      </c>
      <c r="C3200" s="17" t="s">
        <v>261</v>
      </c>
      <c r="D3200" s="17" t="s">
        <v>261</v>
      </c>
      <c r="E3200" s="17" t="s">
        <v>180</v>
      </c>
      <c r="F3200" s="17" t="s">
        <v>200</v>
      </c>
      <c r="G3200" s="17" t="s">
        <v>265</v>
      </c>
      <c r="H3200" s="17" t="s">
        <v>16</v>
      </c>
      <c r="I3200" s="17" t="s">
        <v>17</v>
      </c>
      <c r="J3200" s="17"/>
      <c r="K3200" s="17"/>
      <c r="L3200" s="66">
        <v>0</v>
      </c>
      <c r="M3200" s="66">
        <v>0</v>
      </c>
      <c r="N3200" s="66">
        <v>0</v>
      </c>
      <c r="O3200" s="66">
        <v>1241.595</v>
      </c>
      <c r="P3200" s="66">
        <v>956.48175000000003</v>
      </c>
      <c r="Q3200" s="66">
        <v>180.87225000000001</v>
      </c>
      <c r="R3200" s="18"/>
      <c r="Z3200" s="61"/>
      <c r="AA3200" s="61"/>
      <c r="AB3200" s="61"/>
      <c r="AC3200" s="61"/>
      <c r="AD3200" s="61"/>
      <c r="AE3200" s="61"/>
      <c r="AF3200" s="61"/>
      <c r="AG3200" s="61"/>
    </row>
    <row r="3201" spans="1:33" x14ac:dyDescent="0.25">
      <c r="A3201" s="17" t="s">
        <v>11</v>
      </c>
      <c r="B3201" s="17" t="s">
        <v>156</v>
      </c>
      <c r="C3201" s="17" t="s">
        <v>261</v>
      </c>
      <c r="D3201" s="17" t="s">
        <v>261</v>
      </c>
      <c r="E3201" s="17" t="s">
        <v>180</v>
      </c>
      <c r="F3201" s="17" t="s">
        <v>200</v>
      </c>
      <c r="G3201" s="17" t="s">
        <v>265</v>
      </c>
      <c r="H3201" s="17" t="s">
        <v>160</v>
      </c>
      <c r="I3201" s="17" t="s">
        <v>17</v>
      </c>
      <c r="J3201" s="17"/>
      <c r="K3201" s="17"/>
      <c r="L3201" s="66">
        <v>0</v>
      </c>
      <c r="M3201" s="66">
        <v>0</v>
      </c>
      <c r="N3201" s="66">
        <v>0</v>
      </c>
      <c r="O3201" s="66">
        <v>1246.3724999999999</v>
      </c>
      <c r="P3201" s="66">
        <v>960.16300000000001</v>
      </c>
      <c r="Q3201" s="66">
        <v>181.5685</v>
      </c>
      <c r="R3201" s="18"/>
      <c r="Z3201" s="61"/>
      <c r="AA3201" s="61"/>
      <c r="AB3201" s="61"/>
      <c r="AC3201" s="61"/>
      <c r="AD3201" s="61"/>
      <c r="AE3201" s="61"/>
      <c r="AF3201" s="61"/>
      <c r="AG3201" s="61"/>
    </row>
    <row r="3202" spans="1:33" x14ac:dyDescent="0.25">
      <c r="A3202" s="17" t="s">
        <v>11</v>
      </c>
      <c r="B3202" s="17" t="s">
        <v>156</v>
      </c>
      <c r="C3202" s="17" t="s">
        <v>261</v>
      </c>
      <c r="D3202" s="17" t="s">
        <v>261</v>
      </c>
      <c r="E3202" s="17" t="s">
        <v>180</v>
      </c>
      <c r="F3202" s="17" t="s">
        <v>200</v>
      </c>
      <c r="G3202" s="17" t="s">
        <v>265</v>
      </c>
      <c r="H3202" s="17" t="s">
        <v>161</v>
      </c>
      <c r="I3202" s="17" t="s">
        <v>17</v>
      </c>
      <c r="J3202" s="17"/>
      <c r="K3202" s="17"/>
      <c r="L3202" s="66">
        <v>0</v>
      </c>
      <c r="M3202" s="66">
        <v>0</v>
      </c>
      <c r="N3202" s="66">
        <v>0</v>
      </c>
      <c r="O3202" s="66">
        <v>1247.2574999999999</v>
      </c>
      <c r="P3202" s="66">
        <v>960.84574999999995</v>
      </c>
      <c r="Q3202" s="66">
        <v>181.69775000000001</v>
      </c>
      <c r="R3202" s="18"/>
      <c r="Z3202" s="61"/>
      <c r="AA3202" s="61"/>
      <c r="AB3202" s="61"/>
      <c r="AC3202" s="61"/>
      <c r="AD3202" s="61"/>
      <c r="AE3202" s="61"/>
      <c r="AF3202" s="61"/>
      <c r="AG3202" s="61"/>
    </row>
    <row r="3203" spans="1:33" x14ac:dyDescent="0.25">
      <c r="A3203" s="17" t="s">
        <v>11</v>
      </c>
      <c r="B3203" s="17" t="s">
        <v>156</v>
      </c>
      <c r="C3203" s="17" t="s">
        <v>261</v>
      </c>
      <c r="D3203" s="17" t="s">
        <v>261</v>
      </c>
      <c r="E3203" s="17" t="s">
        <v>180</v>
      </c>
      <c r="F3203" s="17" t="s">
        <v>200</v>
      </c>
      <c r="G3203" s="17" t="s">
        <v>265</v>
      </c>
      <c r="H3203" s="17" t="s">
        <v>75</v>
      </c>
      <c r="I3203" s="17" t="s">
        <v>17</v>
      </c>
      <c r="J3203" s="17"/>
      <c r="K3203" s="17"/>
      <c r="L3203" s="66">
        <v>0</v>
      </c>
      <c r="M3203" s="66">
        <v>0</v>
      </c>
      <c r="N3203" s="66">
        <v>0</v>
      </c>
      <c r="O3203" s="66">
        <v>1.7485500000000001E-2</v>
      </c>
      <c r="P3203" s="66">
        <v>1.347025E-2</v>
      </c>
      <c r="Q3203" s="66">
        <v>2.54725E-3</v>
      </c>
      <c r="R3203" s="18"/>
      <c r="Z3203" s="61"/>
      <c r="AA3203" s="61"/>
      <c r="AB3203" s="61"/>
      <c r="AC3203" s="61"/>
      <c r="AD3203" s="61"/>
      <c r="AE3203" s="61"/>
      <c r="AF3203" s="61"/>
      <c r="AG3203" s="61"/>
    </row>
    <row r="3204" spans="1:33" x14ac:dyDescent="0.25">
      <c r="A3204" s="17" t="s">
        <v>11</v>
      </c>
      <c r="B3204" s="17" t="s">
        <v>156</v>
      </c>
      <c r="C3204" s="17" t="s">
        <v>261</v>
      </c>
      <c r="D3204" s="17" t="s">
        <v>261</v>
      </c>
      <c r="E3204" s="17" t="s">
        <v>180</v>
      </c>
      <c r="F3204" s="17" t="s">
        <v>202</v>
      </c>
      <c r="G3204" s="17" t="s">
        <v>265</v>
      </c>
      <c r="H3204" s="17" t="s">
        <v>32</v>
      </c>
      <c r="I3204" s="17" t="s">
        <v>17</v>
      </c>
      <c r="J3204" s="17"/>
      <c r="K3204" s="17"/>
      <c r="L3204" s="66">
        <v>0</v>
      </c>
      <c r="M3204" s="66">
        <v>0</v>
      </c>
      <c r="N3204" s="66">
        <v>0</v>
      </c>
      <c r="O3204" s="66">
        <v>0</v>
      </c>
      <c r="P3204" s="66">
        <v>0</v>
      </c>
      <c r="Q3204" s="66">
        <v>4.1999999999999998E-5</v>
      </c>
      <c r="R3204" s="18"/>
      <c r="Z3204" s="61"/>
      <c r="AA3204" s="61"/>
      <c r="AB3204" s="61"/>
      <c r="AC3204" s="61"/>
      <c r="AD3204" s="61"/>
      <c r="AE3204" s="61"/>
      <c r="AF3204" s="61"/>
      <c r="AG3204" s="61"/>
    </row>
    <row r="3205" spans="1:33" x14ac:dyDescent="0.25">
      <c r="A3205" s="17" t="s">
        <v>11</v>
      </c>
      <c r="B3205" s="17" t="s">
        <v>156</v>
      </c>
      <c r="C3205" s="17" t="s">
        <v>261</v>
      </c>
      <c r="D3205" s="17" t="s">
        <v>261</v>
      </c>
      <c r="E3205" s="17" t="s">
        <v>180</v>
      </c>
      <c r="F3205" s="17" t="s">
        <v>202</v>
      </c>
      <c r="G3205" s="17" t="s">
        <v>265</v>
      </c>
      <c r="H3205" s="17" t="s">
        <v>16</v>
      </c>
      <c r="I3205" s="17" t="s">
        <v>17</v>
      </c>
      <c r="J3205" s="17"/>
      <c r="K3205" s="17"/>
      <c r="L3205" s="66">
        <v>0</v>
      </c>
      <c r="M3205" s="66">
        <v>0</v>
      </c>
      <c r="N3205" s="66">
        <v>0</v>
      </c>
      <c r="O3205" s="66">
        <v>0</v>
      </c>
      <c r="P3205" s="66">
        <v>0</v>
      </c>
      <c r="Q3205" s="66">
        <v>3.3893999999999997</v>
      </c>
      <c r="R3205" s="18"/>
      <c r="Z3205" s="61"/>
      <c r="AA3205" s="61"/>
      <c r="AB3205" s="61"/>
      <c r="AC3205" s="61"/>
      <c r="AD3205" s="61"/>
      <c r="AE3205" s="61"/>
      <c r="AF3205" s="61"/>
      <c r="AG3205" s="61"/>
    </row>
    <row r="3206" spans="1:33" x14ac:dyDescent="0.25">
      <c r="A3206" s="17" t="s">
        <v>11</v>
      </c>
      <c r="B3206" s="17" t="s">
        <v>156</v>
      </c>
      <c r="C3206" s="17" t="s">
        <v>261</v>
      </c>
      <c r="D3206" s="17" t="s">
        <v>261</v>
      </c>
      <c r="E3206" s="17" t="s">
        <v>180</v>
      </c>
      <c r="F3206" s="17" t="s">
        <v>202</v>
      </c>
      <c r="G3206" s="17" t="s">
        <v>265</v>
      </c>
      <c r="H3206" s="17" t="s">
        <v>160</v>
      </c>
      <c r="I3206" s="17" t="s">
        <v>17</v>
      </c>
      <c r="J3206" s="17"/>
      <c r="K3206" s="17"/>
      <c r="L3206" s="66">
        <v>0</v>
      </c>
      <c r="M3206" s="66">
        <v>0</v>
      </c>
      <c r="N3206" s="66">
        <v>0</v>
      </c>
      <c r="O3206" s="66">
        <v>0</v>
      </c>
      <c r="P3206" s="66">
        <v>0</v>
      </c>
      <c r="Q3206" s="66">
        <v>3.4066200000000002</v>
      </c>
      <c r="R3206" s="18"/>
      <c r="Z3206" s="61"/>
      <c r="AA3206" s="61"/>
      <c r="AB3206" s="61"/>
      <c r="AC3206" s="61"/>
      <c r="AD3206" s="61"/>
      <c r="AE3206" s="61"/>
      <c r="AF3206" s="61"/>
      <c r="AG3206" s="61"/>
    </row>
    <row r="3207" spans="1:33" x14ac:dyDescent="0.25">
      <c r="A3207" s="17" t="s">
        <v>11</v>
      </c>
      <c r="B3207" s="17" t="s">
        <v>156</v>
      </c>
      <c r="C3207" s="17" t="s">
        <v>261</v>
      </c>
      <c r="D3207" s="17" t="s">
        <v>261</v>
      </c>
      <c r="E3207" s="17" t="s">
        <v>180</v>
      </c>
      <c r="F3207" s="17" t="s">
        <v>202</v>
      </c>
      <c r="G3207" s="17" t="s">
        <v>265</v>
      </c>
      <c r="H3207" s="17" t="s">
        <v>161</v>
      </c>
      <c r="I3207" s="17" t="s">
        <v>17</v>
      </c>
      <c r="J3207" s="17"/>
      <c r="K3207" s="17"/>
      <c r="L3207" s="66">
        <v>0</v>
      </c>
      <c r="M3207" s="66">
        <v>0</v>
      </c>
      <c r="N3207" s="66">
        <v>0</v>
      </c>
      <c r="O3207" s="66">
        <v>0</v>
      </c>
      <c r="P3207" s="66">
        <v>0</v>
      </c>
      <c r="Q3207" s="66">
        <v>3.409815</v>
      </c>
      <c r="R3207" s="18"/>
      <c r="Z3207" s="61"/>
      <c r="AA3207" s="61"/>
      <c r="AB3207" s="61"/>
      <c r="AC3207" s="61"/>
      <c r="AD3207" s="61"/>
      <c r="AE3207" s="61"/>
      <c r="AF3207" s="61"/>
      <c r="AG3207" s="61"/>
    </row>
    <row r="3208" spans="1:33" x14ac:dyDescent="0.25">
      <c r="A3208" s="17" t="s">
        <v>11</v>
      </c>
      <c r="B3208" s="17" t="s">
        <v>156</v>
      </c>
      <c r="C3208" s="17" t="s">
        <v>261</v>
      </c>
      <c r="D3208" s="17" t="s">
        <v>261</v>
      </c>
      <c r="E3208" s="17" t="s">
        <v>180</v>
      </c>
      <c r="F3208" s="17" t="s">
        <v>202</v>
      </c>
      <c r="G3208" s="17" t="s">
        <v>265</v>
      </c>
      <c r="H3208" s="17" t="s">
        <v>75</v>
      </c>
      <c r="I3208" s="17" t="s">
        <v>17</v>
      </c>
      <c r="J3208" s="17"/>
      <c r="K3208" s="17"/>
      <c r="L3208" s="66">
        <v>0</v>
      </c>
      <c r="M3208" s="66">
        <v>0</v>
      </c>
      <c r="N3208" s="66">
        <v>0</v>
      </c>
      <c r="O3208" s="66">
        <v>0</v>
      </c>
      <c r="P3208" s="66">
        <v>0</v>
      </c>
      <c r="Q3208" s="66">
        <v>6.3E-5</v>
      </c>
      <c r="R3208" s="18"/>
      <c r="Z3208" s="61"/>
      <c r="AA3208" s="61"/>
      <c r="AB3208" s="61"/>
      <c r="AC3208" s="61"/>
      <c r="AD3208" s="61"/>
      <c r="AE3208" s="61"/>
      <c r="AF3208" s="61"/>
      <c r="AG3208" s="61"/>
    </row>
    <row r="3209" spans="1:33" x14ac:dyDescent="0.25">
      <c r="A3209" s="17" t="s">
        <v>11</v>
      </c>
      <c r="B3209" s="17" t="s">
        <v>156</v>
      </c>
      <c r="C3209" s="17" t="s">
        <v>261</v>
      </c>
      <c r="D3209" s="17" t="s">
        <v>261</v>
      </c>
      <c r="E3209" s="17" t="s">
        <v>206</v>
      </c>
      <c r="F3209" s="17" t="s">
        <v>207</v>
      </c>
      <c r="G3209" s="17" t="s">
        <v>265</v>
      </c>
      <c r="H3209" s="17" t="s">
        <v>32</v>
      </c>
      <c r="I3209" s="17" t="s">
        <v>17</v>
      </c>
      <c r="J3209" s="17"/>
      <c r="K3209" s="17"/>
      <c r="L3209" s="66">
        <v>0.95709149999999998</v>
      </c>
      <c r="M3209" s="66">
        <v>1.4950430000000001</v>
      </c>
      <c r="N3209" s="66">
        <v>1.53518</v>
      </c>
      <c r="O3209" s="66">
        <v>1.5821700000000001</v>
      </c>
      <c r="P3209" s="66">
        <v>1.0551675</v>
      </c>
      <c r="Q3209" s="66">
        <v>1.8305899999999999</v>
      </c>
      <c r="R3209" s="18"/>
      <c r="Z3209" s="61"/>
      <c r="AA3209" s="61"/>
      <c r="AB3209" s="61"/>
      <c r="AC3209" s="61"/>
      <c r="AD3209" s="61"/>
      <c r="AE3209" s="61"/>
      <c r="AF3209" s="61"/>
      <c r="AG3209" s="61"/>
    </row>
    <row r="3210" spans="1:33" x14ac:dyDescent="0.25">
      <c r="A3210" s="17" t="s">
        <v>11</v>
      </c>
      <c r="B3210" s="17" t="s">
        <v>156</v>
      </c>
      <c r="C3210" s="17" t="s">
        <v>261</v>
      </c>
      <c r="D3210" s="17" t="s">
        <v>261</v>
      </c>
      <c r="E3210" s="17" t="s">
        <v>206</v>
      </c>
      <c r="F3210" s="17" t="s">
        <v>207</v>
      </c>
      <c r="G3210" s="17" t="s">
        <v>265</v>
      </c>
      <c r="H3210" s="17" t="s">
        <v>16</v>
      </c>
      <c r="I3210" s="17" t="s">
        <v>17</v>
      </c>
      <c r="J3210" s="17"/>
      <c r="K3210" s="17"/>
      <c r="L3210" s="66">
        <v>91699.024999999994</v>
      </c>
      <c r="M3210" s="66">
        <v>143239.67499999999</v>
      </c>
      <c r="N3210" s="66">
        <v>147085.5</v>
      </c>
      <c r="O3210" s="66">
        <v>151587.5</v>
      </c>
      <c r="P3210" s="66">
        <v>101095.52499999999</v>
      </c>
      <c r="Q3210" s="66">
        <v>175389.42499999999</v>
      </c>
      <c r="R3210" s="18"/>
      <c r="Z3210" s="61"/>
      <c r="AA3210" s="61"/>
      <c r="AB3210" s="61"/>
      <c r="AC3210" s="61"/>
      <c r="AD3210" s="61"/>
      <c r="AE3210" s="61"/>
      <c r="AF3210" s="61"/>
      <c r="AG3210" s="61"/>
    </row>
    <row r="3211" spans="1:33" x14ac:dyDescent="0.25">
      <c r="A3211" s="17" t="s">
        <v>11</v>
      </c>
      <c r="B3211" s="17" t="s">
        <v>156</v>
      </c>
      <c r="C3211" s="17" t="s">
        <v>261</v>
      </c>
      <c r="D3211" s="17" t="s">
        <v>261</v>
      </c>
      <c r="E3211" s="17" t="s">
        <v>206</v>
      </c>
      <c r="F3211" s="17" t="s">
        <v>207</v>
      </c>
      <c r="G3211" s="17" t="s">
        <v>265</v>
      </c>
      <c r="H3211" s="17" t="s">
        <v>160</v>
      </c>
      <c r="I3211" s="17" t="s">
        <v>17</v>
      </c>
      <c r="J3211" s="17"/>
      <c r="K3211" s="17"/>
      <c r="L3211" s="66">
        <v>92091.225000000006</v>
      </c>
      <c r="M3211" s="66">
        <v>143853.07500000001</v>
      </c>
      <c r="N3211" s="66">
        <v>147715.5</v>
      </c>
      <c r="O3211" s="66">
        <v>152236.5</v>
      </c>
      <c r="P3211" s="66">
        <v>101528.17499999999</v>
      </c>
      <c r="Q3211" s="66">
        <v>176139.72500000001</v>
      </c>
      <c r="R3211" s="18"/>
      <c r="Z3211" s="61"/>
      <c r="AA3211" s="61"/>
      <c r="AB3211" s="61"/>
      <c r="AC3211" s="61"/>
      <c r="AD3211" s="61"/>
      <c r="AE3211" s="61"/>
      <c r="AF3211" s="61"/>
      <c r="AG3211" s="61"/>
    </row>
    <row r="3212" spans="1:33" x14ac:dyDescent="0.25">
      <c r="A3212" s="17" t="s">
        <v>11</v>
      </c>
      <c r="B3212" s="17" t="s">
        <v>156</v>
      </c>
      <c r="C3212" s="17" t="s">
        <v>261</v>
      </c>
      <c r="D3212" s="17" t="s">
        <v>261</v>
      </c>
      <c r="E3212" s="17" t="s">
        <v>206</v>
      </c>
      <c r="F3212" s="17" t="s">
        <v>207</v>
      </c>
      <c r="G3212" s="17" t="s">
        <v>265</v>
      </c>
      <c r="H3212" s="17" t="s">
        <v>161</v>
      </c>
      <c r="I3212" s="17" t="s">
        <v>17</v>
      </c>
      <c r="J3212" s="17"/>
      <c r="K3212" s="17"/>
      <c r="L3212" s="66">
        <v>92164.049999999988</v>
      </c>
      <c r="M3212" s="66">
        <v>143966.85</v>
      </c>
      <c r="N3212" s="66">
        <v>147832</v>
      </c>
      <c r="O3212" s="66">
        <v>152356.5</v>
      </c>
      <c r="P3212" s="66">
        <v>101608.35</v>
      </c>
      <c r="Q3212" s="66">
        <v>176279.2</v>
      </c>
      <c r="R3212" s="18"/>
      <c r="Z3212" s="61"/>
      <c r="AA3212" s="61"/>
      <c r="AB3212" s="61"/>
      <c r="AC3212" s="61"/>
      <c r="AD3212" s="61"/>
      <c r="AE3212" s="61"/>
      <c r="AF3212" s="61"/>
      <c r="AG3212" s="61"/>
    </row>
    <row r="3213" spans="1:33" x14ac:dyDescent="0.25">
      <c r="A3213" s="17" t="s">
        <v>11</v>
      </c>
      <c r="B3213" s="17" t="s">
        <v>156</v>
      </c>
      <c r="C3213" s="17" t="s">
        <v>261</v>
      </c>
      <c r="D3213" s="17" t="s">
        <v>261</v>
      </c>
      <c r="E3213" s="17" t="s">
        <v>206</v>
      </c>
      <c r="F3213" s="17" t="s">
        <v>207</v>
      </c>
      <c r="G3213" s="17" t="s">
        <v>265</v>
      </c>
      <c r="H3213" s="17" t="s">
        <v>75</v>
      </c>
      <c r="I3213" s="17" t="s">
        <v>17</v>
      </c>
      <c r="J3213" s="17"/>
      <c r="K3213" s="17"/>
      <c r="L3213" s="66">
        <v>1.435635</v>
      </c>
      <c r="M3213" s="66">
        <v>2.2425599999999997</v>
      </c>
      <c r="N3213" s="66">
        <v>2.3027725000000001</v>
      </c>
      <c r="O3213" s="66">
        <v>2.3732525000000004</v>
      </c>
      <c r="P3213" s="66">
        <v>1.5827500000000001</v>
      </c>
      <c r="Q3213" s="66">
        <v>2.7458925000000001</v>
      </c>
      <c r="R3213" s="18"/>
      <c r="Z3213" s="61"/>
      <c r="AA3213" s="61"/>
      <c r="AB3213" s="61"/>
      <c r="AC3213" s="61"/>
      <c r="AD3213" s="61"/>
      <c r="AE3213" s="61"/>
      <c r="AF3213" s="61"/>
      <c r="AG3213" s="61"/>
    </row>
    <row r="3214" spans="1:33" x14ac:dyDescent="0.25">
      <c r="A3214" s="17" t="s">
        <v>11</v>
      </c>
      <c r="B3214" s="17" t="s">
        <v>156</v>
      </c>
      <c r="C3214" s="17" t="s">
        <v>261</v>
      </c>
      <c r="D3214" s="17" t="s">
        <v>261</v>
      </c>
      <c r="E3214" s="17" t="s">
        <v>41</v>
      </c>
      <c r="F3214" s="17" t="s">
        <v>214</v>
      </c>
      <c r="G3214" s="17" t="s">
        <v>265</v>
      </c>
      <c r="H3214" s="17" t="s">
        <v>32</v>
      </c>
      <c r="I3214" s="17" t="s">
        <v>17</v>
      </c>
      <c r="J3214" s="17"/>
      <c r="K3214" s="17"/>
      <c r="L3214" s="66">
        <v>9.3750000000000002E-5</v>
      </c>
      <c r="M3214" s="66">
        <v>1.361955</v>
      </c>
      <c r="N3214" s="66">
        <v>4.4303650000000001</v>
      </c>
      <c r="O3214" s="66">
        <v>1.3254600000000001</v>
      </c>
      <c r="P3214" s="66">
        <v>0</v>
      </c>
      <c r="Q3214" s="66">
        <v>0</v>
      </c>
      <c r="R3214" s="18"/>
      <c r="Z3214" s="61"/>
      <c r="AA3214" s="61"/>
      <c r="AB3214" s="61"/>
      <c r="AC3214" s="61"/>
      <c r="AD3214" s="61"/>
      <c r="AE3214" s="61"/>
      <c r="AF3214" s="61"/>
      <c r="AG3214" s="61"/>
    </row>
    <row r="3215" spans="1:33" x14ac:dyDescent="0.25">
      <c r="A3215" s="17" t="s">
        <v>11</v>
      </c>
      <c r="B3215" s="17" t="s">
        <v>156</v>
      </c>
      <c r="C3215" s="17" t="s">
        <v>261</v>
      </c>
      <c r="D3215" s="17" t="s">
        <v>261</v>
      </c>
      <c r="E3215" s="17" t="s">
        <v>41</v>
      </c>
      <c r="F3215" s="17" t="s">
        <v>214</v>
      </c>
      <c r="G3215" s="17" t="s">
        <v>265</v>
      </c>
      <c r="H3215" s="17" t="s">
        <v>16</v>
      </c>
      <c r="I3215" s="17" t="s">
        <v>17</v>
      </c>
      <c r="J3215" s="17"/>
      <c r="K3215" s="17"/>
      <c r="L3215" s="66">
        <v>5.2640000000000002</v>
      </c>
      <c r="M3215" s="66">
        <v>76405.5</v>
      </c>
      <c r="N3215" s="66">
        <v>248543.25</v>
      </c>
      <c r="O3215" s="66">
        <v>74358.25</v>
      </c>
      <c r="P3215" s="66">
        <v>0</v>
      </c>
      <c r="Q3215" s="66">
        <v>0</v>
      </c>
      <c r="R3215" s="18"/>
      <c r="Z3215" s="61"/>
      <c r="AA3215" s="61"/>
      <c r="AB3215" s="61"/>
      <c r="AC3215" s="61"/>
      <c r="AD3215" s="61"/>
      <c r="AE3215" s="61"/>
      <c r="AF3215" s="61"/>
      <c r="AG3215" s="61"/>
    </row>
    <row r="3216" spans="1:33" x14ac:dyDescent="0.25">
      <c r="A3216" s="17" t="s">
        <v>11</v>
      </c>
      <c r="B3216" s="17" t="s">
        <v>156</v>
      </c>
      <c r="C3216" s="17" t="s">
        <v>261</v>
      </c>
      <c r="D3216" s="17" t="s">
        <v>261</v>
      </c>
      <c r="E3216" s="17" t="s">
        <v>41</v>
      </c>
      <c r="F3216" s="17" t="s">
        <v>214</v>
      </c>
      <c r="G3216" s="17" t="s">
        <v>265</v>
      </c>
      <c r="H3216" s="17" t="s">
        <v>160</v>
      </c>
      <c r="I3216" s="17" t="s">
        <v>17</v>
      </c>
      <c r="J3216" s="17"/>
      <c r="K3216" s="17"/>
      <c r="L3216" s="66">
        <v>5.2670000000000003</v>
      </c>
      <c r="M3216" s="66">
        <v>76449</v>
      </c>
      <c r="N3216" s="66">
        <v>248685.25</v>
      </c>
      <c r="O3216" s="66">
        <v>74400.75</v>
      </c>
      <c r="P3216" s="66">
        <v>0</v>
      </c>
      <c r="Q3216" s="66">
        <v>0</v>
      </c>
      <c r="R3216" s="18"/>
      <c r="Z3216" s="61"/>
      <c r="AA3216" s="61"/>
      <c r="AB3216" s="61"/>
      <c r="AC3216" s="61"/>
      <c r="AD3216" s="61"/>
      <c r="AE3216" s="61"/>
      <c r="AF3216" s="61"/>
      <c r="AG3216" s="61"/>
    </row>
    <row r="3217" spans="1:33" x14ac:dyDescent="0.25">
      <c r="A3217" s="17" t="s">
        <v>11</v>
      </c>
      <c r="B3217" s="17" t="s">
        <v>156</v>
      </c>
      <c r="C3217" s="17" t="s">
        <v>261</v>
      </c>
      <c r="D3217" s="17" t="s">
        <v>261</v>
      </c>
      <c r="E3217" s="17" t="s">
        <v>41</v>
      </c>
      <c r="F3217" s="17" t="s">
        <v>214</v>
      </c>
      <c r="G3217" s="17" t="s">
        <v>265</v>
      </c>
      <c r="H3217" s="17" t="s">
        <v>161</v>
      </c>
      <c r="I3217" s="17" t="s">
        <v>17</v>
      </c>
      <c r="J3217" s="17"/>
      <c r="K3217" s="17"/>
      <c r="L3217" s="66">
        <v>5.2688750000000004</v>
      </c>
      <c r="M3217" s="66">
        <v>76476.75</v>
      </c>
      <c r="N3217" s="66">
        <v>248774</v>
      </c>
      <c r="O3217" s="66">
        <v>74427.25</v>
      </c>
      <c r="P3217" s="66">
        <v>0</v>
      </c>
      <c r="Q3217" s="66">
        <v>0</v>
      </c>
      <c r="R3217" s="18"/>
      <c r="Z3217" s="61"/>
      <c r="AA3217" s="61"/>
      <c r="AB3217" s="61"/>
      <c r="AC3217" s="61"/>
      <c r="AD3217" s="61"/>
      <c r="AE3217" s="61"/>
      <c r="AF3217" s="61"/>
      <c r="AG3217" s="61"/>
    </row>
    <row r="3218" spans="1:33" x14ac:dyDescent="0.25">
      <c r="A3218" s="17" t="s">
        <v>11</v>
      </c>
      <c r="B3218" s="17" t="s">
        <v>156</v>
      </c>
      <c r="C3218" s="17" t="s">
        <v>261</v>
      </c>
      <c r="D3218" s="17" t="s">
        <v>261</v>
      </c>
      <c r="E3218" s="17" t="s">
        <v>41</v>
      </c>
      <c r="F3218" s="17" t="s">
        <v>214</v>
      </c>
      <c r="G3218" s="17" t="s">
        <v>265</v>
      </c>
      <c r="H3218" s="17" t="s">
        <v>75</v>
      </c>
      <c r="I3218" s="17" t="s">
        <v>17</v>
      </c>
      <c r="J3218" s="17"/>
      <c r="K3218" s="17"/>
      <c r="L3218" s="66">
        <v>9.5000000000000005E-6</v>
      </c>
      <c r="M3218" s="66">
        <v>0.1361955</v>
      </c>
      <c r="N3218" s="66">
        <v>0.4430365</v>
      </c>
      <c r="O3218" s="66">
        <v>0.132546</v>
      </c>
      <c r="P3218" s="66">
        <v>0</v>
      </c>
      <c r="Q3218" s="66">
        <v>0</v>
      </c>
      <c r="R3218" s="18"/>
      <c r="Z3218" s="61"/>
      <c r="AA3218" s="61"/>
      <c r="AB3218" s="61"/>
      <c r="AC3218" s="61"/>
      <c r="AD3218" s="61"/>
      <c r="AE3218" s="61"/>
      <c r="AF3218" s="61"/>
      <c r="AG3218" s="61"/>
    </row>
    <row r="3219" spans="1:33" x14ac:dyDescent="0.25">
      <c r="A3219" s="17" t="s">
        <v>11</v>
      </c>
      <c r="B3219" s="17" t="s">
        <v>156</v>
      </c>
      <c r="C3219" s="17" t="s">
        <v>261</v>
      </c>
      <c r="D3219" s="17" t="s">
        <v>261</v>
      </c>
      <c r="E3219" s="17" t="s">
        <v>215</v>
      </c>
      <c r="F3219" s="17" t="s">
        <v>216</v>
      </c>
      <c r="G3219" s="17" t="s">
        <v>265</v>
      </c>
      <c r="H3219" s="17" t="s">
        <v>32</v>
      </c>
      <c r="I3219" s="17" t="s">
        <v>17</v>
      </c>
      <c r="J3219" s="17"/>
      <c r="K3219" s="17"/>
      <c r="L3219" s="66">
        <v>0</v>
      </c>
      <c r="M3219" s="66">
        <v>0</v>
      </c>
      <c r="N3219" s="66">
        <v>0</v>
      </c>
      <c r="O3219" s="66">
        <v>0.1016415</v>
      </c>
      <c r="P3219" s="66">
        <v>0.14177699999999999</v>
      </c>
      <c r="Q3219" s="66">
        <v>0.17380875000000001</v>
      </c>
      <c r="R3219" s="18"/>
      <c r="Z3219" s="61"/>
      <c r="AA3219" s="61"/>
      <c r="AB3219" s="61"/>
      <c r="AC3219" s="61"/>
      <c r="AD3219" s="61"/>
      <c r="AE3219" s="61"/>
      <c r="AF3219" s="61"/>
      <c r="AG3219" s="61"/>
    </row>
    <row r="3220" spans="1:33" x14ac:dyDescent="0.25">
      <c r="A3220" s="17" t="s">
        <v>11</v>
      </c>
      <c r="B3220" s="17" t="s">
        <v>156</v>
      </c>
      <c r="C3220" s="17" t="s">
        <v>261</v>
      </c>
      <c r="D3220" s="17" t="s">
        <v>261</v>
      </c>
      <c r="E3220" s="17" t="s">
        <v>215</v>
      </c>
      <c r="F3220" s="17" t="s">
        <v>216</v>
      </c>
      <c r="G3220" s="17" t="s">
        <v>265</v>
      </c>
      <c r="H3220" s="17" t="s">
        <v>16</v>
      </c>
      <c r="I3220" s="17" t="s">
        <v>17</v>
      </c>
      <c r="J3220" s="17"/>
      <c r="K3220" s="17"/>
      <c r="L3220" s="66">
        <v>0</v>
      </c>
      <c r="M3220" s="66">
        <v>0</v>
      </c>
      <c r="N3220" s="66">
        <v>0</v>
      </c>
      <c r="O3220" s="66">
        <v>2622.3525</v>
      </c>
      <c r="P3220" s="66">
        <v>3657.8474999999999</v>
      </c>
      <c r="Q3220" s="66">
        <v>4484.2674999999999</v>
      </c>
      <c r="R3220" s="18"/>
      <c r="Z3220" s="61"/>
      <c r="AA3220" s="61"/>
      <c r="AB3220" s="61"/>
      <c r="AC3220" s="61"/>
      <c r="AD3220" s="61"/>
      <c r="AE3220" s="61"/>
      <c r="AF3220" s="61"/>
      <c r="AG3220" s="61"/>
    </row>
    <row r="3221" spans="1:33" x14ac:dyDescent="0.25">
      <c r="A3221" s="17" t="s">
        <v>11</v>
      </c>
      <c r="B3221" s="17" t="s">
        <v>156</v>
      </c>
      <c r="C3221" s="17" t="s">
        <v>261</v>
      </c>
      <c r="D3221" s="17" t="s">
        <v>261</v>
      </c>
      <c r="E3221" s="17" t="s">
        <v>215</v>
      </c>
      <c r="F3221" s="17" t="s">
        <v>216</v>
      </c>
      <c r="G3221" s="17" t="s">
        <v>265</v>
      </c>
      <c r="H3221" s="17" t="s">
        <v>160</v>
      </c>
      <c r="I3221" s="17" t="s">
        <v>17</v>
      </c>
      <c r="J3221" s="17"/>
      <c r="K3221" s="17"/>
      <c r="L3221" s="66">
        <v>0</v>
      </c>
      <c r="M3221" s="66">
        <v>0</v>
      </c>
      <c r="N3221" s="66">
        <v>0</v>
      </c>
      <c r="O3221" s="66">
        <v>2628.3450000000003</v>
      </c>
      <c r="P3221" s="66">
        <v>3666.2124999999996</v>
      </c>
      <c r="Q3221" s="66">
        <v>4494.5199999999995</v>
      </c>
      <c r="R3221" s="18"/>
      <c r="Z3221" s="61"/>
      <c r="AA3221" s="61"/>
      <c r="AB3221" s="61"/>
      <c r="AC3221" s="61"/>
      <c r="AD3221" s="61"/>
      <c r="AE3221" s="61"/>
      <c r="AF3221" s="61"/>
      <c r="AG3221" s="61"/>
    </row>
    <row r="3222" spans="1:33" x14ac:dyDescent="0.25">
      <c r="A3222" s="17" t="s">
        <v>11</v>
      </c>
      <c r="B3222" s="17" t="s">
        <v>156</v>
      </c>
      <c r="C3222" s="17" t="s">
        <v>261</v>
      </c>
      <c r="D3222" s="17" t="s">
        <v>261</v>
      </c>
      <c r="E3222" s="17" t="s">
        <v>215</v>
      </c>
      <c r="F3222" s="17" t="s">
        <v>216</v>
      </c>
      <c r="G3222" s="17" t="s">
        <v>265</v>
      </c>
      <c r="H3222" s="17" t="s">
        <v>161</v>
      </c>
      <c r="I3222" s="17" t="s">
        <v>17</v>
      </c>
      <c r="J3222" s="17"/>
      <c r="K3222" s="17"/>
      <c r="L3222" s="66">
        <v>0</v>
      </c>
      <c r="M3222" s="66">
        <v>0</v>
      </c>
      <c r="N3222" s="66">
        <v>0</v>
      </c>
      <c r="O3222" s="66">
        <v>2630.79</v>
      </c>
      <c r="P3222" s="66">
        <v>3669.6149999999998</v>
      </c>
      <c r="Q3222" s="66">
        <v>4498.6900000000005</v>
      </c>
      <c r="R3222" s="18"/>
      <c r="Z3222" s="61"/>
      <c r="AA3222" s="61"/>
      <c r="AB3222" s="61"/>
      <c r="AC3222" s="61"/>
      <c r="AD3222" s="61"/>
      <c r="AE3222" s="61"/>
      <c r="AF3222" s="61"/>
      <c r="AG3222" s="61"/>
    </row>
    <row r="3223" spans="1:33" x14ac:dyDescent="0.25">
      <c r="A3223" s="17" t="s">
        <v>11</v>
      </c>
      <c r="B3223" s="17" t="s">
        <v>156</v>
      </c>
      <c r="C3223" s="17" t="s">
        <v>261</v>
      </c>
      <c r="D3223" s="17" t="s">
        <v>261</v>
      </c>
      <c r="E3223" s="17" t="s">
        <v>215</v>
      </c>
      <c r="F3223" s="17" t="s">
        <v>216</v>
      </c>
      <c r="G3223" s="17" t="s">
        <v>265</v>
      </c>
      <c r="H3223" s="17" t="s">
        <v>75</v>
      </c>
      <c r="I3223" s="17" t="s">
        <v>17</v>
      </c>
      <c r="J3223" s="17"/>
      <c r="K3223" s="17"/>
      <c r="L3223" s="66">
        <v>0</v>
      </c>
      <c r="M3223" s="66">
        <v>0</v>
      </c>
      <c r="N3223" s="66">
        <v>0</v>
      </c>
      <c r="O3223" s="66">
        <v>2.0327999999999999E-2</v>
      </c>
      <c r="P3223" s="66">
        <v>2.8355000000000002E-2</v>
      </c>
      <c r="Q3223" s="66">
        <v>3.4761500000000001E-2</v>
      </c>
      <c r="R3223" s="18"/>
      <c r="Z3223" s="61"/>
      <c r="AA3223" s="61"/>
      <c r="AB3223" s="61"/>
      <c r="AC3223" s="61"/>
      <c r="AD3223" s="61"/>
      <c r="AE3223" s="61"/>
      <c r="AF3223" s="61"/>
      <c r="AG3223" s="61"/>
    </row>
    <row r="3224" spans="1:33" x14ac:dyDescent="0.25">
      <c r="A3224" s="17" t="s">
        <v>11</v>
      </c>
      <c r="B3224" s="17" t="s">
        <v>156</v>
      </c>
      <c r="C3224" s="17" t="s">
        <v>261</v>
      </c>
      <c r="D3224" s="17" t="s">
        <v>261</v>
      </c>
      <c r="E3224" s="17" t="s">
        <v>215</v>
      </c>
      <c r="F3224" s="17" t="s">
        <v>224</v>
      </c>
      <c r="G3224" s="17" t="s">
        <v>265</v>
      </c>
      <c r="H3224" s="17" t="s">
        <v>32</v>
      </c>
      <c r="I3224" s="17" t="s">
        <v>17</v>
      </c>
      <c r="J3224" s="17"/>
      <c r="K3224" s="17"/>
      <c r="L3224" s="66">
        <v>0</v>
      </c>
      <c r="M3224" s="66">
        <v>48.952425000000005</v>
      </c>
      <c r="N3224" s="66">
        <v>75.224199999999996</v>
      </c>
      <c r="O3224" s="66">
        <v>19.635574999999999</v>
      </c>
      <c r="P3224" s="66">
        <v>0</v>
      </c>
      <c r="Q3224" s="66">
        <v>0</v>
      </c>
      <c r="R3224" s="18"/>
      <c r="Z3224" s="61"/>
      <c r="AA3224" s="61"/>
      <c r="AB3224" s="61"/>
      <c r="AC3224" s="61"/>
      <c r="AD3224" s="61"/>
      <c r="AE3224" s="61"/>
      <c r="AF3224" s="61"/>
      <c r="AG3224" s="61"/>
    </row>
    <row r="3225" spans="1:33" x14ac:dyDescent="0.25">
      <c r="A3225" s="17" t="s">
        <v>11</v>
      </c>
      <c r="B3225" s="17" t="s">
        <v>156</v>
      </c>
      <c r="C3225" s="17" t="s">
        <v>261</v>
      </c>
      <c r="D3225" s="17" t="s">
        <v>261</v>
      </c>
      <c r="E3225" s="17" t="s">
        <v>215</v>
      </c>
      <c r="F3225" s="17" t="s">
        <v>224</v>
      </c>
      <c r="G3225" s="17" t="s">
        <v>265</v>
      </c>
      <c r="H3225" s="17" t="s">
        <v>16</v>
      </c>
      <c r="I3225" s="17" t="s">
        <v>17</v>
      </c>
      <c r="J3225" s="17"/>
      <c r="K3225" s="17"/>
      <c r="L3225" s="66">
        <v>0</v>
      </c>
      <c r="M3225" s="66">
        <v>1200000</v>
      </c>
      <c r="N3225" s="66">
        <v>1825000</v>
      </c>
      <c r="O3225" s="66">
        <v>475000</v>
      </c>
      <c r="P3225" s="66">
        <v>0</v>
      </c>
      <c r="Q3225" s="66">
        <v>0</v>
      </c>
      <c r="R3225" s="18"/>
      <c r="Z3225" s="61"/>
      <c r="AA3225" s="61"/>
      <c r="AB3225" s="61"/>
      <c r="AC3225" s="61"/>
      <c r="AD3225" s="61"/>
      <c r="AE3225" s="61"/>
      <c r="AF3225" s="61"/>
      <c r="AG3225" s="61"/>
    </row>
    <row r="3226" spans="1:33" x14ac:dyDescent="0.25">
      <c r="A3226" s="17" t="s">
        <v>11</v>
      </c>
      <c r="B3226" s="17" t="s">
        <v>156</v>
      </c>
      <c r="C3226" s="17" t="s">
        <v>261</v>
      </c>
      <c r="D3226" s="17" t="s">
        <v>261</v>
      </c>
      <c r="E3226" s="17" t="s">
        <v>215</v>
      </c>
      <c r="F3226" s="17" t="s">
        <v>224</v>
      </c>
      <c r="G3226" s="17" t="s">
        <v>265</v>
      </c>
      <c r="H3226" s="17" t="s">
        <v>160</v>
      </c>
      <c r="I3226" s="17" t="s">
        <v>17</v>
      </c>
      <c r="J3226" s="17"/>
      <c r="K3226" s="17"/>
      <c r="L3226" s="66">
        <v>0</v>
      </c>
      <c r="M3226" s="66">
        <v>1200000</v>
      </c>
      <c r="N3226" s="66">
        <v>1825000</v>
      </c>
      <c r="O3226" s="66">
        <v>475000</v>
      </c>
      <c r="P3226" s="66">
        <v>0</v>
      </c>
      <c r="Q3226" s="66">
        <v>0</v>
      </c>
      <c r="R3226" s="18"/>
      <c r="Z3226" s="61"/>
      <c r="AA3226" s="61"/>
      <c r="AB3226" s="61"/>
      <c r="AC3226" s="61"/>
      <c r="AD3226" s="61"/>
      <c r="AE3226" s="61"/>
      <c r="AF3226" s="61"/>
      <c r="AG3226" s="61"/>
    </row>
    <row r="3227" spans="1:33" x14ac:dyDescent="0.25">
      <c r="A3227" s="17" t="s">
        <v>11</v>
      </c>
      <c r="B3227" s="17" t="s">
        <v>156</v>
      </c>
      <c r="C3227" s="17" t="s">
        <v>261</v>
      </c>
      <c r="D3227" s="17" t="s">
        <v>261</v>
      </c>
      <c r="E3227" s="17" t="s">
        <v>215</v>
      </c>
      <c r="F3227" s="17" t="s">
        <v>224</v>
      </c>
      <c r="G3227" s="17" t="s">
        <v>265</v>
      </c>
      <c r="H3227" s="17" t="s">
        <v>161</v>
      </c>
      <c r="I3227" s="17" t="s">
        <v>17</v>
      </c>
      <c r="J3227" s="17"/>
      <c r="K3227" s="17"/>
      <c r="L3227" s="66">
        <v>0</v>
      </c>
      <c r="M3227" s="66">
        <v>1200000</v>
      </c>
      <c r="N3227" s="66">
        <v>1825000</v>
      </c>
      <c r="O3227" s="66">
        <v>475000</v>
      </c>
      <c r="P3227" s="66">
        <v>0</v>
      </c>
      <c r="Q3227" s="66">
        <v>0</v>
      </c>
      <c r="R3227" s="18"/>
      <c r="Z3227" s="61"/>
      <c r="AA3227" s="61"/>
      <c r="AB3227" s="61"/>
      <c r="AC3227" s="61"/>
      <c r="AD3227" s="61"/>
      <c r="AE3227" s="61"/>
      <c r="AF3227" s="61"/>
      <c r="AG3227" s="61"/>
    </row>
    <row r="3228" spans="1:33" x14ac:dyDescent="0.25">
      <c r="A3228" s="17" t="s">
        <v>11</v>
      </c>
      <c r="B3228" s="17" t="s">
        <v>156</v>
      </c>
      <c r="C3228" s="17" t="s">
        <v>261</v>
      </c>
      <c r="D3228" s="17" t="s">
        <v>261</v>
      </c>
      <c r="E3228" s="17" t="s">
        <v>215</v>
      </c>
      <c r="F3228" s="17" t="s">
        <v>224</v>
      </c>
      <c r="G3228" s="17" t="s">
        <v>265</v>
      </c>
      <c r="H3228" s="17" t="s">
        <v>75</v>
      </c>
      <c r="I3228" s="17" t="s">
        <v>17</v>
      </c>
      <c r="J3228" s="17"/>
      <c r="K3228" s="17"/>
      <c r="L3228" s="66">
        <v>0</v>
      </c>
      <c r="M3228" s="66">
        <v>9.7904999999999998</v>
      </c>
      <c r="N3228" s="66">
        <v>15.044875000000001</v>
      </c>
      <c r="O3228" s="66">
        <v>3.9271250000000002</v>
      </c>
      <c r="P3228" s="66">
        <v>0</v>
      </c>
      <c r="Q3228" s="66">
        <v>0</v>
      </c>
      <c r="R3228" s="18"/>
      <c r="Z3228" s="61"/>
      <c r="AA3228" s="61"/>
      <c r="AB3228" s="61"/>
      <c r="AC3228" s="61"/>
      <c r="AD3228" s="61"/>
      <c r="AE3228" s="61"/>
      <c r="AF3228" s="61"/>
      <c r="AG3228" s="61"/>
    </row>
    <row r="3229" spans="1:33" x14ac:dyDescent="0.25">
      <c r="A3229" s="17" t="s">
        <v>11</v>
      </c>
      <c r="B3229" s="17" t="s">
        <v>156</v>
      </c>
      <c r="C3229" s="17" t="s">
        <v>261</v>
      </c>
      <c r="D3229" s="17" t="s">
        <v>261</v>
      </c>
      <c r="E3229" s="17" t="s">
        <v>215</v>
      </c>
      <c r="F3229" s="17" t="s">
        <v>218</v>
      </c>
      <c r="G3229" s="17" t="s">
        <v>265</v>
      </c>
      <c r="H3229" s="17" t="s">
        <v>32</v>
      </c>
      <c r="I3229" s="17" t="s">
        <v>17</v>
      </c>
      <c r="J3229" s="17"/>
      <c r="K3229" s="17"/>
      <c r="L3229" s="66">
        <v>92.818074999999993</v>
      </c>
      <c r="M3229" s="66">
        <v>23.303650000000001</v>
      </c>
      <c r="N3229" s="66">
        <v>0</v>
      </c>
      <c r="O3229" s="66">
        <v>1.5800999999999999E-2</v>
      </c>
      <c r="P3229" s="66">
        <v>2.6097500000000003E-2</v>
      </c>
      <c r="Q3229" s="66">
        <v>2.5808249999999998E-2</v>
      </c>
      <c r="R3229" s="18"/>
      <c r="Z3229" s="61"/>
      <c r="AA3229" s="61"/>
      <c r="AB3229" s="61"/>
      <c r="AC3229" s="61"/>
      <c r="AD3229" s="61"/>
      <c r="AE3229" s="61"/>
      <c r="AF3229" s="61"/>
      <c r="AG3229" s="61"/>
    </row>
    <row r="3230" spans="1:33" x14ac:dyDescent="0.25">
      <c r="A3230" s="17" t="s">
        <v>11</v>
      </c>
      <c r="B3230" s="17" t="s">
        <v>156</v>
      </c>
      <c r="C3230" s="17" t="s">
        <v>261</v>
      </c>
      <c r="D3230" s="17" t="s">
        <v>261</v>
      </c>
      <c r="E3230" s="17" t="s">
        <v>215</v>
      </c>
      <c r="F3230" s="17" t="s">
        <v>218</v>
      </c>
      <c r="G3230" s="17" t="s">
        <v>265</v>
      </c>
      <c r="H3230" s="17" t="s">
        <v>16</v>
      </c>
      <c r="I3230" s="17" t="s">
        <v>17</v>
      </c>
      <c r="J3230" s="17"/>
      <c r="K3230" s="17"/>
      <c r="L3230" s="66">
        <v>2400000</v>
      </c>
      <c r="M3230" s="66">
        <v>600000</v>
      </c>
      <c r="N3230" s="66">
        <v>0</v>
      </c>
      <c r="O3230" s="66">
        <v>407.66399999999999</v>
      </c>
      <c r="P3230" s="66">
        <v>673.31475</v>
      </c>
      <c r="Q3230" s="66">
        <v>665.84875</v>
      </c>
      <c r="R3230" s="18"/>
      <c r="Z3230" s="61"/>
      <c r="AA3230" s="61"/>
      <c r="AB3230" s="61"/>
      <c r="AC3230" s="61"/>
      <c r="AD3230" s="61"/>
      <c r="AE3230" s="61"/>
      <c r="AF3230" s="61"/>
      <c r="AG3230" s="61"/>
    </row>
    <row r="3231" spans="1:33" x14ac:dyDescent="0.25">
      <c r="A3231" s="17" t="s">
        <v>11</v>
      </c>
      <c r="B3231" s="17" t="s">
        <v>156</v>
      </c>
      <c r="C3231" s="17" t="s">
        <v>261</v>
      </c>
      <c r="D3231" s="17" t="s">
        <v>261</v>
      </c>
      <c r="E3231" s="17" t="s">
        <v>215</v>
      </c>
      <c r="F3231" s="17" t="s">
        <v>218</v>
      </c>
      <c r="G3231" s="17" t="s">
        <v>265</v>
      </c>
      <c r="H3231" s="17" t="s">
        <v>160</v>
      </c>
      <c r="I3231" s="17" t="s">
        <v>17</v>
      </c>
      <c r="J3231" s="17"/>
      <c r="K3231" s="17"/>
      <c r="L3231" s="66">
        <v>2400000</v>
      </c>
      <c r="M3231" s="66">
        <v>600000</v>
      </c>
      <c r="N3231" s="66">
        <v>0</v>
      </c>
      <c r="O3231" s="66">
        <v>408.59624999999994</v>
      </c>
      <c r="P3231" s="66">
        <v>674.85474999999997</v>
      </c>
      <c r="Q3231" s="66">
        <v>667.37150000000008</v>
      </c>
      <c r="R3231" s="18"/>
      <c r="Z3231" s="61"/>
      <c r="AA3231" s="61"/>
      <c r="AB3231" s="61"/>
      <c r="AC3231" s="61"/>
      <c r="AD3231" s="61"/>
      <c r="AE3231" s="61"/>
      <c r="AF3231" s="61"/>
      <c r="AG3231" s="61"/>
    </row>
    <row r="3232" spans="1:33" x14ac:dyDescent="0.25">
      <c r="A3232" s="17" t="s">
        <v>11</v>
      </c>
      <c r="B3232" s="17" t="s">
        <v>156</v>
      </c>
      <c r="C3232" s="17" t="s">
        <v>261</v>
      </c>
      <c r="D3232" s="17" t="s">
        <v>261</v>
      </c>
      <c r="E3232" s="17" t="s">
        <v>215</v>
      </c>
      <c r="F3232" s="17" t="s">
        <v>218</v>
      </c>
      <c r="G3232" s="17" t="s">
        <v>265</v>
      </c>
      <c r="H3232" s="17" t="s">
        <v>161</v>
      </c>
      <c r="I3232" s="17" t="s">
        <v>17</v>
      </c>
      <c r="J3232" s="17"/>
      <c r="K3232" s="17"/>
      <c r="L3232" s="66">
        <v>2400000</v>
      </c>
      <c r="M3232" s="66">
        <v>600000</v>
      </c>
      <c r="N3232" s="66">
        <v>0</v>
      </c>
      <c r="O3232" s="66">
        <v>408.97575000000006</v>
      </c>
      <c r="P3232" s="66">
        <v>675.48075000000006</v>
      </c>
      <c r="Q3232" s="66">
        <v>667.99025000000006</v>
      </c>
      <c r="R3232" s="18"/>
      <c r="Z3232" s="61"/>
      <c r="AA3232" s="61"/>
      <c r="AB3232" s="61"/>
      <c r="AC3232" s="61"/>
      <c r="AD3232" s="61"/>
      <c r="AE3232" s="61"/>
      <c r="AF3232" s="61"/>
      <c r="AG3232" s="61"/>
    </row>
    <row r="3233" spans="1:33" x14ac:dyDescent="0.25">
      <c r="A3233" s="17" t="s">
        <v>11</v>
      </c>
      <c r="B3233" s="17" t="s">
        <v>156</v>
      </c>
      <c r="C3233" s="17" t="s">
        <v>261</v>
      </c>
      <c r="D3233" s="17" t="s">
        <v>261</v>
      </c>
      <c r="E3233" s="17" t="s">
        <v>215</v>
      </c>
      <c r="F3233" s="17" t="s">
        <v>218</v>
      </c>
      <c r="G3233" s="17" t="s">
        <v>265</v>
      </c>
      <c r="H3233" s="17" t="s">
        <v>75</v>
      </c>
      <c r="I3233" s="17" t="s">
        <v>17</v>
      </c>
      <c r="J3233" s="17"/>
      <c r="K3233" s="17"/>
      <c r="L3233" s="66">
        <v>18.563600000000001</v>
      </c>
      <c r="M3233" s="66">
        <v>4.6607250000000002</v>
      </c>
      <c r="N3233" s="66">
        <v>0</v>
      </c>
      <c r="O3233" s="66">
        <v>3.1605000000000001E-3</v>
      </c>
      <c r="P3233" s="66">
        <v>5.2197499999999996E-3</v>
      </c>
      <c r="Q3233" s="66">
        <v>5.1619999999999999E-3</v>
      </c>
      <c r="R3233" s="18"/>
      <c r="Z3233" s="61"/>
      <c r="AA3233" s="61"/>
      <c r="AB3233" s="61"/>
      <c r="AC3233" s="61"/>
      <c r="AD3233" s="61"/>
      <c r="AE3233" s="61"/>
      <c r="AF3233" s="61"/>
      <c r="AG3233" s="61"/>
    </row>
    <row r="3234" spans="1:33" x14ac:dyDescent="0.25">
      <c r="A3234" s="17" t="s">
        <v>11</v>
      </c>
      <c r="B3234" s="17" t="s">
        <v>156</v>
      </c>
      <c r="C3234" s="17" t="s">
        <v>261</v>
      </c>
      <c r="D3234" s="17" t="s">
        <v>261</v>
      </c>
      <c r="E3234" s="17" t="s">
        <v>219</v>
      </c>
      <c r="F3234" s="17" t="s">
        <v>220</v>
      </c>
      <c r="G3234" s="17" t="s">
        <v>265</v>
      </c>
      <c r="H3234" s="17" t="s">
        <v>32</v>
      </c>
      <c r="I3234" s="17" t="s">
        <v>17</v>
      </c>
      <c r="J3234" s="17"/>
      <c r="K3234" s="17"/>
      <c r="L3234" s="66">
        <v>0</v>
      </c>
      <c r="M3234" s="66">
        <v>0</v>
      </c>
      <c r="N3234" s="66">
        <v>0</v>
      </c>
      <c r="O3234" s="66">
        <v>0</v>
      </c>
      <c r="P3234" s="66">
        <v>0</v>
      </c>
      <c r="Q3234" s="66">
        <v>4.2748499999999998</v>
      </c>
      <c r="R3234" s="18"/>
      <c r="Z3234" s="61"/>
      <c r="AA3234" s="61"/>
      <c r="AB3234" s="61"/>
      <c r="AC3234" s="61"/>
      <c r="AD3234" s="61"/>
      <c r="AE3234" s="61"/>
      <c r="AF3234" s="61"/>
      <c r="AG3234" s="61"/>
    </row>
    <row r="3235" spans="1:33" x14ac:dyDescent="0.25">
      <c r="A3235" s="17" t="s">
        <v>11</v>
      </c>
      <c r="B3235" s="17" t="s">
        <v>156</v>
      </c>
      <c r="C3235" s="17" t="s">
        <v>261</v>
      </c>
      <c r="D3235" s="17" t="s">
        <v>261</v>
      </c>
      <c r="E3235" s="17" t="s">
        <v>219</v>
      </c>
      <c r="F3235" s="17" t="s">
        <v>220</v>
      </c>
      <c r="G3235" s="17" t="s">
        <v>265</v>
      </c>
      <c r="H3235" s="17" t="s">
        <v>16</v>
      </c>
      <c r="I3235" s="17" t="s">
        <v>17</v>
      </c>
      <c r="J3235" s="17"/>
      <c r="K3235" s="17"/>
      <c r="L3235" s="66">
        <v>0</v>
      </c>
      <c r="M3235" s="66">
        <v>0</v>
      </c>
      <c r="N3235" s="66">
        <v>0</v>
      </c>
      <c r="O3235" s="66">
        <v>0</v>
      </c>
      <c r="P3235" s="66">
        <v>0</v>
      </c>
      <c r="Q3235" s="66">
        <v>104448.75</v>
      </c>
      <c r="R3235" s="18"/>
      <c r="Z3235" s="61"/>
      <c r="AA3235" s="61"/>
      <c r="AB3235" s="61"/>
      <c r="AC3235" s="61"/>
      <c r="AD3235" s="61"/>
      <c r="AE3235" s="61"/>
      <c r="AF3235" s="61"/>
      <c r="AG3235" s="61"/>
    </row>
    <row r="3236" spans="1:33" x14ac:dyDescent="0.25">
      <c r="A3236" s="17" t="s">
        <v>11</v>
      </c>
      <c r="B3236" s="17" t="s">
        <v>156</v>
      </c>
      <c r="C3236" s="17" t="s">
        <v>261</v>
      </c>
      <c r="D3236" s="17" t="s">
        <v>261</v>
      </c>
      <c r="E3236" s="17" t="s">
        <v>219</v>
      </c>
      <c r="F3236" s="17" t="s">
        <v>220</v>
      </c>
      <c r="G3236" s="17" t="s">
        <v>265</v>
      </c>
      <c r="H3236" s="17" t="s">
        <v>160</v>
      </c>
      <c r="I3236" s="17" t="s">
        <v>17</v>
      </c>
      <c r="J3236" s="17"/>
      <c r="K3236" s="17"/>
      <c r="L3236" s="66">
        <v>0</v>
      </c>
      <c r="M3236" s="66">
        <v>0</v>
      </c>
      <c r="N3236" s="66">
        <v>0</v>
      </c>
      <c r="O3236" s="66">
        <v>0</v>
      </c>
      <c r="P3236" s="66">
        <v>0</v>
      </c>
      <c r="Q3236" s="66">
        <v>104700.75</v>
      </c>
      <c r="R3236" s="18"/>
      <c r="Z3236" s="61"/>
      <c r="AA3236" s="61"/>
      <c r="AB3236" s="61"/>
      <c r="AC3236" s="61"/>
      <c r="AD3236" s="61"/>
      <c r="AE3236" s="61"/>
      <c r="AF3236" s="61"/>
      <c r="AG3236" s="61"/>
    </row>
    <row r="3237" spans="1:33" x14ac:dyDescent="0.25">
      <c r="A3237" s="17" t="s">
        <v>11</v>
      </c>
      <c r="B3237" s="17" t="s">
        <v>156</v>
      </c>
      <c r="C3237" s="17" t="s">
        <v>261</v>
      </c>
      <c r="D3237" s="17" t="s">
        <v>261</v>
      </c>
      <c r="E3237" s="17" t="s">
        <v>219</v>
      </c>
      <c r="F3237" s="17" t="s">
        <v>220</v>
      </c>
      <c r="G3237" s="17" t="s">
        <v>265</v>
      </c>
      <c r="H3237" s="17" t="s">
        <v>161</v>
      </c>
      <c r="I3237" s="17" t="s">
        <v>17</v>
      </c>
      <c r="J3237" s="17"/>
      <c r="K3237" s="17"/>
      <c r="L3237" s="66">
        <v>0</v>
      </c>
      <c r="M3237" s="66">
        <v>0</v>
      </c>
      <c r="N3237" s="66">
        <v>0</v>
      </c>
      <c r="O3237" s="66">
        <v>0</v>
      </c>
      <c r="P3237" s="66">
        <v>0</v>
      </c>
      <c r="Q3237" s="66">
        <v>104803.5</v>
      </c>
      <c r="R3237" s="18"/>
      <c r="Z3237" s="61"/>
      <c r="AA3237" s="61"/>
      <c r="AB3237" s="61"/>
      <c r="AC3237" s="61"/>
      <c r="AD3237" s="61"/>
      <c r="AE3237" s="61"/>
      <c r="AF3237" s="61"/>
      <c r="AG3237" s="61"/>
    </row>
    <row r="3238" spans="1:33" x14ac:dyDescent="0.25">
      <c r="A3238" s="17" t="s">
        <v>11</v>
      </c>
      <c r="B3238" s="17" t="s">
        <v>156</v>
      </c>
      <c r="C3238" s="17" t="s">
        <v>261</v>
      </c>
      <c r="D3238" s="17" t="s">
        <v>261</v>
      </c>
      <c r="E3238" s="17" t="s">
        <v>219</v>
      </c>
      <c r="F3238" s="17" t="s">
        <v>220</v>
      </c>
      <c r="G3238" s="17" t="s">
        <v>265</v>
      </c>
      <c r="H3238" s="17" t="s">
        <v>75</v>
      </c>
      <c r="I3238" s="17" t="s">
        <v>17</v>
      </c>
      <c r="J3238" s="17"/>
      <c r="K3238" s="17"/>
      <c r="L3238" s="66">
        <v>0</v>
      </c>
      <c r="M3238" s="66">
        <v>0</v>
      </c>
      <c r="N3238" s="66">
        <v>0</v>
      </c>
      <c r="O3238" s="66">
        <v>0</v>
      </c>
      <c r="P3238" s="66">
        <v>0</v>
      </c>
      <c r="Q3238" s="66">
        <v>0.85497000000000001</v>
      </c>
      <c r="R3238" s="18"/>
      <c r="Z3238" s="61"/>
      <c r="AA3238" s="61"/>
      <c r="AB3238" s="61"/>
      <c r="AC3238" s="61"/>
      <c r="AD3238" s="61"/>
      <c r="AE3238" s="61"/>
      <c r="AF3238" s="61"/>
      <c r="AG3238" s="61"/>
    </row>
    <row r="3239" spans="1:33" x14ac:dyDescent="0.25">
      <c r="A3239" s="17" t="s">
        <v>11</v>
      </c>
      <c r="B3239" s="17" t="s">
        <v>156</v>
      </c>
      <c r="C3239" s="17" t="s">
        <v>261</v>
      </c>
      <c r="D3239" s="17" t="s">
        <v>261</v>
      </c>
      <c r="E3239" s="17" t="s">
        <v>221</v>
      </c>
      <c r="F3239" s="17" t="s">
        <v>216</v>
      </c>
      <c r="G3239" s="17" t="s">
        <v>265</v>
      </c>
      <c r="H3239" s="17" t="s">
        <v>32</v>
      </c>
      <c r="I3239" s="17" t="s">
        <v>17</v>
      </c>
      <c r="J3239" s="17"/>
      <c r="K3239" s="17"/>
      <c r="L3239" s="66">
        <v>0</v>
      </c>
      <c r="M3239" s="66">
        <v>0</v>
      </c>
      <c r="N3239" s="66">
        <v>0</v>
      </c>
      <c r="O3239" s="66">
        <v>0</v>
      </c>
      <c r="P3239" s="66">
        <v>0</v>
      </c>
      <c r="Q3239" s="66">
        <v>46.331175000000002</v>
      </c>
      <c r="R3239" s="18"/>
      <c r="Z3239" s="61"/>
      <c r="AA3239" s="61"/>
      <c r="AB3239" s="61"/>
      <c r="AC3239" s="61"/>
      <c r="AD3239" s="61"/>
      <c r="AE3239" s="61"/>
      <c r="AF3239" s="61"/>
      <c r="AG3239" s="61"/>
    </row>
    <row r="3240" spans="1:33" x14ac:dyDescent="0.25">
      <c r="A3240" s="17" t="s">
        <v>11</v>
      </c>
      <c r="B3240" s="17" t="s">
        <v>156</v>
      </c>
      <c r="C3240" s="17" t="s">
        <v>261</v>
      </c>
      <c r="D3240" s="17" t="s">
        <v>261</v>
      </c>
      <c r="E3240" s="17" t="s">
        <v>221</v>
      </c>
      <c r="F3240" s="17" t="s">
        <v>216</v>
      </c>
      <c r="G3240" s="17" t="s">
        <v>265</v>
      </c>
      <c r="H3240" s="17" t="s">
        <v>16</v>
      </c>
      <c r="I3240" s="17" t="s">
        <v>17</v>
      </c>
      <c r="J3240" s="17"/>
      <c r="K3240" s="17"/>
      <c r="L3240" s="66">
        <v>0</v>
      </c>
      <c r="M3240" s="66">
        <v>0</v>
      </c>
      <c r="N3240" s="66">
        <v>0</v>
      </c>
      <c r="O3240" s="66">
        <v>0</v>
      </c>
      <c r="P3240" s="66">
        <v>0</v>
      </c>
      <c r="Q3240" s="66">
        <v>1200000</v>
      </c>
      <c r="R3240" s="18"/>
      <c r="Z3240" s="61"/>
      <c r="AA3240" s="61"/>
      <c r="AB3240" s="61"/>
      <c r="AC3240" s="61"/>
      <c r="AD3240" s="61"/>
      <c r="AE3240" s="61"/>
      <c r="AF3240" s="61"/>
      <c r="AG3240" s="61"/>
    </row>
    <row r="3241" spans="1:33" x14ac:dyDescent="0.25">
      <c r="A3241" s="17" t="s">
        <v>11</v>
      </c>
      <c r="B3241" s="17" t="s">
        <v>156</v>
      </c>
      <c r="C3241" s="17" t="s">
        <v>261</v>
      </c>
      <c r="D3241" s="17" t="s">
        <v>261</v>
      </c>
      <c r="E3241" s="17" t="s">
        <v>221</v>
      </c>
      <c r="F3241" s="17" t="s">
        <v>216</v>
      </c>
      <c r="G3241" s="17" t="s">
        <v>265</v>
      </c>
      <c r="H3241" s="17" t="s">
        <v>160</v>
      </c>
      <c r="I3241" s="17" t="s">
        <v>17</v>
      </c>
      <c r="J3241" s="17"/>
      <c r="K3241" s="17"/>
      <c r="L3241" s="66">
        <v>0</v>
      </c>
      <c r="M3241" s="66">
        <v>0</v>
      </c>
      <c r="N3241" s="66">
        <v>0</v>
      </c>
      <c r="O3241" s="66">
        <v>0</v>
      </c>
      <c r="P3241" s="66">
        <v>0</v>
      </c>
      <c r="Q3241" s="66">
        <v>1200000</v>
      </c>
      <c r="R3241" s="18"/>
      <c r="Z3241" s="61"/>
      <c r="AA3241" s="61"/>
      <c r="AB3241" s="61"/>
      <c r="AC3241" s="61"/>
      <c r="AD3241" s="61"/>
      <c r="AE3241" s="61"/>
      <c r="AF3241" s="61"/>
      <c r="AG3241" s="61"/>
    </row>
    <row r="3242" spans="1:33" x14ac:dyDescent="0.25">
      <c r="A3242" s="17" t="s">
        <v>11</v>
      </c>
      <c r="B3242" s="17" t="s">
        <v>156</v>
      </c>
      <c r="C3242" s="17" t="s">
        <v>261</v>
      </c>
      <c r="D3242" s="17" t="s">
        <v>261</v>
      </c>
      <c r="E3242" s="17" t="s">
        <v>221</v>
      </c>
      <c r="F3242" s="17" t="s">
        <v>216</v>
      </c>
      <c r="G3242" s="17" t="s">
        <v>265</v>
      </c>
      <c r="H3242" s="17" t="s">
        <v>161</v>
      </c>
      <c r="I3242" s="17" t="s">
        <v>17</v>
      </c>
      <c r="J3242" s="17"/>
      <c r="K3242" s="17"/>
      <c r="L3242" s="66">
        <v>0</v>
      </c>
      <c r="M3242" s="66">
        <v>0</v>
      </c>
      <c r="N3242" s="66">
        <v>0</v>
      </c>
      <c r="O3242" s="66">
        <v>0</v>
      </c>
      <c r="P3242" s="66">
        <v>0</v>
      </c>
      <c r="Q3242" s="66">
        <v>1200000</v>
      </c>
      <c r="R3242" s="18"/>
      <c r="Z3242" s="61"/>
      <c r="AA3242" s="61"/>
      <c r="AB3242" s="61"/>
      <c r="AC3242" s="61"/>
      <c r="AD3242" s="61"/>
      <c r="AE3242" s="61"/>
      <c r="AF3242" s="61"/>
      <c r="AG3242" s="61"/>
    </row>
    <row r="3243" spans="1:33" x14ac:dyDescent="0.25">
      <c r="A3243" s="17" t="s">
        <v>11</v>
      </c>
      <c r="B3243" s="17" t="s">
        <v>156</v>
      </c>
      <c r="C3243" s="17" t="s">
        <v>261</v>
      </c>
      <c r="D3243" s="17" t="s">
        <v>261</v>
      </c>
      <c r="E3243" s="17" t="s">
        <v>221</v>
      </c>
      <c r="F3243" s="17" t="s">
        <v>216</v>
      </c>
      <c r="G3243" s="17" t="s">
        <v>265</v>
      </c>
      <c r="H3243" s="17" t="s">
        <v>75</v>
      </c>
      <c r="I3243" s="17" t="s">
        <v>17</v>
      </c>
      <c r="J3243" s="17"/>
      <c r="K3243" s="17"/>
      <c r="L3243" s="66">
        <v>0</v>
      </c>
      <c r="M3243" s="66">
        <v>0</v>
      </c>
      <c r="N3243" s="66">
        <v>0</v>
      </c>
      <c r="O3243" s="66">
        <v>0</v>
      </c>
      <c r="P3243" s="66">
        <v>0</v>
      </c>
      <c r="Q3243" s="66">
        <v>9.2662499999999994</v>
      </c>
      <c r="R3243" s="18"/>
      <c r="Z3243" s="61"/>
      <c r="AA3243" s="61"/>
      <c r="AB3243" s="61"/>
      <c r="AC3243" s="61"/>
      <c r="AD3243" s="61"/>
      <c r="AE3243" s="61"/>
      <c r="AF3243" s="61"/>
      <c r="AG3243" s="61"/>
    </row>
    <row r="3244" spans="1:33" x14ac:dyDescent="0.25">
      <c r="A3244" s="17" t="s">
        <v>11</v>
      </c>
      <c r="B3244" s="17" t="s">
        <v>156</v>
      </c>
      <c r="C3244" s="17" t="s">
        <v>261</v>
      </c>
      <c r="D3244" s="17" t="s">
        <v>261</v>
      </c>
      <c r="E3244" s="17" t="s">
        <v>221</v>
      </c>
      <c r="F3244" s="17" t="s">
        <v>217</v>
      </c>
      <c r="G3244" s="17" t="s">
        <v>265</v>
      </c>
      <c r="H3244" s="17" t="s">
        <v>32</v>
      </c>
      <c r="I3244" s="17" t="s">
        <v>17</v>
      </c>
      <c r="J3244" s="17"/>
      <c r="K3244" s="17"/>
      <c r="L3244" s="66">
        <v>0</v>
      </c>
      <c r="M3244" s="66">
        <v>0</v>
      </c>
      <c r="N3244" s="66">
        <v>0</v>
      </c>
      <c r="O3244" s="66">
        <v>0</v>
      </c>
      <c r="P3244" s="66">
        <v>0</v>
      </c>
      <c r="Q3244" s="66">
        <v>38.089574999999996</v>
      </c>
      <c r="R3244" s="18"/>
      <c r="Z3244" s="61"/>
      <c r="AA3244" s="61"/>
      <c r="AB3244" s="61"/>
      <c r="AC3244" s="61"/>
      <c r="AD3244" s="61"/>
      <c r="AE3244" s="61"/>
      <c r="AF3244" s="61"/>
      <c r="AG3244" s="61"/>
    </row>
    <row r="3245" spans="1:33" x14ac:dyDescent="0.25">
      <c r="A3245" s="17" t="s">
        <v>11</v>
      </c>
      <c r="B3245" s="17" t="s">
        <v>156</v>
      </c>
      <c r="C3245" s="17" t="s">
        <v>261</v>
      </c>
      <c r="D3245" s="17" t="s">
        <v>261</v>
      </c>
      <c r="E3245" s="17" t="s">
        <v>221</v>
      </c>
      <c r="F3245" s="17" t="s">
        <v>217</v>
      </c>
      <c r="G3245" s="17" t="s">
        <v>265</v>
      </c>
      <c r="H3245" s="17" t="s">
        <v>16</v>
      </c>
      <c r="I3245" s="17" t="s">
        <v>17</v>
      </c>
      <c r="J3245" s="17"/>
      <c r="K3245" s="17"/>
      <c r="L3245" s="66">
        <v>0</v>
      </c>
      <c r="M3245" s="66">
        <v>0</v>
      </c>
      <c r="N3245" s="66">
        <v>0</v>
      </c>
      <c r="O3245" s="66">
        <v>0</v>
      </c>
      <c r="P3245" s="66">
        <v>0</v>
      </c>
      <c r="Q3245" s="66">
        <v>900000</v>
      </c>
      <c r="R3245" s="18"/>
      <c r="Z3245" s="61"/>
      <c r="AA3245" s="61"/>
      <c r="AB3245" s="61"/>
      <c r="AC3245" s="61"/>
      <c r="AD3245" s="61"/>
      <c r="AE3245" s="61"/>
      <c r="AF3245" s="61"/>
      <c r="AG3245" s="61"/>
    </row>
    <row r="3246" spans="1:33" x14ac:dyDescent="0.25">
      <c r="A3246" s="17" t="s">
        <v>11</v>
      </c>
      <c r="B3246" s="17" t="s">
        <v>156</v>
      </c>
      <c r="C3246" s="17" t="s">
        <v>261</v>
      </c>
      <c r="D3246" s="17" t="s">
        <v>261</v>
      </c>
      <c r="E3246" s="17" t="s">
        <v>221</v>
      </c>
      <c r="F3246" s="17" t="s">
        <v>217</v>
      </c>
      <c r="G3246" s="17" t="s">
        <v>265</v>
      </c>
      <c r="H3246" s="17" t="s">
        <v>160</v>
      </c>
      <c r="I3246" s="17" t="s">
        <v>17</v>
      </c>
      <c r="J3246" s="17"/>
      <c r="K3246" s="17"/>
      <c r="L3246" s="66">
        <v>0</v>
      </c>
      <c r="M3246" s="66">
        <v>0</v>
      </c>
      <c r="N3246" s="66">
        <v>0</v>
      </c>
      <c r="O3246" s="66">
        <v>0</v>
      </c>
      <c r="P3246" s="66">
        <v>0</v>
      </c>
      <c r="Q3246" s="66">
        <v>900000</v>
      </c>
      <c r="R3246" s="18"/>
      <c r="Z3246" s="61"/>
      <c r="AA3246" s="61"/>
      <c r="AB3246" s="61"/>
      <c r="AC3246" s="61"/>
      <c r="AD3246" s="61"/>
      <c r="AE3246" s="61"/>
      <c r="AF3246" s="61"/>
      <c r="AG3246" s="61"/>
    </row>
    <row r="3247" spans="1:33" x14ac:dyDescent="0.25">
      <c r="A3247" s="17" t="s">
        <v>11</v>
      </c>
      <c r="B3247" s="17" t="s">
        <v>156</v>
      </c>
      <c r="C3247" s="17" t="s">
        <v>261</v>
      </c>
      <c r="D3247" s="17" t="s">
        <v>261</v>
      </c>
      <c r="E3247" s="17" t="s">
        <v>221</v>
      </c>
      <c r="F3247" s="17" t="s">
        <v>217</v>
      </c>
      <c r="G3247" s="17" t="s">
        <v>265</v>
      </c>
      <c r="H3247" s="17" t="s">
        <v>161</v>
      </c>
      <c r="I3247" s="17" t="s">
        <v>17</v>
      </c>
      <c r="J3247" s="17"/>
      <c r="K3247" s="17"/>
      <c r="L3247" s="66">
        <v>0</v>
      </c>
      <c r="M3247" s="66">
        <v>0</v>
      </c>
      <c r="N3247" s="66">
        <v>0</v>
      </c>
      <c r="O3247" s="66">
        <v>0</v>
      </c>
      <c r="P3247" s="66">
        <v>0</v>
      </c>
      <c r="Q3247" s="66">
        <v>900000</v>
      </c>
      <c r="R3247" s="18"/>
      <c r="Z3247" s="61"/>
      <c r="AA3247" s="61"/>
      <c r="AB3247" s="61"/>
      <c r="AC3247" s="61"/>
      <c r="AD3247" s="61"/>
      <c r="AE3247" s="61"/>
      <c r="AF3247" s="61"/>
      <c r="AG3247" s="61"/>
    </row>
    <row r="3248" spans="1:33" x14ac:dyDescent="0.25">
      <c r="A3248" s="17" t="s">
        <v>11</v>
      </c>
      <c r="B3248" s="17" t="s">
        <v>156</v>
      </c>
      <c r="C3248" s="17" t="s">
        <v>261</v>
      </c>
      <c r="D3248" s="17" t="s">
        <v>261</v>
      </c>
      <c r="E3248" s="17" t="s">
        <v>221</v>
      </c>
      <c r="F3248" s="17" t="s">
        <v>217</v>
      </c>
      <c r="G3248" s="17" t="s">
        <v>265</v>
      </c>
      <c r="H3248" s="17" t="s">
        <v>75</v>
      </c>
      <c r="I3248" s="17" t="s">
        <v>17</v>
      </c>
      <c r="J3248" s="17"/>
      <c r="K3248" s="17"/>
      <c r="L3248" s="66">
        <v>0</v>
      </c>
      <c r="M3248" s="66">
        <v>0</v>
      </c>
      <c r="N3248" s="66">
        <v>0</v>
      </c>
      <c r="O3248" s="66">
        <v>0</v>
      </c>
      <c r="P3248" s="66">
        <v>0</v>
      </c>
      <c r="Q3248" s="66">
        <v>7.6178999999999997</v>
      </c>
      <c r="R3248" s="18"/>
      <c r="Z3248" s="61"/>
      <c r="AA3248" s="61"/>
      <c r="AB3248" s="61"/>
      <c r="AC3248" s="61"/>
      <c r="AD3248" s="61"/>
      <c r="AE3248" s="61"/>
      <c r="AF3248" s="61"/>
      <c r="AG3248" s="61"/>
    </row>
    <row r="3249" spans="1:33" x14ac:dyDescent="0.25">
      <c r="A3249" s="17" t="s">
        <v>11</v>
      </c>
      <c r="B3249" s="17" t="s">
        <v>156</v>
      </c>
      <c r="C3249" s="17" t="s">
        <v>261</v>
      </c>
      <c r="D3249" s="17" t="s">
        <v>261</v>
      </c>
      <c r="E3249" s="17" t="s">
        <v>221</v>
      </c>
      <c r="F3249" s="17" t="s">
        <v>222</v>
      </c>
      <c r="G3249" s="17" t="s">
        <v>265</v>
      </c>
      <c r="H3249" s="17" t="s">
        <v>32</v>
      </c>
      <c r="I3249" s="17" t="s">
        <v>17</v>
      </c>
      <c r="J3249" s="17"/>
      <c r="K3249" s="17"/>
      <c r="L3249" s="66">
        <v>0</v>
      </c>
      <c r="M3249" s="66">
        <v>0</v>
      </c>
      <c r="N3249" s="66">
        <v>5.2995E-2</v>
      </c>
      <c r="O3249" s="66">
        <v>7.5207250000000003E-2</v>
      </c>
      <c r="P3249" s="66">
        <v>3.8179000000000005E-2</v>
      </c>
      <c r="Q3249" s="66">
        <v>4.2808249999999992E-2</v>
      </c>
      <c r="R3249" s="18"/>
      <c r="Z3249" s="61"/>
      <c r="AA3249" s="61"/>
      <c r="AB3249" s="61"/>
      <c r="AC3249" s="61"/>
      <c r="AD3249" s="61"/>
      <c r="AE3249" s="61"/>
      <c r="AF3249" s="61"/>
      <c r="AG3249" s="61"/>
    </row>
    <row r="3250" spans="1:33" x14ac:dyDescent="0.25">
      <c r="A3250" s="17" t="s">
        <v>11</v>
      </c>
      <c r="B3250" s="17" t="s">
        <v>156</v>
      </c>
      <c r="C3250" s="17" t="s">
        <v>261</v>
      </c>
      <c r="D3250" s="17" t="s">
        <v>261</v>
      </c>
      <c r="E3250" s="17" t="s">
        <v>221</v>
      </c>
      <c r="F3250" s="17" t="s">
        <v>222</v>
      </c>
      <c r="G3250" s="17" t="s">
        <v>265</v>
      </c>
      <c r="H3250" s="17" t="s">
        <v>16</v>
      </c>
      <c r="I3250" s="17" t="s">
        <v>17</v>
      </c>
      <c r="J3250" s="17"/>
      <c r="K3250" s="17"/>
      <c r="L3250" s="66">
        <v>0</v>
      </c>
      <c r="M3250" s="66">
        <v>0</v>
      </c>
      <c r="N3250" s="66">
        <v>1367.2649999999999</v>
      </c>
      <c r="O3250" s="66">
        <v>1940.35</v>
      </c>
      <c r="P3250" s="66">
        <v>985.01324999999997</v>
      </c>
      <c r="Q3250" s="66">
        <v>1104.4527499999999</v>
      </c>
      <c r="R3250" s="18"/>
      <c r="Z3250" s="61"/>
      <c r="AA3250" s="61"/>
      <c r="AB3250" s="61"/>
      <c r="AC3250" s="61"/>
      <c r="AD3250" s="61"/>
      <c r="AE3250" s="61"/>
      <c r="AF3250" s="61"/>
      <c r="AG3250" s="61"/>
    </row>
    <row r="3251" spans="1:33" x14ac:dyDescent="0.25">
      <c r="A3251" s="17" t="s">
        <v>11</v>
      </c>
      <c r="B3251" s="17" t="s">
        <v>156</v>
      </c>
      <c r="C3251" s="17" t="s">
        <v>261</v>
      </c>
      <c r="D3251" s="17" t="s">
        <v>261</v>
      </c>
      <c r="E3251" s="17" t="s">
        <v>221</v>
      </c>
      <c r="F3251" s="17" t="s">
        <v>222</v>
      </c>
      <c r="G3251" s="17" t="s">
        <v>265</v>
      </c>
      <c r="H3251" s="17" t="s">
        <v>160</v>
      </c>
      <c r="I3251" s="17" t="s">
        <v>17</v>
      </c>
      <c r="J3251" s="17"/>
      <c r="K3251" s="17"/>
      <c r="L3251" s="66">
        <v>0</v>
      </c>
      <c r="M3251" s="66">
        <v>0</v>
      </c>
      <c r="N3251" s="66">
        <v>1370.3924999999999</v>
      </c>
      <c r="O3251" s="66">
        <v>1944.79</v>
      </c>
      <c r="P3251" s="66">
        <v>987.26700000000005</v>
      </c>
      <c r="Q3251" s="66">
        <v>1106.979</v>
      </c>
      <c r="R3251" s="18"/>
      <c r="Z3251" s="61"/>
      <c r="AA3251" s="61"/>
      <c r="AB3251" s="61"/>
      <c r="AC3251" s="61"/>
      <c r="AD3251" s="61"/>
      <c r="AE3251" s="61"/>
      <c r="AF3251" s="61"/>
      <c r="AG3251" s="61"/>
    </row>
    <row r="3252" spans="1:33" x14ac:dyDescent="0.25">
      <c r="A3252" s="17" t="s">
        <v>11</v>
      </c>
      <c r="B3252" s="17" t="s">
        <v>156</v>
      </c>
      <c r="C3252" s="17" t="s">
        <v>261</v>
      </c>
      <c r="D3252" s="17" t="s">
        <v>261</v>
      </c>
      <c r="E3252" s="17" t="s">
        <v>221</v>
      </c>
      <c r="F3252" s="17" t="s">
        <v>222</v>
      </c>
      <c r="G3252" s="17" t="s">
        <v>265</v>
      </c>
      <c r="H3252" s="17" t="s">
        <v>161</v>
      </c>
      <c r="I3252" s="17" t="s">
        <v>17</v>
      </c>
      <c r="J3252" s="17"/>
      <c r="K3252" s="17"/>
      <c r="L3252" s="66">
        <v>0</v>
      </c>
      <c r="M3252" s="66">
        <v>0</v>
      </c>
      <c r="N3252" s="66">
        <v>1371.66</v>
      </c>
      <c r="O3252" s="66">
        <v>1946.5925</v>
      </c>
      <c r="P3252" s="66">
        <v>988.18225000000007</v>
      </c>
      <c r="Q3252" s="66">
        <v>1108.0082499999999</v>
      </c>
      <c r="R3252" s="18"/>
      <c r="Z3252" s="61"/>
      <c r="AA3252" s="61"/>
      <c r="AB3252" s="61"/>
      <c r="AC3252" s="61"/>
      <c r="AD3252" s="61"/>
      <c r="AE3252" s="61"/>
      <c r="AF3252" s="61"/>
      <c r="AG3252" s="61"/>
    </row>
    <row r="3253" spans="1:33" x14ac:dyDescent="0.25">
      <c r="A3253" s="17" t="s">
        <v>11</v>
      </c>
      <c r="B3253" s="17" t="s">
        <v>156</v>
      </c>
      <c r="C3253" s="17" t="s">
        <v>261</v>
      </c>
      <c r="D3253" s="17" t="s">
        <v>261</v>
      </c>
      <c r="E3253" s="17" t="s">
        <v>221</v>
      </c>
      <c r="F3253" s="17" t="s">
        <v>222</v>
      </c>
      <c r="G3253" s="17" t="s">
        <v>265</v>
      </c>
      <c r="H3253" s="17" t="s">
        <v>75</v>
      </c>
      <c r="I3253" s="17" t="s">
        <v>17</v>
      </c>
      <c r="J3253" s="17"/>
      <c r="K3253" s="17"/>
      <c r="L3253" s="66">
        <v>0</v>
      </c>
      <c r="M3253" s="66">
        <v>0</v>
      </c>
      <c r="N3253" s="66">
        <v>1.0599000000000001E-2</v>
      </c>
      <c r="O3253" s="66">
        <v>1.504175E-2</v>
      </c>
      <c r="P3253" s="66">
        <v>7.6357500000000002E-3</v>
      </c>
      <c r="Q3253" s="66">
        <v>8.5617499999999999E-3</v>
      </c>
      <c r="R3253" s="18"/>
      <c r="Z3253" s="61"/>
      <c r="AA3253" s="61"/>
      <c r="AB3253" s="61"/>
      <c r="AC3253" s="61"/>
      <c r="AD3253" s="61"/>
      <c r="AE3253" s="61"/>
      <c r="AF3253" s="61"/>
      <c r="AG3253" s="61"/>
    </row>
    <row r="3254" spans="1:33" x14ac:dyDescent="0.25">
      <c r="A3254" s="17" t="s">
        <v>11</v>
      </c>
      <c r="B3254" s="17" t="s">
        <v>156</v>
      </c>
      <c r="C3254" s="17" t="s">
        <v>261</v>
      </c>
      <c r="D3254" s="17" t="s">
        <v>261</v>
      </c>
      <c r="E3254" s="17" t="s">
        <v>221</v>
      </c>
      <c r="F3254" s="17" t="s">
        <v>224</v>
      </c>
      <c r="G3254" s="17" t="s">
        <v>265</v>
      </c>
      <c r="H3254" s="17" t="s">
        <v>32</v>
      </c>
      <c r="I3254" s="17" t="s">
        <v>17</v>
      </c>
      <c r="J3254" s="17"/>
      <c r="K3254" s="17"/>
      <c r="L3254" s="66">
        <v>6.5619750000000004E-2</v>
      </c>
      <c r="M3254" s="66">
        <v>0.1973425</v>
      </c>
      <c r="N3254" s="66">
        <v>0.11627874999999999</v>
      </c>
      <c r="O3254" s="66">
        <v>6.8171250000000003E-2</v>
      </c>
      <c r="P3254" s="66">
        <v>8.2552500000000001E-2</v>
      </c>
      <c r="Q3254" s="66">
        <v>2.2083249999999999E-2</v>
      </c>
      <c r="R3254" s="18"/>
      <c r="Z3254" s="61"/>
      <c r="AA3254" s="61"/>
      <c r="AB3254" s="61"/>
      <c r="AC3254" s="61"/>
      <c r="AD3254" s="61"/>
      <c r="AE3254" s="61"/>
      <c r="AF3254" s="61"/>
      <c r="AG3254" s="61"/>
    </row>
    <row r="3255" spans="1:33" x14ac:dyDescent="0.25">
      <c r="A3255" s="17" t="s">
        <v>11</v>
      </c>
      <c r="B3255" s="17" t="s">
        <v>156</v>
      </c>
      <c r="C3255" s="17" t="s">
        <v>261</v>
      </c>
      <c r="D3255" s="17" t="s">
        <v>261</v>
      </c>
      <c r="E3255" s="17" t="s">
        <v>221</v>
      </c>
      <c r="F3255" s="17" t="s">
        <v>224</v>
      </c>
      <c r="G3255" s="17" t="s">
        <v>265</v>
      </c>
      <c r="H3255" s="17" t="s">
        <v>16</v>
      </c>
      <c r="I3255" s="17" t="s">
        <v>17</v>
      </c>
      <c r="J3255" s="17"/>
      <c r="K3255" s="17"/>
      <c r="L3255" s="66">
        <v>1620.8025000000002</v>
      </c>
      <c r="M3255" s="66">
        <v>4874.3525</v>
      </c>
      <c r="N3255" s="66">
        <v>2872.0874999999996</v>
      </c>
      <c r="O3255" s="66">
        <v>1683.83</v>
      </c>
      <c r="P3255" s="66">
        <v>2039.05</v>
      </c>
      <c r="Q3255" s="66">
        <v>545.45749999999998</v>
      </c>
      <c r="R3255" s="18"/>
      <c r="Z3255" s="61"/>
      <c r="AA3255" s="61"/>
      <c r="AB3255" s="61"/>
      <c r="AC3255" s="61"/>
      <c r="AD3255" s="61"/>
      <c r="AE3255" s="61"/>
      <c r="AF3255" s="61"/>
      <c r="AG3255" s="61"/>
    </row>
    <row r="3256" spans="1:33" x14ac:dyDescent="0.25">
      <c r="A3256" s="17" t="s">
        <v>11</v>
      </c>
      <c r="B3256" s="17" t="s">
        <v>156</v>
      </c>
      <c r="C3256" s="17" t="s">
        <v>261</v>
      </c>
      <c r="D3256" s="17" t="s">
        <v>261</v>
      </c>
      <c r="E3256" s="17" t="s">
        <v>221</v>
      </c>
      <c r="F3256" s="17" t="s">
        <v>224</v>
      </c>
      <c r="G3256" s="17" t="s">
        <v>265</v>
      </c>
      <c r="H3256" s="17" t="s">
        <v>160</v>
      </c>
      <c r="I3256" s="17" t="s">
        <v>17</v>
      </c>
      <c r="J3256" s="17"/>
      <c r="K3256" s="17"/>
      <c r="L3256" s="66">
        <v>1624.6725000000001</v>
      </c>
      <c r="M3256" s="66">
        <v>4885.9924999999994</v>
      </c>
      <c r="N3256" s="66">
        <v>2878.9425000000001</v>
      </c>
      <c r="O3256" s="66">
        <v>1687.8525</v>
      </c>
      <c r="P3256" s="66">
        <v>2043.92</v>
      </c>
      <c r="Q3256" s="66">
        <v>546.76</v>
      </c>
      <c r="R3256" s="18"/>
      <c r="Z3256" s="61"/>
      <c r="AA3256" s="61"/>
      <c r="AB3256" s="61"/>
      <c r="AC3256" s="61"/>
      <c r="AD3256" s="61"/>
      <c r="AE3256" s="61"/>
      <c r="AF3256" s="61"/>
      <c r="AG3256" s="61"/>
    </row>
    <row r="3257" spans="1:33" x14ac:dyDescent="0.25">
      <c r="A3257" s="17" t="s">
        <v>11</v>
      </c>
      <c r="B3257" s="17" t="s">
        <v>156</v>
      </c>
      <c r="C3257" s="17" t="s">
        <v>261</v>
      </c>
      <c r="D3257" s="17" t="s">
        <v>261</v>
      </c>
      <c r="E3257" s="17" t="s">
        <v>221</v>
      </c>
      <c r="F3257" s="17" t="s">
        <v>224</v>
      </c>
      <c r="G3257" s="17" t="s">
        <v>265</v>
      </c>
      <c r="H3257" s="17" t="s">
        <v>161</v>
      </c>
      <c r="I3257" s="17" t="s">
        <v>17</v>
      </c>
      <c r="J3257" s="17"/>
      <c r="K3257" s="17"/>
      <c r="L3257" s="66">
        <v>1626.2474999999999</v>
      </c>
      <c r="M3257" s="66">
        <v>4890.7325000000001</v>
      </c>
      <c r="N3257" s="66">
        <v>2881.7349999999997</v>
      </c>
      <c r="O3257" s="66">
        <v>1689.4925000000001</v>
      </c>
      <c r="P3257" s="66">
        <v>2045.9024999999999</v>
      </c>
      <c r="Q3257" s="66">
        <v>547.29</v>
      </c>
      <c r="R3257" s="18"/>
      <c r="Z3257" s="61"/>
      <c r="AA3257" s="61"/>
      <c r="AB3257" s="61"/>
      <c r="AC3257" s="61"/>
      <c r="AD3257" s="61"/>
      <c r="AE3257" s="61"/>
      <c r="AF3257" s="61"/>
      <c r="AG3257" s="61"/>
    </row>
    <row r="3258" spans="1:33" x14ac:dyDescent="0.25">
      <c r="A3258" s="17" t="s">
        <v>11</v>
      </c>
      <c r="B3258" s="17" t="s">
        <v>156</v>
      </c>
      <c r="C3258" s="17" t="s">
        <v>261</v>
      </c>
      <c r="D3258" s="17" t="s">
        <v>261</v>
      </c>
      <c r="E3258" s="17" t="s">
        <v>221</v>
      </c>
      <c r="F3258" s="17" t="s">
        <v>224</v>
      </c>
      <c r="G3258" s="17" t="s">
        <v>265</v>
      </c>
      <c r="H3258" s="17" t="s">
        <v>75</v>
      </c>
      <c r="I3258" s="17" t="s">
        <v>17</v>
      </c>
      <c r="J3258" s="17"/>
      <c r="K3258" s="17"/>
      <c r="L3258" s="66">
        <v>1.312425E-2</v>
      </c>
      <c r="M3258" s="66">
        <v>3.9468749999999997E-2</v>
      </c>
      <c r="N3258" s="66">
        <v>2.3255499999999998E-2</v>
      </c>
      <c r="O3258" s="66">
        <v>1.3634E-2</v>
      </c>
      <c r="P3258" s="66">
        <v>1.6510749999999998E-2</v>
      </c>
      <c r="Q3258" s="66">
        <v>4.4167499999999997E-3</v>
      </c>
      <c r="R3258" s="18"/>
      <c r="Z3258" s="61"/>
      <c r="AA3258" s="61"/>
      <c r="AB3258" s="61"/>
      <c r="AC3258" s="61"/>
      <c r="AD3258" s="61"/>
      <c r="AE3258" s="61"/>
      <c r="AF3258" s="61"/>
      <c r="AG3258" s="61"/>
    </row>
    <row r="3259" spans="1:33" x14ac:dyDescent="0.25">
      <c r="A3259" s="17" t="s">
        <v>11</v>
      </c>
      <c r="B3259" s="17" t="s">
        <v>156</v>
      </c>
      <c r="C3259" s="17" t="s">
        <v>261</v>
      </c>
      <c r="D3259" s="17" t="s">
        <v>261</v>
      </c>
      <c r="E3259" s="17" t="s">
        <v>221</v>
      </c>
      <c r="F3259" s="17" t="s">
        <v>226</v>
      </c>
      <c r="G3259" s="17" t="s">
        <v>265</v>
      </c>
      <c r="H3259" s="17" t="s">
        <v>32</v>
      </c>
      <c r="I3259" s="17" t="s">
        <v>17</v>
      </c>
      <c r="J3259" s="17"/>
      <c r="K3259" s="17"/>
      <c r="L3259" s="66">
        <v>0</v>
      </c>
      <c r="M3259" s="66">
        <v>0</v>
      </c>
      <c r="N3259" s="66">
        <v>0</v>
      </c>
      <c r="O3259" s="66">
        <v>0</v>
      </c>
      <c r="P3259" s="66">
        <v>1.4767499999999999E-2</v>
      </c>
      <c r="Q3259" s="66">
        <v>1.7967249999999997E-2</v>
      </c>
      <c r="R3259" s="18"/>
      <c r="Z3259" s="61"/>
      <c r="AA3259" s="61"/>
      <c r="AB3259" s="61"/>
      <c r="AC3259" s="61"/>
      <c r="AD3259" s="61"/>
      <c r="AE3259" s="61"/>
      <c r="AF3259" s="61"/>
      <c r="AG3259" s="61"/>
    </row>
    <row r="3260" spans="1:33" x14ac:dyDescent="0.25">
      <c r="A3260" s="17" t="s">
        <v>11</v>
      </c>
      <c r="B3260" s="17" t="s">
        <v>156</v>
      </c>
      <c r="C3260" s="17" t="s">
        <v>261</v>
      </c>
      <c r="D3260" s="17" t="s">
        <v>261</v>
      </c>
      <c r="E3260" s="17" t="s">
        <v>221</v>
      </c>
      <c r="F3260" s="17" t="s">
        <v>226</v>
      </c>
      <c r="G3260" s="17" t="s">
        <v>265</v>
      </c>
      <c r="H3260" s="17" t="s">
        <v>16</v>
      </c>
      <c r="I3260" s="17" t="s">
        <v>17</v>
      </c>
      <c r="J3260" s="17"/>
      <c r="K3260" s="17"/>
      <c r="L3260" s="66">
        <v>0</v>
      </c>
      <c r="M3260" s="66">
        <v>0</v>
      </c>
      <c r="N3260" s="66">
        <v>0</v>
      </c>
      <c r="O3260" s="66">
        <v>0</v>
      </c>
      <c r="P3260" s="66">
        <v>360.81600000000003</v>
      </c>
      <c r="Q3260" s="66">
        <v>438.99275</v>
      </c>
      <c r="R3260" s="18"/>
      <c r="Z3260" s="61"/>
      <c r="AA3260" s="61"/>
      <c r="AB3260" s="61"/>
      <c r="AC3260" s="61"/>
      <c r="AD3260" s="61"/>
      <c r="AE3260" s="61"/>
      <c r="AF3260" s="61"/>
      <c r="AG3260" s="61"/>
    </row>
    <row r="3261" spans="1:33" x14ac:dyDescent="0.25">
      <c r="A3261" s="17" t="s">
        <v>11</v>
      </c>
      <c r="B3261" s="17" t="s">
        <v>156</v>
      </c>
      <c r="C3261" s="17" t="s">
        <v>261</v>
      </c>
      <c r="D3261" s="17" t="s">
        <v>261</v>
      </c>
      <c r="E3261" s="17" t="s">
        <v>221</v>
      </c>
      <c r="F3261" s="17" t="s">
        <v>226</v>
      </c>
      <c r="G3261" s="17" t="s">
        <v>265</v>
      </c>
      <c r="H3261" s="17" t="s">
        <v>160</v>
      </c>
      <c r="I3261" s="17" t="s">
        <v>17</v>
      </c>
      <c r="J3261" s="17"/>
      <c r="K3261" s="17"/>
      <c r="L3261" s="66">
        <v>0</v>
      </c>
      <c r="M3261" s="66">
        <v>0</v>
      </c>
      <c r="N3261" s="66">
        <v>0</v>
      </c>
      <c r="O3261" s="66">
        <v>0</v>
      </c>
      <c r="P3261" s="66">
        <v>361.68675000000002</v>
      </c>
      <c r="Q3261" s="66">
        <v>440.05250000000001</v>
      </c>
      <c r="R3261" s="18"/>
      <c r="Z3261" s="61"/>
      <c r="AA3261" s="61"/>
      <c r="AB3261" s="61"/>
      <c r="AC3261" s="61"/>
      <c r="AD3261" s="61"/>
      <c r="AE3261" s="61"/>
      <c r="AF3261" s="61"/>
      <c r="AG3261" s="61"/>
    </row>
    <row r="3262" spans="1:33" x14ac:dyDescent="0.25">
      <c r="A3262" s="17" t="s">
        <v>11</v>
      </c>
      <c r="B3262" s="17" t="s">
        <v>156</v>
      </c>
      <c r="C3262" s="17" t="s">
        <v>261</v>
      </c>
      <c r="D3262" s="17" t="s">
        <v>261</v>
      </c>
      <c r="E3262" s="17" t="s">
        <v>221</v>
      </c>
      <c r="F3262" s="17" t="s">
        <v>226</v>
      </c>
      <c r="G3262" s="17" t="s">
        <v>265</v>
      </c>
      <c r="H3262" s="17" t="s">
        <v>161</v>
      </c>
      <c r="I3262" s="17" t="s">
        <v>17</v>
      </c>
      <c r="J3262" s="17"/>
      <c r="K3262" s="17"/>
      <c r="L3262" s="66">
        <v>0</v>
      </c>
      <c r="M3262" s="66">
        <v>0</v>
      </c>
      <c r="N3262" s="66">
        <v>0</v>
      </c>
      <c r="O3262" s="66">
        <v>0</v>
      </c>
      <c r="P3262" s="66">
        <v>362.04149999999998</v>
      </c>
      <c r="Q3262" s="66">
        <v>440.48349999999999</v>
      </c>
      <c r="R3262" s="18"/>
      <c r="Z3262" s="61"/>
      <c r="AA3262" s="61"/>
      <c r="AB3262" s="61"/>
      <c r="AC3262" s="61"/>
      <c r="AD3262" s="61"/>
      <c r="AE3262" s="61"/>
      <c r="AF3262" s="61"/>
      <c r="AG3262" s="61"/>
    </row>
    <row r="3263" spans="1:33" x14ac:dyDescent="0.25">
      <c r="A3263" s="17" t="s">
        <v>11</v>
      </c>
      <c r="B3263" s="17" t="s">
        <v>156</v>
      </c>
      <c r="C3263" s="17" t="s">
        <v>261</v>
      </c>
      <c r="D3263" s="17" t="s">
        <v>261</v>
      </c>
      <c r="E3263" s="17" t="s">
        <v>221</v>
      </c>
      <c r="F3263" s="17" t="s">
        <v>226</v>
      </c>
      <c r="G3263" s="17" t="s">
        <v>265</v>
      </c>
      <c r="H3263" s="17" t="s">
        <v>75</v>
      </c>
      <c r="I3263" s="17" t="s">
        <v>17</v>
      </c>
      <c r="J3263" s="17"/>
      <c r="K3263" s="17"/>
      <c r="L3263" s="66">
        <v>0</v>
      </c>
      <c r="M3263" s="66">
        <v>0</v>
      </c>
      <c r="N3263" s="66">
        <v>0</v>
      </c>
      <c r="O3263" s="66">
        <v>0</v>
      </c>
      <c r="P3263" s="66">
        <v>2.9534999999999995E-3</v>
      </c>
      <c r="Q3263" s="66">
        <v>3.5937499999999997E-3</v>
      </c>
      <c r="R3263" s="18"/>
      <c r="Z3263" s="61"/>
      <c r="AA3263" s="61"/>
      <c r="AB3263" s="61"/>
      <c r="AC3263" s="61"/>
      <c r="AD3263" s="61"/>
      <c r="AE3263" s="61"/>
      <c r="AF3263" s="61"/>
      <c r="AG3263" s="61"/>
    </row>
    <row r="3264" spans="1:33" x14ac:dyDescent="0.25">
      <c r="A3264" s="17" t="s">
        <v>11</v>
      </c>
      <c r="B3264" s="17" t="s">
        <v>156</v>
      </c>
      <c r="C3264" s="17" t="s">
        <v>261</v>
      </c>
      <c r="D3264" s="17" t="s">
        <v>261</v>
      </c>
      <c r="E3264" s="17" t="s">
        <v>221</v>
      </c>
      <c r="F3264" s="17" t="s">
        <v>227</v>
      </c>
      <c r="G3264" s="17" t="s">
        <v>265</v>
      </c>
      <c r="H3264" s="17" t="s">
        <v>32</v>
      </c>
      <c r="I3264" s="17" t="s">
        <v>17</v>
      </c>
      <c r="J3264" s="17"/>
      <c r="K3264" s="17"/>
      <c r="L3264" s="66">
        <v>0</v>
      </c>
      <c r="M3264" s="66">
        <v>3.9750000000000004E-5</v>
      </c>
      <c r="N3264" s="66">
        <v>1.325E-5</v>
      </c>
      <c r="O3264" s="66">
        <v>0</v>
      </c>
      <c r="P3264" s="66">
        <v>0</v>
      </c>
      <c r="Q3264" s="66">
        <v>0</v>
      </c>
      <c r="R3264" s="18"/>
      <c r="Z3264" s="61"/>
      <c r="AA3264" s="61"/>
      <c r="AB3264" s="61"/>
      <c r="AC3264" s="61"/>
      <c r="AD3264" s="61"/>
      <c r="AE3264" s="61"/>
      <c r="AF3264" s="61"/>
      <c r="AG3264" s="61"/>
    </row>
    <row r="3265" spans="1:33" x14ac:dyDescent="0.25">
      <c r="A3265" s="17" t="s">
        <v>11</v>
      </c>
      <c r="B3265" s="17" t="s">
        <v>156</v>
      </c>
      <c r="C3265" s="17" t="s">
        <v>261</v>
      </c>
      <c r="D3265" s="17" t="s">
        <v>261</v>
      </c>
      <c r="E3265" s="17" t="s">
        <v>221</v>
      </c>
      <c r="F3265" s="17" t="s">
        <v>227</v>
      </c>
      <c r="G3265" s="17" t="s">
        <v>265</v>
      </c>
      <c r="H3265" s="17" t="s">
        <v>16</v>
      </c>
      <c r="I3265" s="17" t="s">
        <v>17</v>
      </c>
      <c r="J3265" s="17"/>
      <c r="K3265" s="17"/>
      <c r="L3265" s="66">
        <v>0</v>
      </c>
      <c r="M3265" s="66">
        <v>0.96300750000000002</v>
      </c>
      <c r="N3265" s="66">
        <v>0.32100250000000002</v>
      </c>
      <c r="O3265" s="66">
        <v>0</v>
      </c>
      <c r="P3265" s="66">
        <v>0</v>
      </c>
      <c r="Q3265" s="66">
        <v>0</v>
      </c>
      <c r="R3265" s="18"/>
      <c r="Z3265" s="61"/>
      <c r="AA3265" s="61"/>
      <c r="AB3265" s="61"/>
      <c r="AC3265" s="61"/>
      <c r="AD3265" s="61"/>
      <c r="AE3265" s="61"/>
      <c r="AF3265" s="61"/>
      <c r="AG3265" s="61"/>
    </row>
    <row r="3266" spans="1:33" x14ac:dyDescent="0.25">
      <c r="A3266" s="17" t="s">
        <v>11</v>
      </c>
      <c r="B3266" s="17" t="s">
        <v>156</v>
      </c>
      <c r="C3266" s="17" t="s">
        <v>261</v>
      </c>
      <c r="D3266" s="17" t="s">
        <v>261</v>
      </c>
      <c r="E3266" s="17" t="s">
        <v>221</v>
      </c>
      <c r="F3266" s="17" t="s">
        <v>227</v>
      </c>
      <c r="G3266" s="17" t="s">
        <v>265</v>
      </c>
      <c r="H3266" s="17" t="s">
        <v>160</v>
      </c>
      <c r="I3266" s="17" t="s">
        <v>17</v>
      </c>
      <c r="J3266" s="17"/>
      <c r="K3266" s="17"/>
      <c r="L3266" s="66">
        <v>0</v>
      </c>
      <c r="M3266" s="66">
        <v>0.96533249999999993</v>
      </c>
      <c r="N3266" s="66">
        <v>0.32177749999999999</v>
      </c>
      <c r="O3266" s="66">
        <v>0</v>
      </c>
      <c r="P3266" s="66">
        <v>0</v>
      </c>
      <c r="Q3266" s="66">
        <v>0</v>
      </c>
      <c r="R3266" s="18"/>
      <c r="Z3266" s="61"/>
      <c r="AA3266" s="61"/>
      <c r="AB3266" s="61"/>
      <c r="AC3266" s="61"/>
      <c r="AD3266" s="61"/>
      <c r="AE3266" s="61"/>
      <c r="AF3266" s="61"/>
      <c r="AG3266" s="61"/>
    </row>
    <row r="3267" spans="1:33" x14ac:dyDescent="0.25">
      <c r="A3267" s="17" t="s">
        <v>11</v>
      </c>
      <c r="B3267" s="17" t="s">
        <v>156</v>
      </c>
      <c r="C3267" s="17" t="s">
        <v>261</v>
      </c>
      <c r="D3267" s="17" t="s">
        <v>261</v>
      </c>
      <c r="E3267" s="17" t="s">
        <v>221</v>
      </c>
      <c r="F3267" s="17" t="s">
        <v>227</v>
      </c>
      <c r="G3267" s="17" t="s">
        <v>265</v>
      </c>
      <c r="H3267" s="17" t="s">
        <v>161</v>
      </c>
      <c r="I3267" s="17" t="s">
        <v>17</v>
      </c>
      <c r="J3267" s="17"/>
      <c r="K3267" s="17"/>
      <c r="L3267" s="66">
        <v>0</v>
      </c>
      <c r="M3267" s="66">
        <v>0.96628500000000006</v>
      </c>
      <c r="N3267" s="66">
        <v>0.32209500000000002</v>
      </c>
      <c r="O3267" s="66">
        <v>0</v>
      </c>
      <c r="P3267" s="66">
        <v>0</v>
      </c>
      <c r="Q3267" s="66">
        <v>0</v>
      </c>
      <c r="R3267" s="18"/>
      <c r="Z3267" s="61"/>
      <c r="AA3267" s="61"/>
      <c r="AB3267" s="61"/>
      <c r="AC3267" s="61"/>
      <c r="AD3267" s="61"/>
      <c r="AE3267" s="61"/>
      <c r="AF3267" s="61"/>
      <c r="AG3267" s="61"/>
    </row>
    <row r="3268" spans="1:33" x14ac:dyDescent="0.25">
      <c r="A3268" s="17" t="s">
        <v>11</v>
      </c>
      <c r="B3268" s="17" t="s">
        <v>156</v>
      </c>
      <c r="C3268" s="17" t="s">
        <v>261</v>
      </c>
      <c r="D3268" s="17" t="s">
        <v>261</v>
      </c>
      <c r="E3268" s="17" t="s">
        <v>221</v>
      </c>
      <c r="F3268" s="17" t="s">
        <v>227</v>
      </c>
      <c r="G3268" s="17" t="s">
        <v>265</v>
      </c>
      <c r="H3268" s="17" t="s">
        <v>75</v>
      </c>
      <c r="I3268" s="17" t="s">
        <v>17</v>
      </c>
      <c r="J3268" s="17"/>
      <c r="K3268" s="17"/>
      <c r="L3268" s="66">
        <v>0</v>
      </c>
      <c r="M3268" s="66">
        <v>7.500000000000001E-6</v>
      </c>
      <c r="N3268" s="66">
        <v>2.5000000000000002E-6</v>
      </c>
      <c r="O3268" s="66">
        <v>0</v>
      </c>
      <c r="P3268" s="66">
        <v>0</v>
      </c>
      <c r="Q3268" s="66">
        <v>0</v>
      </c>
      <c r="R3268" s="18"/>
      <c r="Z3268" s="61"/>
      <c r="AA3268" s="61"/>
      <c r="AB3268" s="61"/>
      <c r="AC3268" s="61"/>
      <c r="AD3268" s="61"/>
      <c r="AE3268" s="61"/>
      <c r="AF3268" s="61"/>
      <c r="AG3268" s="61"/>
    </row>
    <row r="3269" spans="1:33" x14ac:dyDescent="0.25">
      <c r="A3269" s="17" t="s">
        <v>11</v>
      </c>
      <c r="B3269" s="17" t="s">
        <v>156</v>
      </c>
      <c r="C3269" s="17" t="s">
        <v>261</v>
      </c>
      <c r="D3269" s="17" t="s">
        <v>261</v>
      </c>
      <c r="E3269" s="17" t="s">
        <v>221</v>
      </c>
      <c r="F3269" s="17" t="s">
        <v>230</v>
      </c>
      <c r="G3269" s="17" t="s">
        <v>265</v>
      </c>
      <c r="H3269" s="17" t="s">
        <v>32</v>
      </c>
      <c r="I3269" s="17" t="s">
        <v>17</v>
      </c>
      <c r="J3269" s="17"/>
      <c r="K3269" s="17"/>
      <c r="L3269" s="66">
        <v>6.0371250000000001E-2</v>
      </c>
      <c r="M3269" s="66">
        <v>0</v>
      </c>
      <c r="N3269" s="66">
        <v>0</v>
      </c>
      <c r="O3269" s="66">
        <v>0</v>
      </c>
      <c r="P3269" s="66">
        <v>0</v>
      </c>
      <c r="Q3269" s="66">
        <v>0</v>
      </c>
      <c r="R3269" s="18"/>
      <c r="Z3269" s="61"/>
      <c r="AA3269" s="61"/>
      <c r="AB3269" s="61"/>
      <c r="AC3269" s="61"/>
      <c r="AD3269" s="61"/>
      <c r="AE3269" s="61"/>
      <c r="AF3269" s="61"/>
      <c r="AG3269" s="61"/>
    </row>
    <row r="3270" spans="1:33" x14ac:dyDescent="0.25">
      <c r="A3270" s="17" t="s">
        <v>11</v>
      </c>
      <c r="B3270" s="17" t="s">
        <v>156</v>
      </c>
      <c r="C3270" s="17" t="s">
        <v>261</v>
      </c>
      <c r="D3270" s="17" t="s">
        <v>261</v>
      </c>
      <c r="E3270" s="17" t="s">
        <v>221</v>
      </c>
      <c r="F3270" s="17" t="s">
        <v>230</v>
      </c>
      <c r="G3270" s="17" t="s">
        <v>265</v>
      </c>
      <c r="H3270" s="17" t="s">
        <v>16</v>
      </c>
      <c r="I3270" s="17" t="s">
        <v>17</v>
      </c>
      <c r="J3270" s="17"/>
      <c r="K3270" s="17"/>
      <c r="L3270" s="66">
        <v>1394.5775000000001</v>
      </c>
      <c r="M3270" s="66">
        <v>0</v>
      </c>
      <c r="N3270" s="66">
        <v>0</v>
      </c>
      <c r="O3270" s="66">
        <v>0</v>
      </c>
      <c r="P3270" s="66">
        <v>0</v>
      </c>
      <c r="Q3270" s="66">
        <v>0</v>
      </c>
      <c r="R3270" s="18"/>
      <c r="Z3270" s="61"/>
      <c r="AA3270" s="61"/>
      <c r="AB3270" s="61"/>
      <c r="AC3270" s="61"/>
      <c r="AD3270" s="61"/>
      <c r="AE3270" s="61"/>
      <c r="AF3270" s="61"/>
      <c r="AG3270" s="61"/>
    </row>
    <row r="3271" spans="1:33" x14ac:dyDescent="0.25">
      <c r="A3271" s="17" t="s">
        <v>11</v>
      </c>
      <c r="B3271" s="17" t="s">
        <v>156</v>
      </c>
      <c r="C3271" s="17" t="s">
        <v>261</v>
      </c>
      <c r="D3271" s="17" t="s">
        <v>261</v>
      </c>
      <c r="E3271" s="17" t="s">
        <v>221</v>
      </c>
      <c r="F3271" s="17" t="s">
        <v>230</v>
      </c>
      <c r="G3271" s="17" t="s">
        <v>265</v>
      </c>
      <c r="H3271" s="17" t="s">
        <v>160</v>
      </c>
      <c r="I3271" s="17" t="s">
        <v>17</v>
      </c>
      <c r="J3271" s="17"/>
      <c r="K3271" s="17"/>
      <c r="L3271" s="66">
        <v>1398.14</v>
      </c>
      <c r="M3271" s="66">
        <v>0</v>
      </c>
      <c r="N3271" s="66">
        <v>0</v>
      </c>
      <c r="O3271" s="66">
        <v>0</v>
      </c>
      <c r="P3271" s="66">
        <v>0</v>
      </c>
      <c r="Q3271" s="66">
        <v>0</v>
      </c>
      <c r="R3271" s="18"/>
      <c r="Z3271" s="61"/>
      <c r="AA3271" s="61"/>
      <c r="AB3271" s="61"/>
      <c r="AC3271" s="61"/>
      <c r="AD3271" s="61"/>
      <c r="AE3271" s="61"/>
      <c r="AF3271" s="61"/>
      <c r="AG3271" s="61"/>
    </row>
    <row r="3272" spans="1:33" x14ac:dyDescent="0.25">
      <c r="A3272" s="17" t="s">
        <v>11</v>
      </c>
      <c r="B3272" s="17" t="s">
        <v>156</v>
      </c>
      <c r="C3272" s="17" t="s">
        <v>261</v>
      </c>
      <c r="D3272" s="17" t="s">
        <v>261</v>
      </c>
      <c r="E3272" s="17" t="s">
        <v>221</v>
      </c>
      <c r="F3272" s="17" t="s">
        <v>230</v>
      </c>
      <c r="G3272" s="17" t="s">
        <v>265</v>
      </c>
      <c r="H3272" s="17" t="s">
        <v>161</v>
      </c>
      <c r="I3272" s="17" t="s">
        <v>17</v>
      </c>
      <c r="J3272" s="17"/>
      <c r="K3272" s="17"/>
      <c r="L3272" s="66">
        <v>1399.59</v>
      </c>
      <c r="M3272" s="66">
        <v>0</v>
      </c>
      <c r="N3272" s="66">
        <v>0</v>
      </c>
      <c r="O3272" s="66">
        <v>0</v>
      </c>
      <c r="P3272" s="66">
        <v>0</v>
      </c>
      <c r="Q3272" s="66">
        <v>0</v>
      </c>
      <c r="R3272" s="18"/>
      <c r="Z3272" s="61"/>
      <c r="AA3272" s="61"/>
      <c r="AB3272" s="61"/>
      <c r="AC3272" s="61"/>
      <c r="AD3272" s="61"/>
      <c r="AE3272" s="61"/>
      <c r="AF3272" s="61"/>
      <c r="AG3272" s="61"/>
    </row>
    <row r="3273" spans="1:33" x14ac:dyDescent="0.25">
      <c r="A3273" s="17" t="s">
        <v>11</v>
      </c>
      <c r="B3273" s="17" t="s">
        <v>156</v>
      </c>
      <c r="C3273" s="17" t="s">
        <v>261</v>
      </c>
      <c r="D3273" s="17" t="s">
        <v>261</v>
      </c>
      <c r="E3273" s="17" t="s">
        <v>221</v>
      </c>
      <c r="F3273" s="17" t="s">
        <v>230</v>
      </c>
      <c r="G3273" s="17" t="s">
        <v>265</v>
      </c>
      <c r="H3273" s="17" t="s">
        <v>75</v>
      </c>
      <c r="I3273" s="17" t="s">
        <v>17</v>
      </c>
      <c r="J3273" s="17"/>
      <c r="K3273" s="17"/>
      <c r="L3273" s="66">
        <v>1.207425E-2</v>
      </c>
      <c r="M3273" s="66">
        <v>0</v>
      </c>
      <c r="N3273" s="66">
        <v>0</v>
      </c>
      <c r="O3273" s="66">
        <v>0</v>
      </c>
      <c r="P3273" s="66">
        <v>0</v>
      </c>
      <c r="Q3273" s="66">
        <v>0</v>
      </c>
      <c r="R3273" s="18"/>
      <c r="Z3273" s="61"/>
      <c r="AA3273" s="61"/>
      <c r="AB3273" s="61"/>
      <c r="AC3273" s="61"/>
      <c r="AD3273" s="61"/>
      <c r="AE3273" s="61"/>
      <c r="AF3273" s="61"/>
      <c r="AG3273" s="61"/>
    </row>
    <row r="3274" spans="1:33" x14ac:dyDescent="0.25">
      <c r="A3274" s="17" t="s">
        <v>11</v>
      </c>
      <c r="B3274" s="17" t="s">
        <v>156</v>
      </c>
      <c r="C3274" s="17" t="s">
        <v>261</v>
      </c>
      <c r="D3274" s="17" t="s">
        <v>261</v>
      </c>
      <c r="E3274" s="17" t="s">
        <v>221</v>
      </c>
      <c r="F3274" s="17" t="s">
        <v>231</v>
      </c>
      <c r="G3274" s="17" t="s">
        <v>265</v>
      </c>
      <c r="H3274" s="17" t="s">
        <v>32</v>
      </c>
      <c r="I3274" s="17" t="s">
        <v>17</v>
      </c>
      <c r="J3274" s="17"/>
      <c r="K3274" s="17"/>
      <c r="L3274" s="66">
        <v>0</v>
      </c>
      <c r="M3274" s="66">
        <v>0</v>
      </c>
      <c r="N3274" s="66">
        <v>2.9354999999999999E-2</v>
      </c>
      <c r="O3274" s="66">
        <v>4.0204999999999998E-2</v>
      </c>
      <c r="P3274" s="66">
        <v>4.9627500000000005E-2</v>
      </c>
      <c r="Q3274" s="66">
        <v>0.16043625</v>
      </c>
      <c r="R3274" s="18"/>
      <c r="Z3274" s="61"/>
      <c r="AA3274" s="61"/>
      <c r="AB3274" s="61"/>
      <c r="AC3274" s="61"/>
      <c r="AD3274" s="61"/>
      <c r="AE3274" s="61"/>
      <c r="AF3274" s="61"/>
      <c r="AG3274" s="61"/>
    </row>
    <row r="3275" spans="1:33" x14ac:dyDescent="0.25">
      <c r="A3275" s="17" t="s">
        <v>11</v>
      </c>
      <c r="B3275" s="17" t="s">
        <v>156</v>
      </c>
      <c r="C3275" s="17" t="s">
        <v>261</v>
      </c>
      <c r="D3275" s="17" t="s">
        <v>261</v>
      </c>
      <c r="E3275" s="17" t="s">
        <v>221</v>
      </c>
      <c r="F3275" s="17" t="s">
        <v>231</v>
      </c>
      <c r="G3275" s="17" t="s">
        <v>265</v>
      </c>
      <c r="H3275" s="17" t="s">
        <v>16</v>
      </c>
      <c r="I3275" s="17" t="s">
        <v>17</v>
      </c>
      <c r="J3275" s="17"/>
      <c r="K3275" s="17"/>
      <c r="L3275" s="66">
        <v>0</v>
      </c>
      <c r="M3275" s="66">
        <v>0</v>
      </c>
      <c r="N3275" s="66">
        <v>954.04725000000008</v>
      </c>
      <c r="O3275" s="66">
        <v>1306.6657500000001</v>
      </c>
      <c r="P3275" s="66">
        <v>1612.8975</v>
      </c>
      <c r="Q3275" s="66">
        <v>5214.1774999999998</v>
      </c>
      <c r="R3275" s="18"/>
      <c r="Z3275" s="61"/>
      <c r="AA3275" s="61"/>
      <c r="AB3275" s="61"/>
      <c r="AC3275" s="61"/>
      <c r="AD3275" s="61"/>
      <c r="AE3275" s="61"/>
      <c r="AF3275" s="61"/>
      <c r="AG3275" s="61"/>
    </row>
    <row r="3276" spans="1:33" x14ac:dyDescent="0.25">
      <c r="A3276" s="17" t="s">
        <v>11</v>
      </c>
      <c r="B3276" s="17" t="s">
        <v>156</v>
      </c>
      <c r="C3276" s="17" t="s">
        <v>261</v>
      </c>
      <c r="D3276" s="17" t="s">
        <v>261</v>
      </c>
      <c r="E3276" s="17" t="s">
        <v>221</v>
      </c>
      <c r="F3276" s="17" t="s">
        <v>231</v>
      </c>
      <c r="G3276" s="17" t="s">
        <v>265</v>
      </c>
      <c r="H3276" s="17" t="s">
        <v>160</v>
      </c>
      <c r="I3276" s="17" t="s">
        <v>17</v>
      </c>
      <c r="J3276" s="17"/>
      <c r="K3276" s="17"/>
      <c r="L3276" s="66">
        <v>0</v>
      </c>
      <c r="M3276" s="66">
        <v>0</v>
      </c>
      <c r="N3276" s="66">
        <v>955.779</v>
      </c>
      <c r="O3276" s="66">
        <v>1309.0355</v>
      </c>
      <c r="P3276" s="66">
        <v>1615.8200000000002</v>
      </c>
      <c r="Q3276" s="66">
        <v>5223.6449999999995</v>
      </c>
      <c r="R3276" s="18"/>
      <c r="Z3276" s="61"/>
      <c r="AA3276" s="61"/>
      <c r="AB3276" s="61"/>
      <c r="AC3276" s="61"/>
      <c r="AD3276" s="61"/>
      <c r="AE3276" s="61"/>
      <c r="AF3276" s="61"/>
      <c r="AG3276" s="61"/>
    </row>
    <row r="3277" spans="1:33" x14ac:dyDescent="0.25">
      <c r="A3277" s="17" t="s">
        <v>11</v>
      </c>
      <c r="B3277" s="17" t="s">
        <v>156</v>
      </c>
      <c r="C3277" s="17" t="s">
        <v>261</v>
      </c>
      <c r="D3277" s="17" t="s">
        <v>261</v>
      </c>
      <c r="E3277" s="17" t="s">
        <v>221</v>
      </c>
      <c r="F3277" s="17" t="s">
        <v>231</v>
      </c>
      <c r="G3277" s="17" t="s">
        <v>265</v>
      </c>
      <c r="H3277" s="17" t="s">
        <v>161</v>
      </c>
      <c r="I3277" s="17" t="s">
        <v>17</v>
      </c>
      <c r="J3277" s="17"/>
      <c r="K3277" s="17"/>
      <c r="L3277" s="66">
        <v>0</v>
      </c>
      <c r="M3277" s="66">
        <v>0</v>
      </c>
      <c r="N3277" s="66">
        <v>956.48399999999992</v>
      </c>
      <c r="O3277" s="66">
        <v>1310.0055</v>
      </c>
      <c r="P3277" s="66">
        <v>1617.01</v>
      </c>
      <c r="Q3277" s="66">
        <v>5227.4925000000003</v>
      </c>
      <c r="R3277" s="18"/>
      <c r="Z3277" s="61"/>
      <c r="AA3277" s="61"/>
      <c r="AB3277" s="61"/>
      <c r="AC3277" s="61"/>
      <c r="AD3277" s="61"/>
      <c r="AE3277" s="61"/>
      <c r="AF3277" s="61"/>
      <c r="AG3277" s="61"/>
    </row>
    <row r="3278" spans="1:33" x14ac:dyDescent="0.25">
      <c r="A3278" s="17" t="s">
        <v>11</v>
      </c>
      <c r="B3278" s="17" t="s">
        <v>156</v>
      </c>
      <c r="C3278" s="17" t="s">
        <v>261</v>
      </c>
      <c r="D3278" s="17" t="s">
        <v>261</v>
      </c>
      <c r="E3278" s="17" t="s">
        <v>221</v>
      </c>
      <c r="F3278" s="17" t="s">
        <v>231</v>
      </c>
      <c r="G3278" s="17" t="s">
        <v>265</v>
      </c>
      <c r="H3278" s="17" t="s">
        <v>75</v>
      </c>
      <c r="I3278" s="17" t="s">
        <v>17</v>
      </c>
      <c r="J3278" s="17"/>
      <c r="K3278" s="17"/>
      <c r="L3278" s="66">
        <v>0</v>
      </c>
      <c r="M3278" s="66">
        <v>0</v>
      </c>
      <c r="N3278" s="66">
        <v>5.8709999999999995E-3</v>
      </c>
      <c r="O3278" s="66">
        <v>8.0409999999999995E-3</v>
      </c>
      <c r="P3278" s="66">
        <v>9.9255000000000003E-3</v>
      </c>
      <c r="Q3278" s="66">
        <v>3.2087250000000005E-2</v>
      </c>
      <c r="R3278" s="18"/>
      <c r="Z3278" s="61"/>
      <c r="AA3278" s="61"/>
      <c r="AB3278" s="61"/>
      <c r="AC3278" s="61"/>
      <c r="AD3278" s="61"/>
      <c r="AE3278" s="61"/>
      <c r="AF3278" s="61"/>
      <c r="AG3278" s="61"/>
    </row>
    <row r="3279" spans="1:33" x14ac:dyDescent="0.25">
      <c r="A3279" s="17" t="s">
        <v>11</v>
      </c>
      <c r="B3279" s="17" t="s">
        <v>156</v>
      </c>
      <c r="C3279" s="17" t="s">
        <v>261</v>
      </c>
      <c r="D3279" s="17" t="s">
        <v>261</v>
      </c>
      <c r="E3279" s="17" t="s">
        <v>221</v>
      </c>
      <c r="F3279" s="17" t="s">
        <v>232</v>
      </c>
      <c r="G3279" s="17" t="s">
        <v>265</v>
      </c>
      <c r="H3279" s="17" t="s">
        <v>32</v>
      </c>
      <c r="I3279" s="17" t="s">
        <v>17</v>
      </c>
      <c r="J3279" s="17"/>
      <c r="K3279" s="17"/>
      <c r="L3279" s="66">
        <v>0</v>
      </c>
      <c r="M3279" s="66">
        <v>0</v>
      </c>
      <c r="N3279" s="66">
        <v>1.009125E-2</v>
      </c>
      <c r="O3279" s="66">
        <v>3.36375E-3</v>
      </c>
      <c r="P3279" s="66">
        <v>0</v>
      </c>
      <c r="Q3279" s="66">
        <v>2.6325000000000001E-2</v>
      </c>
      <c r="R3279" s="18"/>
      <c r="Z3279" s="61"/>
      <c r="AA3279" s="61"/>
      <c r="AB3279" s="61"/>
      <c r="AC3279" s="61"/>
      <c r="AD3279" s="61"/>
      <c r="AE3279" s="61"/>
      <c r="AF3279" s="61"/>
      <c r="AG3279" s="61"/>
    </row>
    <row r="3280" spans="1:33" x14ac:dyDescent="0.25">
      <c r="A3280" s="17" t="s">
        <v>11</v>
      </c>
      <c r="B3280" s="17" t="s">
        <v>156</v>
      </c>
      <c r="C3280" s="17" t="s">
        <v>261</v>
      </c>
      <c r="D3280" s="17" t="s">
        <v>261</v>
      </c>
      <c r="E3280" s="17" t="s">
        <v>221</v>
      </c>
      <c r="F3280" s="17" t="s">
        <v>232</v>
      </c>
      <c r="G3280" s="17" t="s">
        <v>265</v>
      </c>
      <c r="H3280" s="17" t="s">
        <v>16</v>
      </c>
      <c r="I3280" s="17" t="s">
        <v>17</v>
      </c>
      <c r="J3280" s="17"/>
      <c r="K3280" s="17"/>
      <c r="L3280" s="66">
        <v>0</v>
      </c>
      <c r="M3280" s="66">
        <v>0</v>
      </c>
      <c r="N3280" s="66">
        <v>327.96600000000001</v>
      </c>
      <c r="O3280" s="66">
        <v>109.322</v>
      </c>
      <c r="P3280" s="66">
        <v>0</v>
      </c>
      <c r="Q3280" s="66">
        <v>855.5625</v>
      </c>
      <c r="R3280" s="18"/>
      <c r="Z3280" s="61"/>
      <c r="AA3280" s="61"/>
      <c r="AB3280" s="61"/>
      <c r="AC3280" s="61"/>
      <c r="AD3280" s="61"/>
      <c r="AE3280" s="61"/>
      <c r="AF3280" s="61"/>
      <c r="AG3280" s="61"/>
    </row>
    <row r="3281" spans="1:33" x14ac:dyDescent="0.25">
      <c r="A3281" s="17" t="s">
        <v>11</v>
      </c>
      <c r="B3281" s="17" t="s">
        <v>156</v>
      </c>
      <c r="C3281" s="17" t="s">
        <v>261</v>
      </c>
      <c r="D3281" s="17" t="s">
        <v>261</v>
      </c>
      <c r="E3281" s="17" t="s">
        <v>221</v>
      </c>
      <c r="F3281" s="17" t="s">
        <v>232</v>
      </c>
      <c r="G3281" s="17" t="s">
        <v>265</v>
      </c>
      <c r="H3281" s="17" t="s">
        <v>160</v>
      </c>
      <c r="I3281" s="17" t="s">
        <v>17</v>
      </c>
      <c r="J3281" s="17"/>
      <c r="K3281" s="17"/>
      <c r="L3281" s="66">
        <v>0</v>
      </c>
      <c r="M3281" s="66">
        <v>0</v>
      </c>
      <c r="N3281" s="66">
        <v>328.56074999999998</v>
      </c>
      <c r="O3281" s="66">
        <v>109.52025</v>
      </c>
      <c r="P3281" s="66">
        <v>0</v>
      </c>
      <c r="Q3281" s="66">
        <v>857.11500000000001</v>
      </c>
      <c r="R3281" s="18"/>
      <c r="Z3281" s="61"/>
      <c r="AA3281" s="61"/>
      <c r="AB3281" s="61"/>
      <c r="AC3281" s="61"/>
      <c r="AD3281" s="61"/>
      <c r="AE3281" s="61"/>
      <c r="AF3281" s="61"/>
      <c r="AG3281" s="61"/>
    </row>
    <row r="3282" spans="1:33" x14ac:dyDescent="0.25">
      <c r="A3282" s="17" t="s">
        <v>11</v>
      </c>
      <c r="B3282" s="17" t="s">
        <v>156</v>
      </c>
      <c r="C3282" s="17" t="s">
        <v>261</v>
      </c>
      <c r="D3282" s="17" t="s">
        <v>261</v>
      </c>
      <c r="E3282" s="17" t="s">
        <v>221</v>
      </c>
      <c r="F3282" s="17" t="s">
        <v>232</v>
      </c>
      <c r="G3282" s="17" t="s">
        <v>265</v>
      </c>
      <c r="H3282" s="17" t="s">
        <v>161</v>
      </c>
      <c r="I3282" s="17" t="s">
        <v>17</v>
      </c>
      <c r="J3282" s="17"/>
      <c r="K3282" s="17"/>
      <c r="L3282" s="66">
        <v>0</v>
      </c>
      <c r="M3282" s="66">
        <v>0</v>
      </c>
      <c r="N3282" s="66">
        <v>328.803</v>
      </c>
      <c r="O3282" s="66">
        <v>109.601</v>
      </c>
      <c r="P3282" s="66">
        <v>0</v>
      </c>
      <c r="Q3282" s="66">
        <v>857.74500000000012</v>
      </c>
      <c r="R3282" s="18"/>
      <c r="Z3282" s="61"/>
      <c r="AA3282" s="61"/>
      <c r="AB3282" s="61"/>
      <c r="AC3282" s="61"/>
      <c r="AD3282" s="61"/>
      <c r="AE3282" s="61"/>
      <c r="AF3282" s="61"/>
      <c r="AG3282" s="61"/>
    </row>
    <row r="3283" spans="1:33" x14ac:dyDescent="0.25">
      <c r="A3283" s="17" t="s">
        <v>11</v>
      </c>
      <c r="B3283" s="17" t="s">
        <v>156</v>
      </c>
      <c r="C3283" s="17" t="s">
        <v>261</v>
      </c>
      <c r="D3283" s="17" t="s">
        <v>261</v>
      </c>
      <c r="E3283" s="17" t="s">
        <v>221</v>
      </c>
      <c r="F3283" s="17" t="s">
        <v>232</v>
      </c>
      <c r="G3283" s="17" t="s">
        <v>265</v>
      </c>
      <c r="H3283" s="17" t="s">
        <v>75</v>
      </c>
      <c r="I3283" s="17" t="s">
        <v>17</v>
      </c>
      <c r="J3283" s="17"/>
      <c r="K3283" s="17"/>
      <c r="L3283" s="66">
        <v>0</v>
      </c>
      <c r="M3283" s="66">
        <v>0</v>
      </c>
      <c r="N3283" s="66">
        <v>2.0182500000000001E-3</v>
      </c>
      <c r="O3283" s="66">
        <v>6.7274999999999995E-4</v>
      </c>
      <c r="P3283" s="66">
        <v>0</v>
      </c>
      <c r="Q3283" s="66">
        <v>5.2650000000000006E-3</v>
      </c>
      <c r="R3283" s="18"/>
      <c r="Z3283" s="61"/>
      <c r="AA3283" s="61"/>
      <c r="AB3283" s="61"/>
      <c r="AC3283" s="61"/>
      <c r="AD3283" s="61"/>
      <c r="AE3283" s="61"/>
      <c r="AF3283" s="61"/>
      <c r="AG3283" s="61"/>
    </row>
    <row r="3284" spans="1:33" x14ac:dyDescent="0.25">
      <c r="A3284" s="17" t="s">
        <v>11</v>
      </c>
      <c r="B3284" s="17" t="s">
        <v>156</v>
      </c>
      <c r="C3284" s="17" t="s">
        <v>262</v>
      </c>
      <c r="D3284" s="17" t="s">
        <v>262</v>
      </c>
      <c r="E3284" s="17" t="s">
        <v>158</v>
      </c>
      <c r="F3284" s="17" t="s">
        <v>72</v>
      </c>
      <c r="G3284" s="17" t="s">
        <v>265</v>
      </c>
      <c r="H3284" s="17" t="s">
        <v>32</v>
      </c>
      <c r="I3284" s="17" t="s">
        <v>17</v>
      </c>
      <c r="J3284" s="17"/>
      <c r="K3284" s="17"/>
      <c r="L3284" s="66">
        <v>0</v>
      </c>
      <c r="M3284" s="66">
        <v>0</v>
      </c>
      <c r="N3284" s="66">
        <v>0</v>
      </c>
      <c r="O3284" s="66">
        <v>1.8741750000000001E-2</v>
      </c>
      <c r="P3284" s="66">
        <v>0.13618175000000002</v>
      </c>
      <c r="Q3284" s="66">
        <v>6.0324500000000003E-2</v>
      </c>
      <c r="R3284" s="18"/>
      <c r="Z3284" s="62"/>
      <c r="AA3284" s="62"/>
      <c r="AB3284" s="62"/>
      <c r="AC3284" s="62"/>
      <c r="AD3284" s="62"/>
      <c r="AE3284" s="62"/>
    </row>
    <row r="3285" spans="1:33" x14ac:dyDescent="0.25">
      <c r="A3285" s="17" t="s">
        <v>11</v>
      </c>
      <c r="B3285" s="17" t="s">
        <v>156</v>
      </c>
      <c r="C3285" s="17" t="s">
        <v>262</v>
      </c>
      <c r="D3285" s="17" t="s">
        <v>262</v>
      </c>
      <c r="E3285" s="17" t="s">
        <v>158</v>
      </c>
      <c r="F3285" s="17" t="s">
        <v>72</v>
      </c>
      <c r="G3285" s="17" t="s">
        <v>265</v>
      </c>
      <c r="H3285" s="17" t="s">
        <v>16</v>
      </c>
      <c r="I3285" s="17" t="s">
        <v>17</v>
      </c>
      <c r="J3285" s="17"/>
      <c r="K3285" s="17"/>
      <c r="L3285" s="66">
        <v>0</v>
      </c>
      <c r="M3285" s="66">
        <v>0</v>
      </c>
      <c r="N3285" s="66">
        <v>0</v>
      </c>
      <c r="O3285" s="66">
        <v>1051.4024999999999</v>
      </c>
      <c r="P3285" s="66">
        <v>7639.7849999999999</v>
      </c>
      <c r="Q3285" s="66">
        <v>3384.1925000000001</v>
      </c>
      <c r="R3285" s="18"/>
      <c r="Z3285" s="62"/>
      <c r="AA3285" s="62"/>
      <c r="AB3285" s="62"/>
      <c r="AC3285" s="62"/>
      <c r="AD3285" s="62"/>
      <c r="AE3285" s="62"/>
    </row>
    <row r="3286" spans="1:33" x14ac:dyDescent="0.25">
      <c r="A3286" s="17" t="s">
        <v>11</v>
      </c>
      <c r="B3286" s="17" t="s">
        <v>156</v>
      </c>
      <c r="C3286" s="17" t="s">
        <v>262</v>
      </c>
      <c r="D3286" s="17" t="s">
        <v>262</v>
      </c>
      <c r="E3286" s="17" t="s">
        <v>158</v>
      </c>
      <c r="F3286" s="17" t="s">
        <v>72</v>
      </c>
      <c r="G3286" s="17" t="s">
        <v>265</v>
      </c>
      <c r="H3286" s="17" t="s">
        <v>160</v>
      </c>
      <c r="I3286" s="17" t="s">
        <v>17</v>
      </c>
      <c r="J3286" s="17"/>
      <c r="K3286" s="17"/>
      <c r="L3286" s="66">
        <v>0</v>
      </c>
      <c r="M3286" s="66">
        <v>0</v>
      </c>
      <c r="N3286" s="66">
        <v>0</v>
      </c>
      <c r="O3286" s="66">
        <v>1052.0025000000001</v>
      </c>
      <c r="P3286" s="66">
        <v>7644.1399999999994</v>
      </c>
      <c r="Q3286" s="66">
        <v>3386.125</v>
      </c>
      <c r="R3286" s="18"/>
      <c r="Z3286" s="62"/>
      <c r="AA3286" s="62"/>
      <c r="AB3286" s="62"/>
      <c r="AC3286" s="62"/>
      <c r="AD3286" s="62"/>
      <c r="AE3286" s="62"/>
    </row>
    <row r="3287" spans="1:33" x14ac:dyDescent="0.25">
      <c r="A3287" s="17" t="s">
        <v>11</v>
      </c>
      <c r="B3287" s="17" t="s">
        <v>156</v>
      </c>
      <c r="C3287" s="17" t="s">
        <v>262</v>
      </c>
      <c r="D3287" s="17" t="s">
        <v>262</v>
      </c>
      <c r="E3287" s="17" t="s">
        <v>158</v>
      </c>
      <c r="F3287" s="17" t="s">
        <v>72</v>
      </c>
      <c r="G3287" s="17" t="s">
        <v>265</v>
      </c>
      <c r="H3287" s="17" t="s">
        <v>161</v>
      </c>
      <c r="I3287" s="17" t="s">
        <v>17</v>
      </c>
      <c r="J3287" s="17"/>
      <c r="K3287" s="17"/>
      <c r="L3287" s="66">
        <v>0</v>
      </c>
      <c r="M3287" s="66">
        <v>0</v>
      </c>
      <c r="N3287" s="66">
        <v>0</v>
      </c>
      <c r="O3287" s="66">
        <v>1052.3775000000001</v>
      </c>
      <c r="P3287" s="66">
        <v>7646.8675000000003</v>
      </c>
      <c r="Q3287" s="66">
        <v>3387.33</v>
      </c>
      <c r="R3287" s="18"/>
      <c r="Z3287" s="62"/>
      <c r="AA3287" s="62"/>
      <c r="AB3287" s="62"/>
      <c r="AC3287" s="62"/>
      <c r="AD3287" s="62"/>
      <c r="AE3287" s="62"/>
    </row>
    <row r="3288" spans="1:33" x14ac:dyDescent="0.25">
      <c r="A3288" s="17" t="s">
        <v>11</v>
      </c>
      <c r="B3288" s="17" t="s">
        <v>156</v>
      </c>
      <c r="C3288" s="17" t="s">
        <v>262</v>
      </c>
      <c r="D3288" s="17" t="s">
        <v>262</v>
      </c>
      <c r="E3288" s="17" t="s">
        <v>158</v>
      </c>
      <c r="F3288" s="17" t="s">
        <v>72</v>
      </c>
      <c r="G3288" s="17" t="s">
        <v>265</v>
      </c>
      <c r="H3288" s="17" t="s">
        <v>75</v>
      </c>
      <c r="I3288" s="17" t="s">
        <v>17</v>
      </c>
      <c r="J3288" s="17"/>
      <c r="K3288" s="17"/>
      <c r="L3288" s="66">
        <v>0</v>
      </c>
      <c r="M3288" s="66">
        <v>0</v>
      </c>
      <c r="N3288" s="66">
        <v>0</v>
      </c>
      <c r="O3288" s="66">
        <v>1.87425E-3</v>
      </c>
      <c r="P3288" s="66">
        <v>1.36185E-2</v>
      </c>
      <c r="Q3288" s="66">
        <v>6.0322500000000003E-3</v>
      </c>
      <c r="R3288" s="18"/>
      <c r="Z3288" s="62"/>
      <c r="AA3288" s="62"/>
      <c r="AB3288" s="62"/>
      <c r="AC3288" s="62"/>
      <c r="AD3288" s="62"/>
      <c r="AE3288" s="62"/>
    </row>
    <row r="3289" spans="1:33" x14ac:dyDescent="0.25">
      <c r="A3289" s="17" t="s">
        <v>11</v>
      </c>
      <c r="B3289" s="17" t="s">
        <v>156</v>
      </c>
      <c r="C3289" s="17" t="s">
        <v>262</v>
      </c>
      <c r="D3289" s="17" t="s">
        <v>262</v>
      </c>
      <c r="E3289" s="17" t="s">
        <v>180</v>
      </c>
      <c r="F3289" s="17" t="s">
        <v>195</v>
      </c>
      <c r="G3289" s="17" t="s">
        <v>265</v>
      </c>
      <c r="H3289" s="17" t="s">
        <v>32</v>
      </c>
      <c r="I3289" s="17" t="s">
        <v>17</v>
      </c>
      <c r="J3289" s="17"/>
      <c r="K3289" s="17"/>
      <c r="L3289" s="66">
        <v>7.2500000000000005E-7</v>
      </c>
      <c r="M3289" s="66">
        <v>0</v>
      </c>
      <c r="N3289" s="66">
        <v>0</v>
      </c>
      <c r="O3289" s="66">
        <v>0</v>
      </c>
      <c r="P3289" s="66">
        <v>0</v>
      </c>
      <c r="Q3289" s="66">
        <v>0</v>
      </c>
      <c r="R3289" s="18"/>
      <c r="Z3289" s="62"/>
      <c r="AA3289" s="62"/>
      <c r="AB3289" s="62"/>
      <c r="AC3289" s="62"/>
      <c r="AD3289" s="62"/>
      <c r="AE3289" s="62"/>
    </row>
    <row r="3290" spans="1:33" x14ac:dyDescent="0.25">
      <c r="A3290" s="17" t="s">
        <v>11</v>
      </c>
      <c r="B3290" s="17" t="s">
        <v>156</v>
      </c>
      <c r="C3290" s="17" t="s">
        <v>262</v>
      </c>
      <c r="D3290" s="17" t="s">
        <v>262</v>
      </c>
      <c r="E3290" s="17" t="s">
        <v>180</v>
      </c>
      <c r="F3290" s="17" t="s">
        <v>195</v>
      </c>
      <c r="G3290" s="17" t="s">
        <v>265</v>
      </c>
      <c r="H3290" s="17" t="s">
        <v>16</v>
      </c>
      <c r="I3290" s="17" t="s">
        <v>17</v>
      </c>
      <c r="J3290" s="17"/>
      <c r="K3290" s="17"/>
      <c r="L3290" s="66">
        <v>7.5857999999999995E-2</v>
      </c>
      <c r="M3290" s="66">
        <v>0</v>
      </c>
      <c r="N3290" s="66">
        <v>0</v>
      </c>
      <c r="O3290" s="66">
        <v>0</v>
      </c>
      <c r="P3290" s="66">
        <v>0</v>
      </c>
      <c r="Q3290" s="66">
        <v>0</v>
      </c>
      <c r="R3290" s="18"/>
      <c r="Z3290" s="62"/>
      <c r="AA3290" s="62"/>
      <c r="AB3290" s="62"/>
      <c r="AC3290" s="62"/>
      <c r="AD3290" s="62"/>
      <c r="AE3290" s="62"/>
    </row>
    <row r="3291" spans="1:33" x14ac:dyDescent="0.25">
      <c r="A3291" s="17" t="s">
        <v>11</v>
      </c>
      <c r="B3291" s="17" t="s">
        <v>156</v>
      </c>
      <c r="C3291" s="17" t="s">
        <v>262</v>
      </c>
      <c r="D3291" s="17" t="s">
        <v>262</v>
      </c>
      <c r="E3291" s="17" t="s">
        <v>180</v>
      </c>
      <c r="F3291" s="17" t="s">
        <v>195</v>
      </c>
      <c r="G3291" s="17" t="s">
        <v>265</v>
      </c>
      <c r="H3291" s="17" t="s">
        <v>160</v>
      </c>
      <c r="I3291" s="17" t="s">
        <v>17</v>
      </c>
      <c r="J3291" s="17"/>
      <c r="K3291" s="17"/>
      <c r="L3291" s="66">
        <v>7.6149750000000002E-2</v>
      </c>
      <c r="M3291" s="66">
        <v>0</v>
      </c>
      <c r="N3291" s="66">
        <v>0</v>
      </c>
      <c r="O3291" s="66">
        <v>0</v>
      </c>
      <c r="P3291" s="66">
        <v>0</v>
      </c>
      <c r="Q3291" s="66">
        <v>0</v>
      </c>
      <c r="R3291" s="18"/>
      <c r="Z3291" s="62"/>
      <c r="AA3291" s="62"/>
      <c r="AB3291" s="62"/>
      <c r="AC3291" s="62"/>
      <c r="AD3291" s="62"/>
      <c r="AE3291" s="62"/>
    </row>
    <row r="3292" spans="1:33" x14ac:dyDescent="0.25">
      <c r="A3292" s="17" t="s">
        <v>11</v>
      </c>
      <c r="B3292" s="17" t="s">
        <v>156</v>
      </c>
      <c r="C3292" s="17" t="s">
        <v>262</v>
      </c>
      <c r="D3292" s="17" t="s">
        <v>262</v>
      </c>
      <c r="E3292" s="17" t="s">
        <v>180</v>
      </c>
      <c r="F3292" s="17" t="s">
        <v>195</v>
      </c>
      <c r="G3292" s="17" t="s">
        <v>265</v>
      </c>
      <c r="H3292" s="17" t="s">
        <v>161</v>
      </c>
      <c r="I3292" s="17" t="s">
        <v>17</v>
      </c>
      <c r="J3292" s="17"/>
      <c r="K3292" s="17"/>
      <c r="L3292" s="66">
        <v>7.6204250000000001E-2</v>
      </c>
      <c r="M3292" s="66">
        <v>0</v>
      </c>
      <c r="N3292" s="66">
        <v>0</v>
      </c>
      <c r="O3292" s="66">
        <v>0</v>
      </c>
      <c r="P3292" s="66">
        <v>0</v>
      </c>
      <c r="Q3292" s="66">
        <v>0</v>
      </c>
      <c r="R3292" s="18"/>
      <c r="Z3292" s="62"/>
      <c r="AA3292" s="62"/>
      <c r="AB3292" s="62"/>
      <c r="AC3292" s="62"/>
      <c r="AD3292" s="62"/>
      <c r="AE3292" s="62"/>
    </row>
    <row r="3293" spans="1:33" x14ac:dyDescent="0.25">
      <c r="A3293" s="17" t="s">
        <v>11</v>
      </c>
      <c r="B3293" s="17" t="s">
        <v>156</v>
      </c>
      <c r="C3293" s="17" t="s">
        <v>262</v>
      </c>
      <c r="D3293" s="17" t="s">
        <v>262</v>
      </c>
      <c r="E3293" s="17" t="s">
        <v>180</v>
      </c>
      <c r="F3293" s="17" t="s">
        <v>195</v>
      </c>
      <c r="G3293" s="17" t="s">
        <v>265</v>
      </c>
      <c r="H3293" s="17" t="s">
        <v>75</v>
      </c>
      <c r="I3293" s="17" t="s">
        <v>17</v>
      </c>
      <c r="J3293" s="17"/>
      <c r="K3293" s="17"/>
      <c r="L3293" s="66">
        <v>1.0750000000000001E-6</v>
      </c>
      <c r="M3293" s="66">
        <v>0</v>
      </c>
      <c r="N3293" s="66">
        <v>0</v>
      </c>
      <c r="O3293" s="66">
        <v>0</v>
      </c>
      <c r="P3293" s="66">
        <v>0</v>
      </c>
      <c r="Q3293" s="66">
        <v>0</v>
      </c>
      <c r="R3293" s="18"/>
      <c r="Z3293" s="62"/>
      <c r="AA3293" s="62"/>
      <c r="AB3293" s="62"/>
      <c r="AC3293" s="62"/>
      <c r="AD3293" s="62"/>
      <c r="AE3293" s="62"/>
    </row>
    <row r="3294" spans="1:33" x14ac:dyDescent="0.25">
      <c r="A3294" s="17" t="s">
        <v>11</v>
      </c>
      <c r="B3294" s="17" t="s">
        <v>156</v>
      </c>
      <c r="C3294" s="17" t="s">
        <v>262</v>
      </c>
      <c r="D3294" s="17" t="s">
        <v>262</v>
      </c>
      <c r="E3294" s="17" t="s">
        <v>180</v>
      </c>
      <c r="F3294" s="17" t="s">
        <v>200</v>
      </c>
      <c r="G3294" s="17" t="s">
        <v>265</v>
      </c>
      <c r="H3294" s="17" t="s">
        <v>32</v>
      </c>
      <c r="I3294" s="17" t="s">
        <v>17</v>
      </c>
      <c r="J3294" s="17"/>
      <c r="K3294" s="17"/>
      <c r="L3294" s="66">
        <v>0</v>
      </c>
      <c r="M3294" s="66">
        <v>0</v>
      </c>
      <c r="N3294" s="66">
        <v>0</v>
      </c>
      <c r="O3294" s="66">
        <v>0</v>
      </c>
      <c r="P3294" s="66">
        <v>0</v>
      </c>
      <c r="Q3294" s="66">
        <v>3.9225000000000002E-4</v>
      </c>
      <c r="R3294" s="18"/>
      <c r="Z3294" s="62"/>
      <c r="AA3294" s="62"/>
      <c r="AB3294" s="62"/>
      <c r="AC3294" s="62"/>
      <c r="AD3294" s="62"/>
      <c r="AE3294" s="62"/>
    </row>
    <row r="3295" spans="1:33" x14ac:dyDescent="0.25">
      <c r="A3295" s="17" t="s">
        <v>11</v>
      </c>
      <c r="B3295" s="17" t="s">
        <v>156</v>
      </c>
      <c r="C3295" s="17" t="s">
        <v>262</v>
      </c>
      <c r="D3295" s="17" t="s">
        <v>262</v>
      </c>
      <c r="E3295" s="17" t="s">
        <v>180</v>
      </c>
      <c r="F3295" s="17" t="s">
        <v>200</v>
      </c>
      <c r="G3295" s="17" t="s">
        <v>265</v>
      </c>
      <c r="H3295" s="17" t="s">
        <v>16</v>
      </c>
      <c r="I3295" s="17" t="s">
        <v>17</v>
      </c>
      <c r="J3295" s="17"/>
      <c r="K3295" s="17"/>
      <c r="L3295" s="66">
        <v>0</v>
      </c>
      <c r="M3295" s="66">
        <v>0</v>
      </c>
      <c r="N3295" s="66">
        <v>0</v>
      </c>
      <c r="O3295" s="66">
        <v>0</v>
      </c>
      <c r="P3295" s="66">
        <v>0</v>
      </c>
      <c r="Q3295" s="66">
        <v>41.799300000000002</v>
      </c>
      <c r="R3295" s="18"/>
      <c r="Z3295" s="62"/>
      <c r="AA3295" s="62"/>
      <c r="AB3295" s="62"/>
      <c r="AC3295" s="62"/>
      <c r="AD3295" s="62"/>
      <c r="AE3295" s="62"/>
    </row>
    <row r="3296" spans="1:33" x14ac:dyDescent="0.25">
      <c r="A3296" s="17" t="s">
        <v>11</v>
      </c>
      <c r="B3296" s="17" t="s">
        <v>156</v>
      </c>
      <c r="C3296" s="17" t="s">
        <v>262</v>
      </c>
      <c r="D3296" s="17" t="s">
        <v>262</v>
      </c>
      <c r="E3296" s="17" t="s">
        <v>180</v>
      </c>
      <c r="F3296" s="17" t="s">
        <v>200</v>
      </c>
      <c r="G3296" s="17" t="s">
        <v>265</v>
      </c>
      <c r="H3296" s="17" t="s">
        <v>160</v>
      </c>
      <c r="I3296" s="17" t="s">
        <v>17</v>
      </c>
      <c r="J3296" s="17"/>
      <c r="K3296" s="17"/>
      <c r="L3296" s="66">
        <v>0</v>
      </c>
      <c r="M3296" s="66">
        <v>0</v>
      </c>
      <c r="N3296" s="66">
        <v>0</v>
      </c>
      <c r="O3296" s="66">
        <v>0</v>
      </c>
      <c r="P3296" s="66">
        <v>0</v>
      </c>
      <c r="Q3296" s="66">
        <v>41.960250000000002</v>
      </c>
      <c r="R3296" s="18"/>
      <c r="Z3296" s="62"/>
      <c r="AA3296" s="62"/>
      <c r="AB3296" s="62"/>
      <c r="AC3296" s="62"/>
      <c r="AD3296" s="62"/>
      <c r="AE3296" s="62"/>
    </row>
    <row r="3297" spans="1:31" x14ac:dyDescent="0.25">
      <c r="A3297" s="17" t="s">
        <v>11</v>
      </c>
      <c r="B3297" s="17" t="s">
        <v>156</v>
      </c>
      <c r="C3297" s="17" t="s">
        <v>262</v>
      </c>
      <c r="D3297" s="17" t="s">
        <v>262</v>
      </c>
      <c r="E3297" s="17" t="s">
        <v>180</v>
      </c>
      <c r="F3297" s="17" t="s">
        <v>200</v>
      </c>
      <c r="G3297" s="17" t="s">
        <v>265</v>
      </c>
      <c r="H3297" s="17" t="s">
        <v>161</v>
      </c>
      <c r="I3297" s="17" t="s">
        <v>17</v>
      </c>
      <c r="J3297" s="17"/>
      <c r="K3297" s="17"/>
      <c r="L3297" s="66">
        <v>0</v>
      </c>
      <c r="M3297" s="66">
        <v>0</v>
      </c>
      <c r="N3297" s="66">
        <v>0</v>
      </c>
      <c r="O3297" s="66">
        <v>0</v>
      </c>
      <c r="P3297" s="66">
        <v>0</v>
      </c>
      <c r="Q3297" s="66">
        <v>41.990025000000003</v>
      </c>
      <c r="R3297" s="18"/>
      <c r="Z3297" s="62"/>
      <c r="AA3297" s="62"/>
      <c r="AB3297" s="62"/>
      <c r="AC3297" s="62"/>
      <c r="AD3297" s="62"/>
      <c r="AE3297" s="62"/>
    </row>
    <row r="3298" spans="1:31" x14ac:dyDescent="0.25">
      <c r="A3298" s="17" t="s">
        <v>11</v>
      </c>
      <c r="B3298" s="17" t="s">
        <v>156</v>
      </c>
      <c r="C3298" s="17" t="s">
        <v>262</v>
      </c>
      <c r="D3298" s="17" t="s">
        <v>262</v>
      </c>
      <c r="E3298" s="17" t="s">
        <v>180</v>
      </c>
      <c r="F3298" s="17" t="s">
        <v>200</v>
      </c>
      <c r="G3298" s="17" t="s">
        <v>265</v>
      </c>
      <c r="H3298" s="17" t="s">
        <v>75</v>
      </c>
      <c r="I3298" s="17" t="s">
        <v>17</v>
      </c>
      <c r="J3298" s="17"/>
      <c r="K3298" s="17"/>
      <c r="L3298" s="66">
        <v>0</v>
      </c>
      <c r="M3298" s="66">
        <v>0</v>
      </c>
      <c r="N3298" s="66">
        <v>0</v>
      </c>
      <c r="O3298" s="66">
        <v>0</v>
      </c>
      <c r="P3298" s="66">
        <v>0</v>
      </c>
      <c r="Q3298" s="66">
        <v>5.8874999999999997E-4</v>
      </c>
      <c r="R3298" s="18"/>
      <c r="Z3298" s="62"/>
      <c r="AA3298" s="62"/>
      <c r="AB3298" s="62"/>
      <c r="AC3298" s="62"/>
      <c r="AD3298" s="62"/>
      <c r="AE3298" s="62"/>
    </row>
    <row r="3299" spans="1:31" x14ac:dyDescent="0.25">
      <c r="A3299" s="17" t="s">
        <v>11</v>
      </c>
      <c r="B3299" s="17" t="s">
        <v>156</v>
      </c>
      <c r="C3299" s="17" t="s">
        <v>262</v>
      </c>
      <c r="D3299" s="17" t="s">
        <v>262</v>
      </c>
      <c r="E3299" s="17" t="s">
        <v>206</v>
      </c>
      <c r="F3299" s="17" t="s">
        <v>207</v>
      </c>
      <c r="G3299" s="17" t="s">
        <v>265</v>
      </c>
      <c r="H3299" s="17" t="s">
        <v>32</v>
      </c>
      <c r="I3299" s="17" t="s">
        <v>17</v>
      </c>
      <c r="J3299" s="17"/>
      <c r="K3299" s="17"/>
      <c r="L3299" s="66">
        <v>0.79925899999999994</v>
      </c>
      <c r="M3299" s="66">
        <v>2.4173180000000003</v>
      </c>
      <c r="N3299" s="66">
        <v>3.0360199999999997</v>
      </c>
      <c r="O3299" s="66">
        <v>1.8503825</v>
      </c>
      <c r="P3299" s="66">
        <v>1.3298425</v>
      </c>
      <c r="Q3299" s="66">
        <v>2.3184225000000001</v>
      </c>
      <c r="R3299" s="18"/>
      <c r="Z3299" s="62"/>
      <c r="AA3299" s="62"/>
      <c r="AB3299" s="62"/>
      <c r="AC3299" s="62"/>
      <c r="AD3299" s="62"/>
      <c r="AE3299" s="62"/>
    </row>
    <row r="3300" spans="1:31" x14ac:dyDescent="0.25">
      <c r="A3300" s="17" t="s">
        <v>11</v>
      </c>
      <c r="B3300" s="17" t="s">
        <v>156</v>
      </c>
      <c r="C3300" s="17" t="s">
        <v>262</v>
      </c>
      <c r="D3300" s="17" t="s">
        <v>262</v>
      </c>
      <c r="E3300" s="17" t="s">
        <v>206</v>
      </c>
      <c r="F3300" s="17" t="s">
        <v>207</v>
      </c>
      <c r="G3300" s="17" t="s">
        <v>265</v>
      </c>
      <c r="H3300" s="17" t="s">
        <v>16</v>
      </c>
      <c r="I3300" s="17" t="s">
        <v>17</v>
      </c>
      <c r="J3300" s="17"/>
      <c r="K3300" s="17"/>
      <c r="L3300" s="66">
        <v>76576.975000000006</v>
      </c>
      <c r="M3300" s="66">
        <v>231603.07500000001</v>
      </c>
      <c r="N3300" s="66">
        <v>290881</v>
      </c>
      <c r="O3300" s="66">
        <v>177285</v>
      </c>
      <c r="P3300" s="66">
        <v>127411.75</v>
      </c>
      <c r="Q3300" s="66">
        <v>222127.25</v>
      </c>
      <c r="R3300" s="18"/>
      <c r="Z3300" s="62"/>
      <c r="AA3300" s="62"/>
      <c r="AB3300" s="62"/>
      <c r="AC3300" s="62"/>
      <c r="AD3300" s="62"/>
      <c r="AE3300" s="62"/>
    </row>
    <row r="3301" spans="1:31" x14ac:dyDescent="0.25">
      <c r="A3301" s="17" t="s">
        <v>11</v>
      </c>
      <c r="B3301" s="17" t="s">
        <v>156</v>
      </c>
      <c r="C3301" s="17" t="s">
        <v>262</v>
      </c>
      <c r="D3301" s="17" t="s">
        <v>262</v>
      </c>
      <c r="E3301" s="17" t="s">
        <v>206</v>
      </c>
      <c r="F3301" s="17" t="s">
        <v>207</v>
      </c>
      <c r="G3301" s="17" t="s">
        <v>265</v>
      </c>
      <c r="H3301" s="17" t="s">
        <v>160</v>
      </c>
      <c r="I3301" s="17" t="s">
        <v>17</v>
      </c>
      <c r="J3301" s="17"/>
      <c r="K3301" s="17"/>
      <c r="L3301" s="66">
        <v>76904.600000000006</v>
      </c>
      <c r="M3301" s="66">
        <v>232593.7</v>
      </c>
      <c r="N3301" s="66">
        <v>292125.75</v>
      </c>
      <c r="O3301" s="66">
        <v>178044</v>
      </c>
      <c r="P3301" s="66">
        <v>127957.5</v>
      </c>
      <c r="Q3301" s="66">
        <v>223078.5</v>
      </c>
      <c r="R3301" s="18"/>
      <c r="Z3301" s="62"/>
      <c r="AA3301" s="62"/>
      <c r="AB3301" s="62"/>
      <c r="AC3301" s="62"/>
      <c r="AD3301" s="62"/>
      <c r="AE3301" s="62"/>
    </row>
    <row r="3302" spans="1:31" x14ac:dyDescent="0.25">
      <c r="A3302" s="17" t="s">
        <v>11</v>
      </c>
      <c r="B3302" s="17" t="s">
        <v>156</v>
      </c>
      <c r="C3302" s="17" t="s">
        <v>262</v>
      </c>
      <c r="D3302" s="17" t="s">
        <v>262</v>
      </c>
      <c r="E3302" s="17" t="s">
        <v>206</v>
      </c>
      <c r="F3302" s="17" t="s">
        <v>207</v>
      </c>
      <c r="G3302" s="17" t="s">
        <v>265</v>
      </c>
      <c r="H3302" s="17" t="s">
        <v>161</v>
      </c>
      <c r="I3302" s="17" t="s">
        <v>17</v>
      </c>
      <c r="J3302" s="17"/>
      <c r="K3302" s="17"/>
      <c r="L3302" s="66">
        <v>76965.375</v>
      </c>
      <c r="M3302" s="66">
        <v>232778.125</v>
      </c>
      <c r="N3302" s="66">
        <v>292356.5</v>
      </c>
      <c r="O3302" s="66">
        <v>178184.25</v>
      </c>
      <c r="P3302" s="66">
        <v>128058.5</v>
      </c>
      <c r="Q3302" s="66">
        <v>223254.5</v>
      </c>
      <c r="R3302" s="18"/>
      <c r="Z3302" s="62"/>
      <c r="AA3302" s="62"/>
      <c r="AB3302" s="62"/>
      <c r="AC3302" s="62"/>
      <c r="AD3302" s="62"/>
      <c r="AE3302" s="62"/>
    </row>
    <row r="3303" spans="1:31" x14ac:dyDescent="0.25">
      <c r="A3303" s="17" t="s">
        <v>11</v>
      </c>
      <c r="B3303" s="17" t="s">
        <v>156</v>
      </c>
      <c r="C3303" s="17" t="s">
        <v>262</v>
      </c>
      <c r="D3303" s="17" t="s">
        <v>262</v>
      </c>
      <c r="E3303" s="17" t="s">
        <v>206</v>
      </c>
      <c r="F3303" s="17" t="s">
        <v>207</v>
      </c>
      <c r="G3303" s="17" t="s">
        <v>265</v>
      </c>
      <c r="H3303" s="17" t="s">
        <v>75</v>
      </c>
      <c r="I3303" s="17" t="s">
        <v>17</v>
      </c>
      <c r="J3303" s="17"/>
      <c r="K3303" s="17"/>
      <c r="L3303" s="66">
        <v>1.198888</v>
      </c>
      <c r="M3303" s="66">
        <v>3.6259734999999997</v>
      </c>
      <c r="N3303" s="66">
        <v>4.5540324999999999</v>
      </c>
      <c r="O3303" s="66">
        <v>2.7755749999999999</v>
      </c>
      <c r="P3303" s="66">
        <v>1.9947600000000001</v>
      </c>
      <c r="Q3303" s="66">
        <v>3.4776249999999997</v>
      </c>
      <c r="R3303" s="18"/>
      <c r="Z3303" s="62"/>
      <c r="AA3303" s="62"/>
      <c r="AB3303" s="62"/>
      <c r="AC3303" s="62"/>
      <c r="AD3303" s="62"/>
      <c r="AE3303" s="62"/>
    </row>
    <row r="3304" spans="1:31" x14ac:dyDescent="0.25">
      <c r="A3304" s="17" t="s">
        <v>11</v>
      </c>
      <c r="B3304" s="17" t="s">
        <v>156</v>
      </c>
      <c r="C3304" s="17" t="s">
        <v>262</v>
      </c>
      <c r="D3304" s="17" t="s">
        <v>262</v>
      </c>
      <c r="E3304" s="17" t="s">
        <v>208</v>
      </c>
      <c r="F3304" s="17" t="s">
        <v>210</v>
      </c>
      <c r="G3304" s="17" t="s">
        <v>265</v>
      </c>
      <c r="H3304" s="17" t="s">
        <v>32</v>
      </c>
      <c r="I3304" s="17" t="s">
        <v>17</v>
      </c>
      <c r="J3304" s="17"/>
      <c r="K3304" s="17"/>
      <c r="L3304" s="66">
        <v>0</v>
      </c>
      <c r="M3304" s="66">
        <v>0</v>
      </c>
      <c r="N3304" s="66">
        <v>0.18803175</v>
      </c>
      <c r="O3304" s="66">
        <v>6.2677250000000004E-2</v>
      </c>
      <c r="P3304" s="66">
        <v>0</v>
      </c>
      <c r="Q3304" s="66">
        <v>0</v>
      </c>
      <c r="R3304" s="18"/>
      <c r="Z3304" s="62"/>
      <c r="AA3304" s="62"/>
      <c r="AB3304" s="62"/>
      <c r="AC3304" s="62"/>
      <c r="AD3304" s="62"/>
      <c r="AE3304" s="62"/>
    </row>
    <row r="3305" spans="1:31" x14ac:dyDescent="0.25">
      <c r="A3305" s="17" t="s">
        <v>11</v>
      </c>
      <c r="B3305" s="17" t="s">
        <v>156</v>
      </c>
      <c r="C3305" s="17" t="s">
        <v>262</v>
      </c>
      <c r="D3305" s="17" t="s">
        <v>262</v>
      </c>
      <c r="E3305" s="17" t="s">
        <v>208</v>
      </c>
      <c r="F3305" s="17" t="s">
        <v>210</v>
      </c>
      <c r="G3305" s="17" t="s">
        <v>265</v>
      </c>
      <c r="H3305" s="17" t="s">
        <v>16</v>
      </c>
      <c r="I3305" s="17" t="s">
        <v>17</v>
      </c>
      <c r="J3305" s="17"/>
      <c r="K3305" s="17"/>
      <c r="L3305" s="66">
        <v>0</v>
      </c>
      <c r="M3305" s="66">
        <v>0</v>
      </c>
      <c r="N3305" s="66">
        <v>20027.25</v>
      </c>
      <c r="O3305" s="66">
        <v>6675.75</v>
      </c>
      <c r="P3305" s="66">
        <v>0</v>
      </c>
      <c r="Q3305" s="66">
        <v>0</v>
      </c>
      <c r="R3305" s="18"/>
      <c r="Z3305" s="62"/>
      <c r="AA3305" s="62"/>
      <c r="AB3305" s="62"/>
      <c r="AC3305" s="62"/>
      <c r="AD3305" s="62"/>
      <c r="AE3305" s="62"/>
    </row>
    <row r="3306" spans="1:31" x14ac:dyDescent="0.25">
      <c r="A3306" s="17" t="s">
        <v>11</v>
      </c>
      <c r="B3306" s="17" t="s">
        <v>156</v>
      </c>
      <c r="C3306" s="17" t="s">
        <v>262</v>
      </c>
      <c r="D3306" s="17" t="s">
        <v>262</v>
      </c>
      <c r="E3306" s="17" t="s">
        <v>208</v>
      </c>
      <c r="F3306" s="17" t="s">
        <v>210</v>
      </c>
      <c r="G3306" s="17" t="s">
        <v>265</v>
      </c>
      <c r="H3306" s="17" t="s">
        <v>160</v>
      </c>
      <c r="I3306" s="17" t="s">
        <v>17</v>
      </c>
      <c r="J3306" s="17"/>
      <c r="K3306" s="17"/>
      <c r="L3306" s="66">
        <v>0</v>
      </c>
      <c r="M3306" s="66">
        <v>0</v>
      </c>
      <c r="N3306" s="66">
        <v>20104.349999999999</v>
      </c>
      <c r="O3306" s="66">
        <v>6701.45</v>
      </c>
      <c r="P3306" s="66">
        <v>0</v>
      </c>
      <c r="Q3306" s="66">
        <v>0</v>
      </c>
      <c r="R3306" s="18"/>
      <c r="Z3306" s="62"/>
      <c r="AA3306" s="62"/>
      <c r="AB3306" s="62"/>
      <c r="AC3306" s="62"/>
      <c r="AD3306" s="62"/>
      <c r="AE3306" s="62"/>
    </row>
    <row r="3307" spans="1:31" x14ac:dyDescent="0.25">
      <c r="A3307" s="17" t="s">
        <v>11</v>
      </c>
      <c r="B3307" s="17" t="s">
        <v>156</v>
      </c>
      <c r="C3307" s="17" t="s">
        <v>262</v>
      </c>
      <c r="D3307" s="17" t="s">
        <v>262</v>
      </c>
      <c r="E3307" s="17" t="s">
        <v>208</v>
      </c>
      <c r="F3307" s="17" t="s">
        <v>210</v>
      </c>
      <c r="G3307" s="17" t="s">
        <v>265</v>
      </c>
      <c r="H3307" s="17" t="s">
        <v>161</v>
      </c>
      <c r="I3307" s="17" t="s">
        <v>17</v>
      </c>
      <c r="J3307" s="17"/>
      <c r="K3307" s="17"/>
      <c r="L3307" s="66">
        <v>0</v>
      </c>
      <c r="M3307" s="66">
        <v>0</v>
      </c>
      <c r="N3307" s="66">
        <v>20118.675000000003</v>
      </c>
      <c r="O3307" s="66">
        <v>6706.2250000000004</v>
      </c>
      <c r="P3307" s="66">
        <v>0</v>
      </c>
      <c r="Q3307" s="66">
        <v>0</v>
      </c>
      <c r="R3307" s="18"/>
      <c r="Z3307" s="62"/>
      <c r="AA3307" s="62"/>
      <c r="AB3307" s="62"/>
      <c r="AC3307" s="62"/>
      <c r="AD3307" s="62"/>
      <c r="AE3307" s="62"/>
    </row>
    <row r="3308" spans="1:31" x14ac:dyDescent="0.25">
      <c r="A3308" s="17" t="s">
        <v>11</v>
      </c>
      <c r="B3308" s="17" t="s">
        <v>156</v>
      </c>
      <c r="C3308" s="17" t="s">
        <v>262</v>
      </c>
      <c r="D3308" s="17" t="s">
        <v>262</v>
      </c>
      <c r="E3308" s="17" t="s">
        <v>208</v>
      </c>
      <c r="F3308" s="17" t="s">
        <v>210</v>
      </c>
      <c r="G3308" s="17" t="s">
        <v>265</v>
      </c>
      <c r="H3308" s="17" t="s">
        <v>75</v>
      </c>
      <c r="I3308" s="17" t="s">
        <v>17</v>
      </c>
      <c r="J3308" s="17"/>
      <c r="K3308" s="17"/>
      <c r="L3308" s="66">
        <v>0</v>
      </c>
      <c r="M3308" s="66">
        <v>0</v>
      </c>
      <c r="N3308" s="66">
        <v>0.28204800000000002</v>
      </c>
      <c r="O3308" s="66">
        <v>9.4016000000000002E-2</v>
      </c>
      <c r="P3308" s="66">
        <v>0</v>
      </c>
      <c r="Q3308" s="66">
        <v>0</v>
      </c>
      <c r="R3308" s="18"/>
      <c r="Z3308" s="62"/>
      <c r="AA3308" s="62"/>
      <c r="AB3308" s="62"/>
      <c r="AC3308" s="62"/>
      <c r="AD3308" s="62"/>
      <c r="AE3308" s="62"/>
    </row>
    <row r="3309" spans="1:31" x14ac:dyDescent="0.25">
      <c r="A3309" s="17" t="s">
        <v>11</v>
      </c>
      <c r="B3309" s="17" t="s">
        <v>156</v>
      </c>
      <c r="C3309" s="17" t="s">
        <v>262</v>
      </c>
      <c r="D3309" s="17" t="s">
        <v>262</v>
      </c>
      <c r="E3309" s="17" t="s">
        <v>41</v>
      </c>
      <c r="F3309" s="17" t="s">
        <v>214</v>
      </c>
      <c r="G3309" s="17" t="s">
        <v>265</v>
      </c>
      <c r="H3309" s="17" t="s">
        <v>32</v>
      </c>
      <c r="I3309" s="17" t="s">
        <v>17</v>
      </c>
      <c r="J3309" s="17"/>
      <c r="K3309" s="17"/>
      <c r="L3309" s="66">
        <v>0</v>
      </c>
      <c r="M3309" s="66">
        <v>1.1329499999999999E-2</v>
      </c>
      <c r="N3309" s="66">
        <v>1.1549500000000001E-2</v>
      </c>
      <c r="O3309" s="66">
        <v>2.591E-3</v>
      </c>
      <c r="P3309" s="66">
        <v>0</v>
      </c>
      <c r="Q3309" s="66">
        <v>0</v>
      </c>
      <c r="R3309" s="18"/>
      <c r="Z3309" s="62"/>
      <c r="AA3309" s="62"/>
      <c r="AB3309" s="62"/>
      <c r="AC3309" s="62"/>
      <c r="AD3309" s="62"/>
      <c r="AE3309" s="62"/>
    </row>
    <row r="3310" spans="1:31" x14ac:dyDescent="0.25">
      <c r="A3310" s="17" t="s">
        <v>11</v>
      </c>
      <c r="B3310" s="17" t="s">
        <v>156</v>
      </c>
      <c r="C3310" s="17" t="s">
        <v>262</v>
      </c>
      <c r="D3310" s="17" t="s">
        <v>262</v>
      </c>
      <c r="E3310" s="17" t="s">
        <v>41</v>
      </c>
      <c r="F3310" s="17" t="s">
        <v>214</v>
      </c>
      <c r="G3310" s="17" t="s">
        <v>265</v>
      </c>
      <c r="H3310" s="17" t="s">
        <v>16</v>
      </c>
      <c r="I3310" s="17" t="s">
        <v>17</v>
      </c>
      <c r="J3310" s="17"/>
      <c r="K3310" s="17"/>
      <c r="L3310" s="66">
        <v>0</v>
      </c>
      <c r="M3310" s="66">
        <v>635.57400000000007</v>
      </c>
      <c r="N3310" s="66">
        <v>647.923</v>
      </c>
      <c r="O3310" s="66">
        <v>145.35499999999999</v>
      </c>
      <c r="P3310" s="66">
        <v>0</v>
      </c>
      <c r="Q3310" s="66">
        <v>0</v>
      </c>
      <c r="R3310" s="18"/>
      <c r="Z3310" s="62"/>
      <c r="AA3310" s="62"/>
      <c r="AB3310" s="62"/>
      <c r="AC3310" s="62"/>
      <c r="AD3310" s="62"/>
      <c r="AE3310" s="62"/>
    </row>
    <row r="3311" spans="1:31" x14ac:dyDescent="0.25">
      <c r="A3311" s="17" t="s">
        <v>11</v>
      </c>
      <c r="B3311" s="17" t="s">
        <v>156</v>
      </c>
      <c r="C3311" s="17" t="s">
        <v>262</v>
      </c>
      <c r="D3311" s="17" t="s">
        <v>262</v>
      </c>
      <c r="E3311" s="17" t="s">
        <v>41</v>
      </c>
      <c r="F3311" s="17" t="s">
        <v>214</v>
      </c>
      <c r="G3311" s="17" t="s">
        <v>265</v>
      </c>
      <c r="H3311" s="17" t="s">
        <v>160</v>
      </c>
      <c r="I3311" s="17" t="s">
        <v>17</v>
      </c>
      <c r="J3311" s="17"/>
      <c r="K3311" s="17"/>
      <c r="L3311" s="66">
        <v>0</v>
      </c>
      <c r="M3311" s="66">
        <v>635.93700000000001</v>
      </c>
      <c r="N3311" s="66">
        <v>648.29300000000001</v>
      </c>
      <c r="O3311" s="66">
        <v>145.43799999999999</v>
      </c>
      <c r="P3311" s="66">
        <v>0</v>
      </c>
      <c r="Q3311" s="66">
        <v>0</v>
      </c>
      <c r="R3311" s="18"/>
      <c r="Z3311" s="62"/>
      <c r="AA3311" s="62"/>
      <c r="AB3311" s="62"/>
      <c r="AC3311" s="62"/>
      <c r="AD3311" s="62"/>
      <c r="AE3311" s="62"/>
    </row>
    <row r="3312" spans="1:31" x14ac:dyDescent="0.25">
      <c r="A3312" s="17" t="s">
        <v>11</v>
      </c>
      <c r="B3312" s="17" t="s">
        <v>156</v>
      </c>
      <c r="C3312" s="17" t="s">
        <v>262</v>
      </c>
      <c r="D3312" s="17" t="s">
        <v>262</v>
      </c>
      <c r="E3312" s="17" t="s">
        <v>41</v>
      </c>
      <c r="F3312" s="17" t="s">
        <v>214</v>
      </c>
      <c r="G3312" s="17" t="s">
        <v>265</v>
      </c>
      <c r="H3312" s="17" t="s">
        <v>161</v>
      </c>
      <c r="I3312" s="17" t="s">
        <v>17</v>
      </c>
      <c r="J3312" s="17"/>
      <c r="K3312" s="17"/>
      <c r="L3312" s="66">
        <v>0</v>
      </c>
      <c r="M3312" s="66">
        <v>636.1635</v>
      </c>
      <c r="N3312" s="66">
        <v>648.52374999999995</v>
      </c>
      <c r="O3312" s="66">
        <v>145.48974999999999</v>
      </c>
      <c r="P3312" s="66">
        <v>0</v>
      </c>
      <c r="Q3312" s="66">
        <v>0</v>
      </c>
      <c r="R3312" s="18"/>
      <c r="Z3312" s="62"/>
      <c r="AA3312" s="62"/>
      <c r="AB3312" s="62"/>
      <c r="AC3312" s="62"/>
      <c r="AD3312" s="62"/>
      <c r="AE3312" s="62"/>
    </row>
    <row r="3313" spans="1:31" x14ac:dyDescent="0.25">
      <c r="A3313" s="17" t="s">
        <v>11</v>
      </c>
      <c r="B3313" s="17" t="s">
        <v>156</v>
      </c>
      <c r="C3313" s="17" t="s">
        <v>262</v>
      </c>
      <c r="D3313" s="17" t="s">
        <v>262</v>
      </c>
      <c r="E3313" s="17" t="s">
        <v>41</v>
      </c>
      <c r="F3313" s="17" t="s">
        <v>214</v>
      </c>
      <c r="G3313" s="17" t="s">
        <v>265</v>
      </c>
      <c r="H3313" s="17" t="s">
        <v>75</v>
      </c>
      <c r="I3313" s="17" t="s">
        <v>17</v>
      </c>
      <c r="J3313" s="17"/>
      <c r="K3313" s="17"/>
      <c r="L3313" s="66">
        <v>0</v>
      </c>
      <c r="M3313" s="66">
        <v>1.1332499999999999E-3</v>
      </c>
      <c r="N3313" s="66">
        <v>1.15475E-3</v>
      </c>
      <c r="O3313" s="66">
        <v>2.5900000000000001E-4</v>
      </c>
      <c r="P3313" s="66">
        <v>0</v>
      </c>
      <c r="Q3313" s="66">
        <v>0</v>
      </c>
      <c r="R3313" s="18"/>
      <c r="Z3313" s="62"/>
      <c r="AA3313" s="62"/>
      <c r="AB3313" s="62"/>
      <c r="AC3313" s="62"/>
      <c r="AD3313" s="62"/>
      <c r="AE3313" s="62"/>
    </row>
    <row r="3314" spans="1:31" x14ac:dyDescent="0.25">
      <c r="A3314" s="17" t="s">
        <v>11</v>
      </c>
      <c r="B3314" s="17" t="s">
        <v>156</v>
      </c>
      <c r="C3314" s="17" t="s">
        <v>262</v>
      </c>
      <c r="D3314" s="17" t="s">
        <v>262</v>
      </c>
      <c r="E3314" s="17" t="s">
        <v>215</v>
      </c>
      <c r="F3314" s="17" t="s">
        <v>218</v>
      </c>
      <c r="G3314" s="17" t="s">
        <v>265</v>
      </c>
      <c r="H3314" s="17" t="s">
        <v>32</v>
      </c>
      <c r="I3314" s="17" t="s">
        <v>17</v>
      </c>
      <c r="J3314" s="17"/>
      <c r="K3314" s="17"/>
      <c r="L3314" s="66">
        <v>3.3490825000000002</v>
      </c>
      <c r="M3314" s="66">
        <v>3.5346624999999996</v>
      </c>
      <c r="N3314" s="66">
        <v>3.9815699999999996</v>
      </c>
      <c r="O3314" s="66">
        <v>1.0348515</v>
      </c>
      <c r="P3314" s="66">
        <v>3.1035000000000004E-3</v>
      </c>
      <c r="Q3314" s="66">
        <v>2.9167500000000001E-3</v>
      </c>
      <c r="R3314" s="18"/>
      <c r="Z3314" s="62"/>
      <c r="AA3314" s="62"/>
      <c r="AB3314" s="62"/>
      <c r="AC3314" s="62"/>
      <c r="AD3314" s="62"/>
      <c r="AE3314" s="62"/>
    </row>
    <row r="3315" spans="1:31" x14ac:dyDescent="0.25">
      <c r="A3315" s="17" t="s">
        <v>11</v>
      </c>
      <c r="B3315" s="17" t="s">
        <v>156</v>
      </c>
      <c r="C3315" s="17" t="s">
        <v>262</v>
      </c>
      <c r="D3315" s="17" t="s">
        <v>262</v>
      </c>
      <c r="E3315" s="17" t="s">
        <v>215</v>
      </c>
      <c r="F3315" s="17" t="s">
        <v>218</v>
      </c>
      <c r="G3315" s="17" t="s">
        <v>265</v>
      </c>
      <c r="H3315" s="17" t="s">
        <v>16</v>
      </c>
      <c r="I3315" s="17" t="s">
        <v>17</v>
      </c>
      <c r="J3315" s="17"/>
      <c r="K3315" s="17"/>
      <c r="L3315" s="66">
        <v>86406.274999999994</v>
      </c>
      <c r="M3315" s="66">
        <v>91194.35</v>
      </c>
      <c r="N3315" s="66">
        <v>102724.5</v>
      </c>
      <c r="O3315" s="66">
        <v>26699.16475</v>
      </c>
      <c r="P3315" s="66">
        <v>80.065100000000001</v>
      </c>
      <c r="Q3315" s="66">
        <v>75.241100000000003</v>
      </c>
      <c r="R3315" s="18"/>
      <c r="Z3315" s="62"/>
      <c r="AA3315" s="62"/>
      <c r="AB3315" s="62"/>
      <c r="AC3315" s="62"/>
      <c r="AD3315" s="62"/>
      <c r="AE3315" s="62"/>
    </row>
    <row r="3316" spans="1:31" x14ac:dyDescent="0.25">
      <c r="A3316" s="17" t="s">
        <v>11</v>
      </c>
      <c r="B3316" s="17" t="s">
        <v>156</v>
      </c>
      <c r="C3316" s="17" t="s">
        <v>262</v>
      </c>
      <c r="D3316" s="17" t="s">
        <v>262</v>
      </c>
      <c r="E3316" s="17" t="s">
        <v>215</v>
      </c>
      <c r="F3316" s="17" t="s">
        <v>218</v>
      </c>
      <c r="G3316" s="17" t="s">
        <v>265</v>
      </c>
      <c r="H3316" s="17" t="s">
        <v>160</v>
      </c>
      <c r="I3316" s="17" t="s">
        <v>17</v>
      </c>
      <c r="J3316" s="17"/>
      <c r="K3316" s="17"/>
      <c r="L3316" s="66">
        <v>86603.800000000017</v>
      </c>
      <c r="M3316" s="66">
        <v>91402.875</v>
      </c>
      <c r="N3316" s="66">
        <v>102959.7</v>
      </c>
      <c r="O3316" s="66">
        <v>26760.316699999999</v>
      </c>
      <c r="P3316" s="66">
        <v>80.248200000000011</v>
      </c>
      <c r="Q3316" s="66">
        <v>75.413199999999989</v>
      </c>
      <c r="R3316" s="18"/>
      <c r="Z3316" s="62"/>
      <c r="AA3316" s="62"/>
      <c r="AB3316" s="62"/>
      <c r="AC3316" s="62"/>
      <c r="AD3316" s="62"/>
      <c r="AE3316" s="62"/>
    </row>
    <row r="3317" spans="1:31" x14ac:dyDescent="0.25">
      <c r="A3317" s="17" t="s">
        <v>11</v>
      </c>
      <c r="B3317" s="17" t="s">
        <v>156</v>
      </c>
      <c r="C3317" s="17" t="s">
        <v>262</v>
      </c>
      <c r="D3317" s="17" t="s">
        <v>262</v>
      </c>
      <c r="E3317" s="17" t="s">
        <v>215</v>
      </c>
      <c r="F3317" s="17" t="s">
        <v>218</v>
      </c>
      <c r="G3317" s="17" t="s">
        <v>265</v>
      </c>
      <c r="H3317" s="17" t="s">
        <v>161</v>
      </c>
      <c r="I3317" s="17" t="s">
        <v>17</v>
      </c>
      <c r="J3317" s="17"/>
      <c r="K3317" s="17"/>
      <c r="L3317" s="66">
        <v>86684.25</v>
      </c>
      <c r="M3317" s="66">
        <v>91487.775000000009</v>
      </c>
      <c r="N3317" s="66">
        <v>103055.2</v>
      </c>
      <c r="O3317" s="66">
        <v>26785.128424999999</v>
      </c>
      <c r="P3317" s="66">
        <v>80.322699999999998</v>
      </c>
      <c r="Q3317" s="66">
        <v>75.483150000000009</v>
      </c>
      <c r="R3317" s="18"/>
      <c r="Z3317" s="62"/>
      <c r="AA3317" s="62"/>
      <c r="AB3317" s="62"/>
      <c r="AC3317" s="62"/>
      <c r="AD3317" s="62"/>
      <c r="AE3317" s="62"/>
    </row>
    <row r="3318" spans="1:31" x14ac:dyDescent="0.25">
      <c r="A3318" s="17" t="s">
        <v>11</v>
      </c>
      <c r="B3318" s="17" t="s">
        <v>156</v>
      </c>
      <c r="C3318" s="17" t="s">
        <v>262</v>
      </c>
      <c r="D3318" s="17" t="s">
        <v>262</v>
      </c>
      <c r="E3318" s="17" t="s">
        <v>215</v>
      </c>
      <c r="F3318" s="17" t="s">
        <v>218</v>
      </c>
      <c r="G3318" s="17" t="s">
        <v>265</v>
      </c>
      <c r="H3318" s="17" t="s">
        <v>75</v>
      </c>
      <c r="I3318" s="17" t="s">
        <v>17</v>
      </c>
      <c r="J3318" s="17"/>
      <c r="K3318" s="17"/>
      <c r="L3318" s="66">
        <v>0.6698154999999999</v>
      </c>
      <c r="M3318" s="66">
        <v>0.70693300000000003</v>
      </c>
      <c r="N3318" s="66">
        <v>0.79631350000000001</v>
      </c>
      <c r="O3318" s="66">
        <v>0.20696975000000001</v>
      </c>
      <c r="P3318" s="66">
        <v>6.2074999999999999E-4</v>
      </c>
      <c r="Q3318" s="66">
        <v>5.8325E-4</v>
      </c>
      <c r="R3318" s="18"/>
      <c r="Z3318" s="62"/>
      <c r="AA3318" s="62"/>
      <c r="AB3318" s="62"/>
      <c r="AC3318" s="62"/>
      <c r="AD3318" s="62"/>
      <c r="AE3318" s="62"/>
    </row>
    <row r="3319" spans="1:31" x14ac:dyDescent="0.25">
      <c r="A3319" s="17" t="s">
        <v>11</v>
      </c>
      <c r="B3319" s="17" t="s">
        <v>156</v>
      </c>
      <c r="C3319" s="17" t="s">
        <v>262</v>
      </c>
      <c r="D3319" s="17" t="s">
        <v>262</v>
      </c>
      <c r="E3319" s="17" t="s">
        <v>221</v>
      </c>
      <c r="F3319" s="17" t="s">
        <v>231</v>
      </c>
      <c r="G3319" s="17" t="s">
        <v>265</v>
      </c>
      <c r="H3319" s="17" t="s">
        <v>32</v>
      </c>
      <c r="I3319" s="17" t="s">
        <v>17</v>
      </c>
      <c r="J3319" s="17"/>
      <c r="K3319" s="17"/>
      <c r="L3319" s="66">
        <v>0</v>
      </c>
      <c r="M3319" s="66">
        <v>0</v>
      </c>
      <c r="N3319" s="66">
        <v>0</v>
      </c>
      <c r="O3319" s="66">
        <v>0</v>
      </c>
      <c r="P3319" s="66">
        <v>0.11992499999999999</v>
      </c>
      <c r="Q3319" s="66">
        <v>3.9974999999999997E-2</v>
      </c>
      <c r="R3319" s="18"/>
      <c r="Z3319" s="62"/>
      <c r="AA3319" s="62"/>
      <c r="AB3319" s="62"/>
      <c r="AC3319" s="62"/>
      <c r="AD3319" s="62"/>
      <c r="AE3319" s="62"/>
    </row>
    <row r="3320" spans="1:31" x14ac:dyDescent="0.25">
      <c r="A3320" s="17" t="s">
        <v>11</v>
      </c>
      <c r="B3320" s="17" t="s">
        <v>156</v>
      </c>
      <c r="C3320" s="17" t="s">
        <v>262</v>
      </c>
      <c r="D3320" s="17" t="s">
        <v>262</v>
      </c>
      <c r="E3320" s="17" t="s">
        <v>221</v>
      </c>
      <c r="F3320" s="17" t="s">
        <v>231</v>
      </c>
      <c r="G3320" s="17" t="s">
        <v>265</v>
      </c>
      <c r="H3320" s="17" t="s">
        <v>16</v>
      </c>
      <c r="I3320" s="17" t="s">
        <v>17</v>
      </c>
      <c r="J3320" s="17"/>
      <c r="K3320" s="17"/>
      <c r="L3320" s="66">
        <v>0</v>
      </c>
      <c r="M3320" s="66">
        <v>0</v>
      </c>
      <c r="N3320" s="66">
        <v>0</v>
      </c>
      <c r="O3320" s="66">
        <v>0</v>
      </c>
      <c r="P3320" s="66">
        <v>3897.5625</v>
      </c>
      <c r="Q3320" s="66">
        <v>1299.1875</v>
      </c>
      <c r="R3320" s="18"/>
      <c r="Z3320" s="62"/>
      <c r="AA3320" s="62"/>
      <c r="AB3320" s="62"/>
      <c r="AC3320" s="62"/>
      <c r="AD3320" s="62"/>
      <c r="AE3320" s="62"/>
    </row>
    <row r="3321" spans="1:31" x14ac:dyDescent="0.25">
      <c r="A3321" s="17" t="s">
        <v>11</v>
      </c>
      <c r="B3321" s="17" t="s">
        <v>156</v>
      </c>
      <c r="C3321" s="17" t="s">
        <v>262</v>
      </c>
      <c r="D3321" s="17" t="s">
        <v>262</v>
      </c>
      <c r="E3321" s="17" t="s">
        <v>221</v>
      </c>
      <c r="F3321" s="17" t="s">
        <v>231</v>
      </c>
      <c r="G3321" s="17" t="s">
        <v>265</v>
      </c>
      <c r="H3321" s="17" t="s">
        <v>160</v>
      </c>
      <c r="I3321" s="17" t="s">
        <v>17</v>
      </c>
      <c r="J3321" s="17"/>
      <c r="K3321" s="17"/>
      <c r="L3321" s="66">
        <v>0</v>
      </c>
      <c r="M3321" s="66">
        <v>0</v>
      </c>
      <c r="N3321" s="66">
        <v>0</v>
      </c>
      <c r="O3321" s="66">
        <v>0</v>
      </c>
      <c r="P3321" s="66">
        <v>3904.6350000000002</v>
      </c>
      <c r="Q3321" s="66">
        <v>1301.5450000000001</v>
      </c>
      <c r="R3321" s="18"/>
      <c r="Z3321" s="62"/>
      <c r="AA3321" s="62"/>
      <c r="AB3321" s="62"/>
      <c r="AC3321" s="62"/>
      <c r="AD3321" s="62"/>
      <c r="AE3321" s="62"/>
    </row>
    <row r="3322" spans="1:31" x14ac:dyDescent="0.25">
      <c r="A3322" s="17" t="s">
        <v>11</v>
      </c>
      <c r="B3322" s="17" t="s">
        <v>156</v>
      </c>
      <c r="C3322" s="17" t="s">
        <v>262</v>
      </c>
      <c r="D3322" s="17" t="s">
        <v>262</v>
      </c>
      <c r="E3322" s="17" t="s">
        <v>221</v>
      </c>
      <c r="F3322" s="17" t="s">
        <v>231</v>
      </c>
      <c r="G3322" s="17" t="s">
        <v>265</v>
      </c>
      <c r="H3322" s="17" t="s">
        <v>161</v>
      </c>
      <c r="I3322" s="17" t="s">
        <v>17</v>
      </c>
      <c r="J3322" s="17"/>
      <c r="K3322" s="17"/>
      <c r="L3322" s="66">
        <v>0</v>
      </c>
      <c r="M3322" s="66">
        <v>0</v>
      </c>
      <c r="N3322" s="66">
        <v>0</v>
      </c>
      <c r="O3322" s="66">
        <v>0</v>
      </c>
      <c r="P3322" s="66">
        <v>3907.5150000000003</v>
      </c>
      <c r="Q3322" s="66">
        <v>1302.5050000000001</v>
      </c>
      <c r="R3322" s="18"/>
      <c r="Z3322" s="62"/>
      <c r="AA3322" s="62"/>
      <c r="AB3322" s="62"/>
      <c r="AC3322" s="62"/>
      <c r="AD3322" s="62"/>
      <c r="AE3322" s="62"/>
    </row>
    <row r="3323" spans="1:31" x14ac:dyDescent="0.25">
      <c r="A3323" s="17" t="s">
        <v>11</v>
      </c>
      <c r="B3323" s="17" t="s">
        <v>156</v>
      </c>
      <c r="C3323" s="17" t="s">
        <v>262</v>
      </c>
      <c r="D3323" s="17" t="s">
        <v>262</v>
      </c>
      <c r="E3323" s="17" t="s">
        <v>221</v>
      </c>
      <c r="F3323" s="17" t="s">
        <v>231</v>
      </c>
      <c r="G3323" s="17" t="s">
        <v>265</v>
      </c>
      <c r="H3323" s="17" t="s">
        <v>75</v>
      </c>
      <c r="I3323" s="17" t="s">
        <v>17</v>
      </c>
      <c r="J3323" s="17"/>
      <c r="K3323" s="17"/>
      <c r="L3323" s="66">
        <v>0</v>
      </c>
      <c r="M3323" s="66">
        <v>0</v>
      </c>
      <c r="N3323" s="66">
        <v>0</v>
      </c>
      <c r="O3323" s="66">
        <v>0</v>
      </c>
      <c r="P3323" s="66">
        <v>2.3984999999999999E-2</v>
      </c>
      <c r="Q3323" s="66">
        <v>7.9950000000000004E-3</v>
      </c>
      <c r="R3323" s="18"/>
      <c r="Z3323" s="62"/>
      <c r="AA3323" s="62"/>
      <c r="AB3323" s="62"/>
      <c r="AC3323" s="62"/>
      <c r="AD3323" s="62"/>
      <c r="AE3323" s="62"/>
    </row>
    <row r="3324" spans="1:31" ht="15.75" x14ac:dyDescent="0.25">
      <c r="A3324" s="19" t="s">
        <v>11</v>
      </c>
      <c r="B3324" s="17" t="s">
        <v>156</v>
      </c>
      <c r="C3324" s="19" t="s">
        <v>263</v>
      </c>
      <c r="D3324" s="19" t="s">
        <v>157</v>
      </c>
      <c r="E3324" s="19"/>
      <c r="F3324" s="19"/>
      <c r="G3324" s="17" t="s">
        <v>265</v>
      </c>
      <c r="H3324" s="19" t="s">
        <v>32</v>
      </c>
      <c r="I3324" s="17" t="s">
        <v>17</v>
      </c>
      <c r="J3324" s="19"/>
      <c r="K3324" s="19"/>
      <c r="L3324" s="68">
        <v>0</v>
      </c>
      <c r="M3324" s="68">
        <v>0</v>
      </c>
      <c r="N3324" s="68">
        <v>0</v>
      </c>
      <c r="O3324" s="68">
        <v>0</v>
      </c>
      <c r="P3324" s="68">
        <v>0</v>
      </c>
      <c r="Q3324" s="68">
        <v>0</v>
      </c>
      <c r="R3324" s="20"/>
      <c r="Z3324" s="62"/>
      <c r="AA3324" s="62"/>
      <c r="AB3324" s="62"/>
      <c r="AC3324" s="62"/>
      <c r="AD3324" s="62"/>
      <c r="AE3324" s="62"/>
    </row>
    <row r="3325" spans="1:31" ht="15.75" x14ac:dyDescent="0.25">
      <c r="A3325" s="19" t="s">
        <v>11</v>
      </c>
      <c r="B3325" s="17" t="s">
        <v>156</v>
      </c>
      <c r="C3325" s="19" t="s">
        <v>263</v>
      </c>
      <c r="D3325" s="19" t="s">
        <v>157</v>
      </c>
      <c r="E3325" s="19"/>
      <c r="F3325" s="19"/>
      <c r="G3325" s="17" t="s">
        <v>265</v>
      </c>
      <c r="H3325" s="19" t="s">
        <v>16</v>
      </c>
      <c r="I3325" s="17" t="s">
        <v>17</v>
      </c>
      <c r="J3325" s="19"/>
      <c r="K3325" s="19"/>
      <c r="L3325" s="66">
        <v>-11715143.901674597</v>
      </c>
      <c r="M3325" s="66">
        <v>-14481613.496057346</v>
      </c>
      <c r="N3325" s="66">
        <v>-14239861.076312965</v>
      </c>
      <c r="O3325" s="66">
        <v>-17829298.786163468</v>
      </c>
      <c r="P3325" s="66">
        <v>-19321504.434044912</v>
      </c>
      <c r="Q3325" s="66">
        <v>-31829090.963160843</v>
      </c>
      <c r="R3325" s="20"/>
      <c r="Z3325" s="62"/>
      <c r="AA3325" s="62"/>
      <c r="AB3325" s="62"/>
      <c r="AC3325" s="62"/>
      <c r="AD3325" s="62"/>
      <c r="AE3325" s="62"/>
    </row>
    <row r="3326" spans="1:31" ht="15.75" x14ac:dyDescent="0.25">
      <c r="A3326" s="19" t="s">
        <v>11</v>
      </c>
      <c r="B3326" s="17" t="s">
        <v>156</v>
      </c>
      <c r="C3326" s="19" t="s">
        <v>263</v>
      </c>
      <c r="D3326" s="19" t="s">
        <v>157</v>
      </c>
      <c r="E3326" s="19"/>
      <c r="F3326" s="19"/>
      <c r="G3326" s="17" t="s">
        <v>265</v>
      </c>
      <c r="H3326" s="19" t="s">
        <v>160</v>
      </c>
      <c r="I3326" s="17" t="s">
        <v>17</v>
      </c>
      <c r="J3326" s="19"/>
      <c r="K3326" s="19"/>
      <c r="L3326" s="66">
        <v>-11715143.901674597</v>
      </c>
      <c r="M3326" s="66">
        <v>-14481613.496057346</v>
      </c>
      <c r="N3326" s="66">
        <v>-14239861.076312965</v>
      </c>
      <c r="O3326" s="66">
        <v>-17829298.786163468</v>
      </c>
      <c r="P3326" s="66">
        <v>-19321504.434044912</v>
      </c>
      <c r="Q3326" s="66">
        <v>-31829090.963160843</v>
      </c>
      <c r="R3326" s="20"/>
      <c r="Z3326" s="62"/>
      <c r="AA3326" s="62"/>
      <c r="AB3326" s="62"/>
      <c r="AC3326" s="62"/>
      <c r="AD3326" s="62"/>
      <c r="AE3326" s="62"/>
    </row>
    <row r="3327" spans="1:31" ht="15.75" x14ac:dyDescent="0.25">
      <c r="A3327" s="19" t="s">
        <v>11</v>
      </c>
      <c r="B3327" s="17" t="s">
        <v>156</v>
      </c>
      <c r="C3327" s="19" t="s">
        <v>263</v>
      </c>
      <c r="D3327" s="19" t="s">
        <v>157</v>
      </c>
      <c r="E3327" s="19"/>
      <c r="F3327" s="19"/>
      <c r="G3327" s="17" t="s">
        <v>265</v>
      </c>
      <c r="H3327" s="19" t="s">
        <v>161</v>
      </c>
      <c r="I3327" s="17" t="s">
        <v>17</v>
      </c>
      <c r="J3327" s="19"/>
      <c r="K3327" s="19"/>
      <c r="L3327" s="66">
        <v>-11715143.901674597</v>
      </c>
      <c r="M3327" s="66">
        <v>-14481613.496057346</v>
      </c>
      <c r="N3327" s="66">
        <v>-14239861.076312965</v>
      </c>
      <c r="O3327" s="66">
        <v>-17829298.786163468</v>
      </c>
      <c r="P3327" s="66">
        <v>-19321504.434044912</v>
      </c>
      <c r="Q3327" s="66">
        <v>-31829090.963160843</v>
      </c>
      <c r="R3327" s="20"/>
      <c r="Z3327" s="62"/>
      <c r="AA3327" s="62"/>
      <c r="AB3327" s="62"/>
      <c r="AC3327" s="62"/>
      <c r="AD3327" s="62"/>
      <c r="AE3327" s="62"/>
    </row>
    <row r="3328" spans="1:31" ht="15.75" x14ac:dyDescent="0.25">
      <c r="A3328" s="19" t="s">
        <v>11</v>
      </c>
      <c r="B3328" s="17" t="s">
        <v>156</v>
      </c>
      <c r="C3328" s="19" t="s">
        <v>263</v>
      </c>
      <c r="D3328" s="19" t="s">
        <v>157</v>
      </c>
      <c r="E3328" s="19"/>
      <c r="F3328" s="19"/>
      <c r="G3328" s="17" t="s">
        <v>265</v>
      </c>
      <c r="H3328" s="19" t="s">
        <v>75</v>
      </c>
      <c r="I3328" s="17" t="s">
        <v>17</v>
      </c>
      <c r="J3328" s="19"/>
      <c r="K3328" s="19"/>
      <c r="L3328" s="68">
        <v>0</v>
      </c>
      <c r="M3328" s="68">
        <v>0</v>
      </c>
      <c r="N3328" s="68">
        <v>0</v>
      </c>
      <c r="O3328" s="68">
        <v>0</v>
      </c>
      <c r="P3328" s="68">
        <v>0</v>
      </c>
      <c r="Q3328" s="68">
        <v>0</v>
      </c>
      <c r="R3328" s="20"/>
      <c r="Z3328" s="62"/>
      <c r="AA3328" s="62"/>
      <c r="AB3328" s="62"/>
      <c r="AC3328" s="62"/>
      <c r="AD3328" s="62"/>
      <c r="AE3328" s="62"/>
    </row>
    <row r="3329" spans="1:31" ht="15.75" x14ac:dyDescent="0.25">
      <c r="A3329" s="19" t="s">
        <v>11</v>
      </c>
      <c r="B3329" s="17" t="s">
        <v>156</v>
      </c>
      <c r="C3329" s="19" t="s">
        <v>263</v>
      </c>
      <c r="D3329" s="19" t="s">
        <v>236</v>
      </c>
      <c r="E3329" s="19"/>
      <c r="F3329" s="19"/>
      <c r="G3329" s="17" t="s">
        <v>265</v>
      </c>
      <c r="H3329" s="19" t="s">
        <v>32</v>
      </c>
      <c r="I3329" s="17" t="s">
        <v>17</v>
      </c>
      <c r="J3329" s="19"/>
      <c r="K3329" s="19"/>
      <c r="L3329" s="68">
        <v>0</v>
      </c>
      <c r="M3329" s="68">
        <v>0</v>
      </c>
      <c r="N3329" s="68">
        <v>0</v>
      </c>
      <c r="O3329" s="68">
        <v>0</v>
      </c>
      <c r="P3329" s="68">
        <v>0</v>
      </c>
      <c r="Q3329" s="68">
        <v>0</v>
      </c>
      <c r="R3329" s="20"/>
      <c r="Z3329" s="62"/>
      <c r="AA3329" s="62"/>
      <c r="AB3329" s="62"/>
      <c r="AC3329" s="62"/>
      <c r="AD3329" s="62"/>
      <c r="AE3329" s="62"/>
    </row>
    <row r="3330" spans="1:31" ht="15.75" x14ac:dyDescent="0.25">
      <c r="A3330" s="19" t="s">
        <v>11</v>
      </c>
      <c r="B3330" s="17" t="s">
        <v>156</v>
      </c>
      <c r="C3330" s="19" t="s">
        <v>263</v>
      </c>
      <c r="D3330" s="19" t="s">
        <v>236</v>
      </c>
      <c r="E3330" s="19"/>
      <c r="F3330" s="19"/>
      <c r="G3330" s="17" t="s">
        <v>265</v>
      </c>
      <c r="H3330" s="19" t="s">
        <v>16</v>
      </c>
      <c r="I3330" s="17" t="s">
        <v>17</v>
      </c>
      <c r="J3330" s="19"/>
      <c r="K3330" s="19"/>
      <c r="L3330" s="66">
        <v>-17.810114378683068</v>
      </c>
      <c r="M3330" s="66">
        <v>-3411.9037226391142</v>
      </c>
      <c r="N3330" s="66">
        <v>-1216.7878414556094</v>
      </c>
      <c r="O3330" s="66">
        <v>-263.90828852656369</v>
      </c>
      <c r="P3330" s="66">
        <v>-3843.8428226985798</v>
      </c>
      <c r="Q3330" s="66">
        <v>-1299.2994697570066</v>
      </c>
      <c r="R3330" s="20"/>
      <c r="Z3330" s="62"/>
      <c r="AA3330" s="62"/>
      <c r="AB3330" s="62"/>
      <c r="AC3330" s="62"/>
      <c r="AD3330" s="62"/>
      <c r="AE3330" s="62"/>
    </row>
    <row r="3331" spans="1:31" ht="15.75" x14ac:dyDescent="0.25">
      <c r="A3331" s="19" t="s">
        <v>11</v>
      </c>
      <c r="B3331" s="17" t="s">
        <v>156</v>
      </c>
      <c r="C3331" s="19" t="s">
        <v>263</v>
      </c>
      <c r="D3331" s="19" t="s">
        <v>236</v>
      </c>
      <c r="E3331" s="19"/>
      <c r="F3331" s="19"/>
      <c r="G3331" s="17" t="s">
        <v>265</v>
      </c>
      <c r="H3331" s="19" t="s">
        <v>160</v>
      </c>
      <c r="I3331" s="17" t="s">
        <v>17</v>
      </c>
      <c r="J3331" s="19"/>
      <c r="K3331" s="19"/>
      <c r="L3331" s="66">
        <v>-17.810114378683068</v>
      </c>
      <c r="M3331" s="66">
        <v>-3411.9037226391142</v>
      </c>
      <c r="N3331" s="66">
        <v>-1216.7878414556094</v>
      </c>
      <c r="O3331" s="66">
        <v>-263.90828852656369</v>
      </c>
      <c r="P3331" s="66">
        <v>-3843.8428226985798</v>
      </c>
      <c r="Q3331" s="66">
        <v>-1299.2994697570066</v>
      </c>
      <c r="R3331" s="20"/>
      <c r="Z3331" s="62"/>
      <c r="AA3331" s="62"/>
      <c r="AB3331" s="62"/>
      <c r="AC3331" s="62"/>
      <c r="AD3331" s="62"/>
      <c r="AE3331" s="62"/>
    </row>
    <row r="3332" spans="1:31" ht="15.75" x14ac:dyDescent="0.25">
      <c r="A3332" s="19" t="s">
        <v>11</v>
      </c>
      <c r="B3332" s="17" t="s">
        <v>156</v>
      </c>
      <c r="C3332" s="19" t="s">
        <v>263</v>
      </c>
      <c r="D3332" s="19" t="s">
        <v>236</v>
      </c>
      <c r="E3332" s="19"/>
      <c r="F3332" s="19"/>
      <c r="G3332" s="17" t="s">
        <v>265</v>
      </c>
      <c r="H3332" s="19" t="s">
        <v>161</v>
      </c>
      <c r="I3332" s="17" t="s">
        <v>17</v>
      </c>
      <c r="J3332" s="19"/>
      <c r="K3332" s="19"/>
      <c r="L3332" s="66">
        <v>-17.810114378683068</v>
      </c>
      <c r="M3332" s="66">
        <v>-3411.9037226391142</v>
      </c>
      <c r="N3332" s="66">
        <v>-1216.7878414556094</v>
      </c>
      <c r="O3332" s="66">
        <v>-263.90828852656369</v>
      </c>
      <c r="P3332" s="66">
        <v>-3843.8428226985798</v>
      </c>
      <c r="Q3332" s="66">
        <v>-1299.2994697570066</v>
      </c>
      <c r="R3332" s="20"/>
      <c r="Z3332" s="62"/>
      <c r="AA3332" s="62"/>
      <c r="AB3332" s="62"/>
      <c r="AC3332" s="62"/>
      <c r="AD3332" s="62"/>
      <c r="AE3332" s="62"/>
    </row>
    <row r="3333" spans="1:31" ht="15.75" x14ac:dyDescent="0.25">
      <c r="A3333" s="19" t="s">
        <v>11</v>
      </c>
      <c r="B3333" s="17" t="s">
        <v>156</v>
      </c>
      <c r="C3333" s="19" t="s">
        <v>263</v>
      </c>
      <c r="D3333" s="19" t="s">
        <v>236</v>
      </c>
      <c r="E3333" s="19"/>
      <c r="F3333" s="19"/>
      <c r="G3333" s="17" t="s">
        <v>265</v>
      </c>
      <c r="H3333" s="19" t="s">
        <v>75</v>
      </c>
      <c r="I3333" s="17" t="s">
        <v>17</v>
      </c>
      <c r="J3333" s="19"/>
      <c r="K3333" s="19"/>
      <c r="L3333" s="66">
        <v>0</v>
      </c>
      <c r="M3333" s="66">
        <v>0</v>
      </c>
      <c r="N3333" s="66">
        <v>0</v>
      </c>
      <c r="O3333" s="66">
        <v>0</v>
      </c>
      <c r="P3333" s="66">
        <v>0</v>
      </c>
      <c r="Q3333" s="66">
        <v>0</v>
      </c>
      <c r="R3333" s="20"/>
      <c r="Z3333" s="62"/>
      <c r="AA3333" s="62"/>
      <c r="AB3333" s="62"/>
      <c r="AC3333" s="62"/>
      <c r="AD3333" s="62"/>
      <c r="AE3333" s="62"/>
    </row>
    <row r="3334" spans="1:31" ht="15.75" x14ac:dyDescent="0.25">
      <c r="A3334" s="19" t="s">
        <v>11</v>
      </c>
      <c r="B3334" s="17" t="s">
        <v>156</v>
      </c>
      <c r="C3334" s="19" t="s">
        <v>263</v>
      </c>
      <c r="D3334" s="19" t="s">
        <v>237</v>
      </c>
      <c r="E3334" s="19"/>
      <c r="F3334" s="19"/>
      <c r="G3334" s="17" t="s">
        <v>265</v>
      </c>
      <c r="H3334" s="19" t="s">
        <v>32</v>
      </c>
      <c r="I3334" s="17" t="s">
        <v>17</v>
      </c>
      <c r="J3334" s="19"/>
      <c r="K3334" s="19"/>
      <c r="L3334" s="66">
        <v>0</v>
      </c>
      <c r="M3334" s="66">
        <v>0</v>
      </c>
      <c r="N3334" s="66">
        <v>0</v>
      </c>
      <c r="O3334" s="66">
        <v>0</v>
      </c>
      <c r="P3334" s="66">
        <v>0</v>
      </c>
      <c r="Q3334" s="66">
        <v>0</v>
      </c>
      <c r="R3334" s="20"/>
      <c r="Z3334" s="62"/>
      <c r="AA3334" s="62"/>
      <c r="AB3334" s="62"/>
      <c r="AC3334" s="62"/>
      <c r="AD3334" s="62"/>
      <c r="AE3334" s="62"/>
    </row>
    <row r="3335" spans="1:31" ht="15.75" x14ac:dyDescent="0.25">
      <c r="A3335" s="19" t="s">
        <v>11</v>
      </c>
      <c r="B3335" s="17" t="s">
        <v>156</v>
      </c>
      <c r="C3335" s="19" t="s">
        <v>263</v>
      </c>
      <c r="D3335" s="19" t="s">
        <v>237</v>
      </c>
      <c r="E3335" s="19"/>
      <c r="F3335" s="19"/>
      <c r="G3335" s="17" t="s">
        <v>265</v>
      </c>
      <c r="H3335" s="19" t="s">
        <v>16</v>
      </c>
      <c r="I3335" s="17" t="s">
        <v>17</v>
      </c>
      <c r="J3335" s="19"/>
      <c r="K3335" s="19"/>
      <c r="L3335" s="66">
        <v>-5883788.7427075207</v>
      </c>
      <c r="M3335" s="66">
        <v>-7045828.0458973888</v>
      </c>
      <c r="N3335" s="66">
        <v>-6972421.8403821988</v>
      </c>
      <c r="O3335" s="66">
        <v>-8202191.3863811139</v>
      </c>
      <c r="P3335" s="66">
        <v>-10386920.164533183</v>
      </c>
      <c r="Q3335" s="66">
        <v>-10076729.582846818</v>
      </c>
      <c r="R3335" s="20"/>
      <c r="Z3335" s="62"/>
      <c r="AA3335" s="62"/>
      <c r="AB3335" s="62"/>
      <c r="AC3335" s="62"/>
      <c r="AD3335" s="62"/>
      <c r="AE3335" s="62"/>
    </row>
    <row r="3336" spans="1:31" ht="15.75" x14ac:dyDescent="0.25">
      <c r="A3336" s="19" t="s">
        <v>11</v>
      </c>
      <c r="B3336" s="17" t="s">
        <v>156</v>
      </c>
      <c r="C3336" s="19" t="s">
        <v>263</v>
      </c>
      <c r="D3336" s="19" t="s">
        <v>237</v>
      </c>
      <c r="E3336" s="19"/>
      <c r="F3336" s="19"/>
      <c r="G3336" s="17" t="s">
        <v>265</v>
      </c>
      <c r="H3336" s="19" t="s">
        <v>160</v>
      </c>
      <c r="I3336" s="17" t="s">
        <v>17</v>
      </c>
      <c r="J3336" s="19"/>
      <c r="K3336" s="19"/>
      <c r="L3336" s="66">
        <v>-5883788.7427075207</v>
      </c>
      <c r="M3336" s="66">
        <v>-7045828.0458973888</v>
      </c>
      <c r="N3336" s="66">
        <v>-6972421.8403821988</v>
      </c>
      <c r="O3336" s="66">
        <v>-8202191.3863811139</v>
      </c>
      <c r="P3336" s="66">
        <v>-10386920.164533183</v>
      </c>
      <c r="Q3336" s="66">
        <v>-10076729.582846818</v>
      </c>
      <c r="R3336" s="20"/>
      <c r="Z3336" s="62"/>
      <c r="AA3336" s="62"/>
      <c r="AB3336" s="62"/>
      <c r="AC3336" s="62"/>
      <c r="AD3336" s="62"/>
      <c r="AE3336" s="62"/>
    </row>
    <row r="3337" spans="1:31" ht="15.75" x14ac:dyDescent="0.25">
      <c r="A3337" s="19" t="s">
        <v>11</v>
      </c>
      <c r="B3337" s="17" t="s">
        <v>156</v>
      </c>
      <c r="C3337" s="19" t="s">
        <v>263</v>
      </c>
      <c r="D3337" s="19" t="s">
        <v>237</v>
      </c>
      <c r="E3337" s="19"/>
      <c r="F3337" s="19"/>
      <c r="G3337" s="17" t="s">
        <v>265</v>
      </c>
      <c r="H3337" s="19" t="s">
        <v>161</v>
      </c>
      <c r="I3337" s="17" t="s">
        <v>17</v>
      </c>
      <c r="J3337" s="19"/>
      <c r="K3337" s="19"/>
      <c r="L3337" s="66">
        <v>-5883788.7427075207</v>
      </c>
      <c r="M3337" s="66">
        <v>-7045828.0458973888</v>
      </c>
      <c r="N3337" s="66">
        <v>-6972421.8403821988</v>
      </c>
      <c r="O3337" s="66">
        <v>-8202191.3863811139</v>
      </c>
      <c r="P3337" s="66">
        <v>-10386920.164533183</v>
      </c>
      <c r="Q3337" s="66">
        <v>-10076729.582846818</v>
      </c>
      <c r="R3337" s="20"/>
      <c r="Z3337" s="62"/>
      <c r="AA3337" s="62"/>
      <c r="AB3337" s="62"/>
      <c r="AC3337" s="62"/>
      <c r="AD3337" s="62"/>
      <c r="AE3337" s="62"/>
    </row>
    <row r="3338" spans="1:31" ht="15.75" x14ac:dyDescent="0.25">
      <c r="A3338" s="19" t="s">
        <v>11</v>
      </c>
      <c r="B3338" s="17" t="s">
        <v>156</v>
      </c>
      <c r="C3338" s="19" t="s">
        <v>263</v>
      </c>
      <c r="D3338" s="19" t="s">
        <v>237</v>
      </c>
      <c r="E3338" s="19"/>
      <c r="F3338" s="19"/>
      <c r="G3338" s="17" t="s">
        <v>265</v>
      </c>
      <c r="H3338" s="19" t="s">
        <v>75</v>
      </c>
      <c r="I3338" s="17" t="s">
        <v>17</v>
      </c>
      <c r="J3338" s="19"/>
      <c r="K3338" s="19"/>
      <c r="L3338" s="66">
        <v>0</v>
      </c>
      <c r="M3338" s="66">
        <v>0</v>
      </c>
      <c r="N3338" s="66">
        <v>0</v>
      </c>
      <c r="O3338" s="66">
        <v>0</v>
      </c>
      <c r="P3338" s="66">
        <v>0</v>
      </c>
      <c r="Q3338" s="66">
        <v>0</v>
      </c>
      <c r="R3338" s="20"/>
      <c r="Z3338" s="62"/>
      <c r="AA3338" s="62"/>
      <c r="AB3338" s="62"/>
      <c r="AC3338" s="62"/>
      <c r="AD3338" s="62"/>
      <c r="AE3338" s="62"/>
    </row>
    <row r="3339" spans="1:31" ht="15.75" x14ac:dyDescent="0.25">
      <c r="A3339" s="19" t="s">
        <v>11</v>
      </c>
      <c r="B3339" s="17" t="s">
        <v>156</v>
      </c>
      <c r="C3339" s="19" t="s">
        <v>263</v>
      </c>
      <c r="D3339" s="19" t="s">
        <v>240</v>
      </c>
      <c r="E3339" s="19"/>
      <c r="F3339" s="19"/>
      <c r="G3339" s="17" t="s">
        <v>265</v>
      </c>
      <c r="H3339" s="19" t="s">
        <v>32</v>
      </c>
      <c r="I3339" s="17" t="s">
        <v>17</v>
      </c>
      <c r="J3339" s="19"/>
      <c r="K3339" s="19"/>
      <c r="L3339" s="66">
        <v>0</v>
      </c>
      <c r="M3339" s="66">
        <v>0</v>
      </c>
      <c r="N3339" s="66">
        <v>0</v>
      </c>
      <c r="O3339" s="66">
        <v>0</v>
      </c>
      <c r="P3339" s="66">
        <v>0</v>
      </c>
      <c r="Q3339" s="66">
        <v>0</v>
      </c>
      <c r="R3339" s="20"/>
      <c r="Z3339" s="62"/>
      <c r="AA3339" s="62"/>
      <c r="AB3339" s="62"/>
      <c r="AC3339" s="62"/>
      <c r="AD3339" s="62"/>
      <c r="AE3339" s="62"/>
    </row>
    <row r="3340" spans="1:31" ht="15.75" x14ac:dyDescent="0.25">
      <c r="A3340" s="19" t="s">
        <v>11</v>
      </c>
      <c r="B3340" s="17" t="s">
        <v>156</v>
      </c>
      <c r="C3340" s="19" t="s">
        <v>263</v>
      </c>
      <c r="D3340" s="19" t="s">
        <v>240</v>
      </c>
      <c r="E3340" s="19"/>
      <c r="F3340" s="19"/>
      <c r="G3340" s="17" t="s">
        <v>265</v>
      </c>
      <c r="H3340" s="19" t="s">
        <v>16</v>
      </c>
      <c r="I3340" s="17" t="s">
        <v>17</v>
      </c>
      <c r="J3340" s="19"/>
      <c r="K3340" s="19"/>
      <c r="L3340" s="66">
        <v>-16121359.467641754</v>
      </c>
      <c r="M3340" s="66">
        <v>-20348859.225320399</v>
      </c>
      <c r="N3340" s="66">
        <v>-26270866.03310338</v>
      </c>
      <c r="O3340" s="66">
        <v>-23746012.077617638</v>
      </c>
      <c r="P3340" s="66">
        <v>-23498808.835465409</v>
      </c>
      <c r="Q3340" s="66">
        <v>-32179646.167312175</v>
      </c>
      <c r="R3340" s="20"/>
      <c r="Z3340" s="62"/>
      <c r="AA3340" s="62"/>
      <c r="AB3340" s="62"/>
      <c r="AC3340" s="62"/>
      <c r="AD3340" s="62"/>
      <c r="AE3340" s="62"/>
    </row>
    <row r="3341" spans="1:31" ht="15.75" x14ac:dyDescent="0.25">
      <c r="A3341" s="19" t="s">
        <v>11</v>
      </c>
      <c r="B3341" s="17" t="s">
        <v>156</v>
      </c>
      <c r="C3341" s="19" t="s">
        <v>263</v>
      </c>
      <c r="D3341" s="19" t="s">
        <v>240</v>
      </c>
      <c r="E3341" s="19"/>
      <c r="F3341" s="19"/>
      <c r="G3341" s="17" t="s">
        <v>265</v>
      </c>
      <c r="H3341" s="19" t="s">
        <v>160</v>
      </c>
      <c r="I3341" s="17" t="s">
        <v>17</v>
      </c>
      <c r="J3341" s="19"/>
      <c r="K3341" s="19"/>
      <c r="L3341" s="66">
        <v>-16121359.467641754</v>
      </c>
      <c r="M3341" s="66">
        <v>-20348859.225320399</v>
      </c>
      <c r="N3341" s="66">
        <v>-26270866.03310338</v>
      </c>
      <c r="O3341" s="66">
        <v>-23746012.077617638</v>
      </c>
      <c r="P3341" s="66">
        <v>-23498808.835465409</v>
      </c>
      <c r="Q3341" s="66">
        <v>-32179646.167312175</v>
      </c>
      <c r="R3341" s="20"/>
      <c r="Z3341" s="62"/>
      <c r="AA3341" s="62"/>
      <c r="AB3341" s="62"/>
      <c r="AC3341" s="62"/>
      <c r="AD3341" s="62"/>
      <c r="AE3341" s="62"/>
    </row>
    <row r="3342" spans="1:31" ht="15.75" x14ac:dyDescent="0.25">
      <c r="A3342" s="19" t="s">
        <v>11</v>
      </c>
      <c r="B3342" s="17" t="s">
        <v>156</v>
      </c>
      <c r="C3342" s="19" t="s">
        <v>263</v>
      </c>
      <c r="D3342" s="19" t="s">
        <v>240</v>
      </c>
      <c r="E3342" s="19"/>
      <c r="F3342" s="19"/>
      <c r="G3342" s="17" t="s">
        <v>265</v>
      </c>
      <c r="H3342" s="19" t="s">
        <v>161</v>
      </c>
      <c r="I3342" s="17" t="s">
        <v>17</v>
      </c>
      <c r="J3342" s="19"/>
      <c r="K3342" s="19"/>
      <c r="L3342" s="66">
        <v>-16121359.467641754</v>
      </c>
      <c r="M3342" s="66">
        <v>-20348859.225320399</v>
      </c>
      <c r="N3342" s="66">
        <v>-26270866.03310338</v>
      </c>
      <c r="O3342" s="66">
        <v>-23746012.077617638</v>
      </c>
      <c r="P3342" s="66">
        <v>-23498808.835465409</v>
      </c>
      <c r="Q3342" s="66">
        <v>-32179646.167312175</v>
      </c>
      <c r="R3342" s="20"/>
      <c r="Z3342" s="62"/>
      <c r="AA3342" s="62"/>
      <c r="AB3342" s="62"/>
      <c r="AC3342" s="62"/>
      <c r="AD3342" s="62"/>
      <c r="AE3342" s="62"/>
    </row>
    <row r="3343" spans="1:31" ht="15.75" x14ac:dyDescent="0.25">
      <c r="A3343" s="19" t="s">
        <v>11</v>
      </c>
      <c r="B3343" s="17" t="s">
        <v>156</v>
      </c>
      <c r="C3343" s="19" t="s">
        <v>263</v>
      </c>
      <c r="D3343" s="19" t="s">
        <v>240</v>
      </c>
      <c r="E3343" s="19"/>
      <c r="F3343" s="19"/>
      <c r="G3343" s="17" t="s">
        <v>265</v>
      </c>
      <c r="H3343" s="19" t="s">
        <v>75</v>
      </c>
      <c r="I3343" s="17" t="s">
        <v>17</v>
      </c>
      <c r="J3343" s="19"/>
      <c r="K3343" s="19"/>
      <c r="L3343" s="66">
        <v>0</v>
      </c>
      <c r="M3343" s="66">
        <v>0</v>
      </c>
      <c r="N3343" s="66">
        <v>0</v>
      </c>
      <c r="O3343" s="66">
        <v>0</v>
      </c>
      <c r="P3343" s="66">
        <v>0</v>
      </c>
      <c r="Q3343" s="66">
        <v>0</v>
      </c>
      <c r="R3343" s="20"/>
      <c r="Z3343" s="62"/>
      <c r="AA3343" s="62"/>
      <c r="AB3343" s="62"/>
      <c r="AC3343" s="62"/>
      <c r="AD3343" s="62"/>
      <c r="AE3343" s="62"/>
    </row>
    <row r="3344" spans="1:31" ht="15.75" x14ac:dyDescent="0.25">
      <c r="A3344" s="19" t="s">
        <v>11</v>
      </c>
      <c r="B3344" s="17" t="s">
        <v>156</v>
      </c>
      <c r="C3344" s="19" t="s">
        <v>263</v>
      </c>
      <c r="D3344" s="19" t="s">
        <v>243</v>
      </c>
      <c r="E3344" s="19"/>
      <c r="F3344" s="19"/>
      <c r="G3344" s="17" t="s">
        <v>265</v>
      </c>
      <c r="H3344" s="19" t="s">
        <v>32</v>
      </c>
      <c r="I3344" s="17" t="s">
        <v>17</v>
      </c>
      <c r="J3344" s="19"/>
      <c r="K3344" s="19"/>
      <c r="L3344" s="66">
        <v>0</v>
      </c>
      <c r="M3344" s="66">
        <v>0</v>
      </c>
      <c r="N3344" s="66">
        <v>0</v>
      </c>
      <c r="O3344" s="66">
        <v>0</v>
      </c>
      <c r="P3344" s="66">
        <v>0</v>
      </c>
      <c r="Q3344" s="66">
        <v>0</v>
      </c>
      <c r="R3344" s="20"/>
      <c r="Z3344" s="62"/>
      <c r="AA3344" s="62"/>
      <c r="AB3344" s="62"/>
      <c r="AC3344" s="62"/>
      <c r="AD3344" s="62"/>
      <c r="AE3344" s="62"/>
    </row>
    <row r="3345" spans="1:31" ht="15.75" x14ac:dyDescent="0.25">
      <c r="A3345" s="19" t="s">
        <v>11</v>
      </c>
      <c r="B3345" s="17" t="s">
        <v>156</v>
      </c>
      <c r="C3345" s="19" t="s">
        <v>263</v>
      </c>
      <c r="D3345" s="19" t="s">
        <v>243</v>
      </c>
      <c r="E3345" s="19"/>
      <c r="F3345" s="19"/>
      <c r="G3345" s="17" t="s">
        <v>265</v>
      </c>
      <c r="H3345" s="19" t="s">
        <v>16</v>
      </c>
      <c r="I3345" s="17" t="s">
        <v>17</v>
      </c>
      <c r="J3345" s="19"/>
      <c r="K3345" s="19"/>
      <c r="L3345" s="66">
        <v>-1686360.4508285285</v>
      </c>
      <c r="M3345" s="66">
        <v>-2718859.9159394684</v>
      </c>
      <c r="N3345" s="66">
        <v>-3027687.6103284666</v>
      </c>
      <c r="O3345" s="66">
        <v>-4318657.9679470453</v>
      </c>
      <c r="P3345" s="66">
        <v>-2729568.0164347878</v>
      </c>
      <c r="Q3345" s="66">
        <v>-2404622.3326879651</v>
      </c>
      <c r="R3345" s="20"/>
      <c r="Z3345" s="62"/>
      <c r="AA3345" s="62"/>
      <c r="AB3345" s="62"/>
      <c r="AC3345" s="62"/>
      <c r="AD3345" s="62"/>
      <c r="AE3345" s="62"/>
    </row>
    <row r="3346" spans="1:31" ht="15.75" x14ac:dyDescent="0.25">
      <c r="A3346" s="19" t="s">
        <v>11</v>
      </c>
      <c r="B3346" s="17" t="s">
        <v>156</v>
      </c>
      <c r="C3346" s="19" t="s">
        <v>263</v>
      </c>
      <c r="D3346" s="19" t="s">
        <v>243</v>
      </c>
      <c r="E3346" s="19"/>
      <c r="F3346" s="19"/>
      <c r="G3346" s="17" t="s">
        <v>265</v>
      </c>
      <c r="H3346" s="19" t="s">
        <v>160</v>
      </c>
      <c r="I3346" s="17" t="s">
        <v>17</v>
      </c>
      <c r="J3346" s="19"/>
      <c r="K3346" s="19"/>
      <c r="L3346" s="66">
        <v>-1686360.4508285285</v>
      </c>
      <c r="M3346" s="66">
        <v>-2718859.9159394684</v>
      </c>
      <c r="N3346" s="66">
        <v>-3027687.6103284666</v>
      </c>
      <c r="O3346" s="66">
        <v>-4318657.9679470453</v>
      </c>
      <c r="P3346" s="66">
        <v>-2729568.0164347878</v>
      </c>
      <c r="Q3346" s="66">
        <v>-2404622.3326879651</v>
      </c>
      <c r="R3346" s="20"/>
      <c r="Z3346" s="62"/>
      <c r="AA3346" s="62"/>
      <c r="AB3346" s="62"/>
      <c r="AC3346" s="62"/>
      <c r="AD3346" s="62"/>
      <c r="AE3346" s="62"/>
    </row>
    <row r="3347" spans="1:31" ht="15.75" x14ac:dyDescent="0.25">
      <c r="A3347" s="19" t="s">
        <v>11</v>
      </c>
      <c r="B3347" s="17" t="s">
        <v>156</v>
      </c>
      <c r="C3347" s="19" t="s">
        <v>263</v>
      </c>
      <c r="D3347" s="19" t="s">
        <v>243</v>
      </c>
      <c r="E3347" s="19"/>
      <c r="F3347" s="19"/>
      <c r="G3347" s="17" t="s">
        <v>265</v>
      </c>
      <c r="H3347" s="19" t="s">
        <v>161</v>
      </c>
      <c r="I3347" s="17" t="s">
        <v>17</v>
      </c>
      <c r="J3347" s="19"/>
      <c r="K3347" s="19"/>
      <c r="L3347" s="66">
        <v>-1686360.4508285285</v>
      </c>
      <c r="M3347" s="66">
        <v>-2718859.9159394684</v>
      </c>
      <c r="N3347" s="66">
        <v>-3027687.6103284666</v>
      </c>
      <c r="O3347" s="66">
        <v>-4318657.9679470453</v>
      </c>
      <c r="P3347" s="66">
        <v>-2729568.0164347878</v>
      </c>
      <c r="Q3347" s="66">
        <v>-2404622.3326879651</v>
      </c>
      <c r="R3347" s="20"/>
      <c r="Z3347" s="62"/>
      <c r="AA3347" s="62"/>
      <c r="AB3347" s="62"/>
      <c r="AC3347" s="62"/>
      <c r="AD3347" s="62"/>
      <c r="AE3347" s="62"/>
    </row>
    <row r="3348" spans="1:31" ht="15.75" x14ac:dyDescent="0.25">
      <c r="A3348" s="19" t="s">
        <v>11</v>
      </c>
      <c r="B3348" s="17" t="s">
        <v>156</v>
      </c>
      <c r="C3348" s="19" t="s">
        <v>263</v>
      </c>
      <c r="D3348" s="19" t="s">
        <v>243</v>
      </c>
      <c r="E3348" s="19"/>
      <c r="F3348" s="19"/>
      <c r="G3348" s="17" t="s">
        <v>265</v>
      </c>
      <c r="H3348" s="19" t="s">
        <v>75</v>
      </c>
      <c r="I3348" s="17" t="s">
        <v>17</v>
      </c>
      <c r="J3348" s="19"/>
      <c r="K3348" s="19"/>
      <c r="L3348" s="66">
        <v>0</v>
      </c>
      <c r="M3348" s="66">
        <v>0</v>
      </c>
      <c r="N3348" s="66">
        <v>0</v>
      </c>
      <c r="O3348" s="66">
        <v>0</v>
      </c>
      <c r="P3348" s="66">
        <v>0</v>
      </c>
      <c r="Q3348" s="66">
        <v>0</v>
      </c>
      <c r="R3348" s="20"/>
      <c r="Z3348" s="62"/>
      <c r="AA3348" s="62"/>
      <c r="AB3348" s="62"/>
      <c r="AC3348" s="62"/>
      <c r="AD3348" s="62"/>
      <c r="AE3348" s="62"/>
    </row>
    <row r="3349" spans="1:31" ht="15.75" x14ac:dyDescent="0.25">
      <c r="A3349" s="19" t="s">
        <v>11</v>
      </c>
      <c r="B3349" s="17" t="s">
        <v>156</v>
      </c>
      <c r="C3349" s="19" t="s">
        <v>263</v>
      </c>
      <c r="D3349" s="19" t="s">
        <v>244</v>
      </c>
      <c r="E3349" s="19"/>
      <c r="F3349" s="19"/>
      <c r="G3349" s="17" t="s">
        <v>265</v>
      </c>
      <c r="H3349" s="19" t="s">
        <v>32</v>
      </c>
      <c r="I3349" s="17" t="s">
        <v>17</v>
      </c>
      <c r="J3349" s="19"/>
      <c r="K3349" s="19"/>
      <c r="L3349" s="66">
        <v>0</v>
      </c>
      <c r="M3349" s="66">
        <v>0</v>
      </c>
      <c r="N3349" s="66">
        <v>0</v>
      </c>
      <c r="O3349" s="66">
        <v>0</v>
      </c>
      <c r="P3349" s="66">
        <v>0</v>
      </c>
      <c r="Q3349" s="66">
        <v>0</v>
      </c>
      <c r="R3349" s="20"/>
      <c r="Z3349" s="62"/>
      <c r="AA3349" s="62"/>
      <c r="AB3349" s="62"/>
      <c r="AC3349" s="62"/>
      <c r="AD3349" s="62"/>
      <c r="AE3349" s="62"/>
    </row>
    <row r="3350" spans="1:31" ht="15.75" x14ac:dyDescent="0.25">
      <c r="A3350" s="19" t="s">
        <v>11</v>
      </c>
      <c r="B3350" s="17" t="s">
        <v>156</v>
      </c>
      <c r="C3350" s="19" t="s">
        <v>263</v>
      </c>
      <c r="D3350" s="19" t="s">
        <v>244</v>
      </c>
      <c r="E3350" s="19"/>
      <c r="F3350" s="19"/>
      <c r="G3350" s="17" t="s">
        <v>265</v>
      </c>
      <c r="H3350" s="19" t="s">
        <v>16</v>
      </c>
      <c r="I3350" s="17" t="s">
        <v>17</v>
      </c>
      <c r="J3350" s="19"/>
      <c r="K3350" s="19"/>
      <c r="L3350" s="66">
        <v>-44737.188890626727</v>
      </c>
      <c r="M3350" s="66">
        <v>-197055.23727538879</v>
      </c>
      <c r="N3350" s="66">
        <v>-109683.43078276544</v>
      </c>
      <c r="O3350" s="66">
        <v>-19958.620527256659</v>
      </c>
      <c r="P3350" s="66">
        <v>-2435.0305962623715</v>
      </c>
      <c r="Q3350" s="66">
        <v>-1829.3611524153739</v>
      </c>
      <c r="R3350" s="20"/>
      <c r="Z3350" s="62"/>
      <c r="AA3350" s="62"/>
      <c r="AB3350" s="62"/>
      <c r="AC3350" s="62"/>
      <c r="AD3350" s="62"/>
      <c r="AE3350" s="62"/>
    </row>
    <row r="3351" spans="1:31" ht="15.75" x14ac:dyDescent="0.25">
      <c r="A3351" s="19" t="s">
        <v>11</v>
      </c>
      <c r="B3351" s="17" t="s">
        <v>156</v>
      </c>
      <c r="C3351" s="19" t="s">
        <v>263</v>
      </c>
      <c r="D3351" s="19" t="s">
        <v>244</v>
      </c>
      <c r="E3351" s="19"/>
      <c r="F3351" s="19"/>
      <c r="G3351" s="17" t="s">
        <v>265</v>
      </c>
      <c r="H3351" s="19" t="s">
        <v>160</v>
      </c>
      <c r="I3351" s="17" t="s">
        <v>17</v>
      </c>
      <c r="J3351" s="19"/>
      <c r="K3351" s="19"/>
      <c r="L3351" s="66">
        <v>-44737.188890626727</v>
      </c>
      <c r="M3351" s="66">
        <v>-197055.23727538879</v>
      </c>
      <c r="N3351" s="66">
        <v>-109683.43078276544</v>
      </c>
      <c r="O3351" s="66">
        <v>-19958.620527256659</v>
      </c>
      <c r="P3351" s="66">
        <v>-2435.0305962623715</v>
      </c>
      <c r="Q3351" s="66">
        <v>-1829.3611524153739</v>
      </c>
      <c r="R3351" s="20"/>
      <c r="Z3351" s="62"/>
      <c r="AA3351" s="62"/>
      <c r="AB3351" s="62"/>
      <c r="AC3351" s="62"/>
      <c r="AD3351" s="62"/>
      <c r="AE3351" s="62"/>
    </row>
    <row r="3352" spans="1:31" ht="15.75" x14ac:dyDescent="0.25">
      <c r="A3352" s="19" t="s">
        <v>11</v>
      </c>
      <c r="B3352" s="17" t="s">
        <v>156</v>
      </c>
      <c r="C3352" s="19" t="s">
        <v>263</v>
      </c>
      <c r="D3352" s="19" t="s">
        <v>244</v>
      </c>
      <c r="E3352" s="19"/>
      <c r="F3352" s="19"/>
      <c r="G3352" s="17" t="s">
        <v>265</v>
      </c>
      <c r="H3352" s="19" t="s">
        <v>161</v>
      </c>
      <c r="I3352" s="17" t="s">
        <v>17</v>
      </c>
      <c r="J3352" s="19"/>
      <c r="K3352" s="19"/>
      <c r="L3352" s="66">
        <v>-44737.188890626727</v>
      </c>
      <c r="M3352" s="66">
        <v>-197055.23727538879</v>
      </c>
      <c r="N3352" s="66">
        <v>-109683.43078276544</v>
      </c>
      <c r="O3352" s="66">
        <v>-19958.620527256659</v>
      </c>
      <c r="P3352" s="66">
        <v>-2435.0305962623715</v>
      </c>
      <c r="Q3352" s="66">
        <v>-1829.3611524153739</v>
      </c>
      <c r="R3352" s="20"/>
      <c r="Z3352" s="62"/>
      <c r="AA3352" s="62"/>
      <c r="AB3352" s="62"/>
      <c r="AC3352" s="62"/>
      <c r="AD3352" s="62"/>
      <c r="AE3352" s="62"/>
    </row>
    <row r="3353" spans="1:31" ht="15.75" x14ac:dyDescent="0.25">
      <c r="A3353" s="19" t="s">
        <v>11</v>
      </c>
      <c r="B3353" s="17" t="s">
        <v>156</v>
      </c>
      <c r="C3353" s="19" t="s">
        <v>263</v>
      </c>
      <c r="D3353" s="19" t="s">
        <v>244</v>
      </c>
      <c r="E3353" s="19"/>
      <c r="F3353" s="19"/>
      <c r="G3353" s="17" t="s">
        <v>265</v>
      </c>
      <c r="H3353" s="19" t="s">
        <v>75</v>
      </c>
      <c r="I3353" s="17" t="s">
        <v>17</v>
      </c>
      <c r="J3353" s="19"/>
      <c r="K3353" s="19"/>
      <c r="L3353" s="66">
        <v>0</v>
      </c>
      <c r="M3353" s="66">
        <v>0</v>
      </c>
      <c r="N3353" s="66">
        <v>0</v>
      </c>
      <c r="O3353" s="66">
        <v>0</v>
      </c>
      <c r="P3353" s="66">
        <v>0</v>
      </c>
      <c r="Q3353" s="66">
        <v>0</v>
      </c>
      <c r="R3353" s="20"/>
      <c r="Z3353" s="62"/>
      <c r="AA3353" s="62"/>
      <c r="AB3353" s="62"/>
      <c r="AC3353" s="62"/>
      <c r="AD3353" s="62"/>
      <c r="AE3353" s="62"/>
    </row>
    <row r="3354" spans="1:31" ht="15.75" x14ac:dyDescent="0.25">
      <c r="A3354" s="19" t="s">
        <v>11</v>
      </c>
      <c r="B3354" s="17" t="s">
        <v>156</v>
      </c>
      <c r="C3354" s="19" t="s">
        <v>263</v>
      </c>
      <c r="D3354" s="19" t="s">
        <v>245</v>
      </c>
      <c r="E3354" s="19"/>
      <c r="F3354" s="19"/>
      <c r="G3354" s="17" t="s">
        <v>265</v>
      </c>
      <c r="H3354" s="19" t="s">
        <v>32</v>
      </c>
      <c r="I3354" s="17" t="s">
        <v>17</v>
      </c>
      <c r="J3354" s="19"/>
      <c r="K3354" s="19"/>
      <c r="L3354" s="66">
        <v>0</v>
      </c>
      <c r="M3354" s="66">
        <v>0</v>
      </c>
      <c r="N3354" s="66">
        <v>0</v>
      </c>
      <c r="O3354" s="66">
        <v>0</v>
      </c>
      <c r="P3354" s="66">
        <v>0</v>
      </c>
      <c r="Q3354" s="66">
        <v>0</v>
      </c>
      <c r="R3354" s="20"/>
      <c r="Z3354" s="62"/>
      <c r="AA3354" s="62"/>
      <c r="AB3354" s="62"/>
      <c r="AC3354" s="62"/>
      <c r="AD3354" s="62"/>
      <c r="AE3354" s="62"/>
    </row>
    <row r="3355" spans="1:31" ht="15.75" x14ac:dyDescent="0.25">
      <c r="A3355" s="19" t="s">
        <v>11</v>
      </c>
      <c r="B3355" s="17" t="s">
        <v>156</v>
      </c>
      <c r="C3355" s="19" t="s">
        <v>263</v>
      </c>
      <c r="D3355" s="19" t="s">
        <v>245</v>
      </c>
      <c r="E3355" s="19"/>
      <c r="F3355" s="19"/>
      <c r="G3355" s="17" t="s">
        <v>265</v>
      </c>
      <c r="H3355" s="19" t="s">
        <v>16</v>
      </c>
      <c r="I3355" s="17" t="s">
        <v>17</v>
      </c>
      <c r="J3355" s="19"/>
      <c r="K3355" s="19"/>
      <c r="L3355" s="66">
        <v>-358.54216384783729</v>
      </c>
      <c r="M3355" s="66">
        <v>-65.178814062768851</v>
      </c>
      <c r="N3355" s="66">
        <v>-10032.254437030604</v>
      </c>
      <c r="O3355" s="66">
        <v>-17192.131885887557</v>
      </c>
      <c r="P3355" s="66">
        <v>-19643.289162249133</v>
      </c>
      <c r="Q3355" s="66">
        <v>-22501.476432962139</v>
      </c>
      <c r="R3355" s="20"/>
      <c r="Z3355" s="62"/>
      <c r="AA3355" s="62"/>
      <c r="AB3355" s="62"/>
      <c r="AC3355" s="62"/>
      <c r="AD3355" s="62"/>
      <c r="AE3355" s="62"/>
    </row>
    <row r="3356" spans="1:31" ht="15.75" x14ac:dyDescent="0.25">
      <c r="A3356" s="19" t="s">
        <v>11</v>
      </c>
      <c r="B3356" s="17" t="s">
        <v>156</v>
      </c>
      <c r="C3356" s="19" t="s">
        <v>263</v>
      </c>
      <c r="D3356" s="19" t="s">
        <v>245</v>
      </c>
      <c r="E3356" s="19"/>
      <c r="F3356" s="19"/>
      <c r="G3356" s="17" t="s">
        <v>265</v>
      </c>
      <c r="H3356" s="19" t="s">
        <v>160</v>
      </c>
      <c r="I3356" s="17" t="s">
        <v>17</v>
      </c>
      <c r="J3356" s="19"/>
      <c r="K3356" s="19"/>
      <c r="L3356" s="66">
        <v>-358.54216384783729</v>
      </c>
      <c r="M3356" s="66">
        <v>-65.178814062768851</v>
      </c>
      <c r="N3356" s="66">
        <v>-10032.254437030604</v>
      </c>
      <c r="O3356" s="66">
        <v>-17192.131885887557</v>
      </c>
      <c r="P3356" s="66">
        <v>-19643.289162249133</v>
      </c>
      <c r="Q3356" s="66">
        <v>-22501.476432962139</v>
      </c>
      <c r="R3356" s="20"/>
      <c r="Z3356" s="62"/>
      <c r="AA3356" s="62"/>
      <c r="AB3356" s="62"/>
      <c r="AC3356" s="62"/>
      <c r="AD3356" s="62"/>
      <c r="AE3356" s="62"/>
    </row>
    <row r="3357" spans="1:31" ht="15.75" x14ac:dyDescent="0.25">
      <c r="A3357" s="19" t="s">
        <v>11</v>
      </c>
      <c r="B3357" s="17" t="s">
        <v>156</v>
      </c>
      <c r="C3357" s="19" t="s">
        <v>263</v>
      </c>
      <c r="D3357" s="19" t="s">
        <v>245</v>
      </c>
      <c r="E3357" s="19"/>
      <c r="F3357" s="19"/>
      <c r="G3357" s="17" t="s">
        <v>265</v>
      </c>
      <c r="H3357" s="19" t="s">
        <v>161</v>
      </c>
      <c r="I3357" s="17" t="s">
        <v>17</v>
      </c>
      <c r="J3357" s="19"/>
      <c r="K3357" s="19"/>
      <c r="L3357" s="66">
        <v>-358.54216384783729</v>
      </c>
      <c r="M3357" s="66">
        <v>-65.178814062768851</v>
      </c>
      <c r="N3357" s="66">
        <v>-10032.254437030604</v>
      </c>
      <c r="O3357" s="66">
        <v>-17192.131885887557</v>
      </c>
      <c r="P3357" s="66">
        <v>-19643.289162249133</v>
      </c>
      <c r="Q3357" s="66">
        <v>-22501.476432962139</v>
      </c>
      <c r="R3357" s="20"/>
      <c r="Z3357" s="62"/>
      <c r="AA3357" s="62"/>
      <c r="AB3357" s="62"/>
      <c r="AC3357" s="62"/>
      <c r="AD3357" s="62"/>
      <c r="AE3357" s="62"/>
    </row>
    <row r="3358" spans="1:31" ht="15.75" x14ac:dyDescent="0.25">
      <c r="A3358" s="19" t="s">
        <v>11</v>
      </c>
      <c r="B3358" s="17" t="s">
        <v>156</v>
      </c>
      <c r="C3358" s="19" t="s">
        <v>263</v>
      </c>
      <c r="D3358" s="19" t="s">
        <v>245</v>
      </c>
      <c r="E3358" s="19"/>
      <c r="F3358" s="19"/>
      <c r="G3358" s="17" t="s">
        <v>265</v>
      </c>
      <c r="H3358" s="19" t="s">
        <v>75</v>
      </c>
      <c r="I3358" s="17" t="s">
        <v>17</v>
      </c>
      <c r="J3358" s="19"/>
      <c r="K3358" s="19"/>
      <c r="L3358" s="66">
        <v>0</v>
      </c>
      <c r="M3358" s="66">
        <v>0</v>
      </c>
      <c r="N3358" s="66">
        <v>0</v>
      </c>
      <c r="O3358" s="66">
        <v>0</v>
      </c>
      <c r="P3358" s="66">
        <v>0</v>
      </c>
      <c r="Q3358" s="66">
        <v>0</v>
      </c>
      <c r="R3358" s="20"/>
      <c r="Z3358" s="62"/>
      <c r="AA3358" s="62"/>
      <c r="AB3358" s="62"/>
      <c r="AC3358" s="62"/>
      <c r="AD3358" s="62"/>
      <c r="AE3358" s="62"/>
    </row>
    <row r="3359" spans="1:31" ht="15.75" x14ac:dyDescent="0.25">
      <c r="A3359" s="19" t="s">
        <v>11</v>
      </c>
      <c r="B3359" s="17" t="s">
        <v>156</v>
      </c>
      <c r="C3359" s="19" t="s">
        <v>263</v>
      </c>
      <c r="D3359" s="19" t="s">
        <v>247</v>
      </c>
      <c r="E3359" s="19"/>
      <c r="F3359" s="19"/>
      <c r="G3359" s="17" t="s">
        <v>265</v>
      </c>
      <c r="H3359" s="19" t="s">
        <v>32</v>
      </c>
      <c r="I3359" s="17" t="s">
        <v>17</v>
      </c>
      <c r="J3359" s="19"/>
      <c r="K3359" s="19"/>
      <c r="L3359" s="66">
        <v>0</v>
      </c>
      <c r="M3359" s="66">
        <v>0</v>
      </c>
      <c r="N3359" s="66">
        <v>0</v>
      </c>
      <c r="O3359" s="66">
        <v>0</v>
      </c>
      <c r="P3359" s="66">
        <v>0</v>
      </c>
      <c r="Q3359" s="66">
        <v>0</v>
      </c>
      <c r="R3359" s="20"/>
      <c r="Z3359" s="62"/>
      <c r="AA3359" s="62"/>
      <c r="AB3359" s="62"/>
      <c r="AC3359" s="62"/>
      <c r="AD3359" s="62"/>
      <c r="AE3359" s="62"/>
    </row>
    <row r="3360" spans="1:31" ht="15.75" x14ac:dyDescent="0.25">
      <c r="A3360" s="19" t="s">
        <v>11</v>
      </c>
      <c r="B3360" s="17" t="s">
        <v>156</v>
      </c>
      <c r="C3360" s="19" t="s">
        <v>263</v>
      </c>
      <c r="D3360" s="19" t="s">
        <v>247</v>
      </c>
      <c r="E3360" s="19"/>
      <c r="F3360" s="19"/>
      <c r="G3360" s="17" t="s">
        <v>265</v>
      </c>
      <c r="H3360" s="19" t="s">
        <v>16</v>
      </c>
      <c r="I3360" s="17" t="s">
        <v>17</v>
      </c>
      <c r="J3360" s="19"/>
      <c r="K3360" s="19"/>
      <c r="L3360" s="66">
        <v>-13417323.598293575</v>
      </c>
      <c r="M3360" s="66">
        <v>-14547780.84086936</v>
      </c>
      <c r="N3360" s="66">
        <v>-16263427.080035336</v>
      </c>
      <c r="O3360" s="66">
        <v>-13833467.029382221</v>
      </c>
      <c r="P3360" s="66">
        <v>-18233772.587811694</v>
      </c>
      <c r="Q3360" s="66">
        <v>-7804134.6483504726</v>
      </c>
      <c r="R3360" s="20"/>
      <c r="Z3360" s="62"/>
      <c r="AA3360" s="62"/>
      <c r="AB3360" s="62"/>
      <c r="AC3360" s="62"/>
      <c r="AD3360" s="62"/>
      <c r="AE3360" s="62"/>
    </row>
    <row r="3361" spans="1:31" ht="15.75" x14ac:dyDescent="0.25">
      <c r="A3361" s="19" t="s">
        <v>11</v>
      </c>
      <c r="B3361" s="17" t="s">
        <v>156</v>
      </c>
      <c r="C3361" s="19" t="s">
        <v>263</v>
      </c>
      <c r="D3361" s="19" t="s">
        <v>247</v>
      </c>
      <c r="E3361" s="19"/>
      <c r="F3361" s="19"/>
      <c r="G3361" s="17" t="s">
        <v>265</v>
      </c>
      <c r="H3361" s="19" t="s">
        <v>160</v>
      </c>
      <c r="I3361" s="17" t="s">
        <v>17</v>
      </c>
      <c r="J3361" s="19"/>
      <c r="K3361" s="19"/>
      <c r="L3361" s="66">
        <v>-13417323.598293575</v>
      </c>
      <c r="M3361" s="66">
        <v>-14547780.84086936</v>
      </c>
      <c r="N3361" s="66">
        <v>-16263427.080035336</v>
      </c>
      <c r="O3361" s="66">
        <v>-13833467.029382221</v>
      </c>
      <c r="P3361" s="66">
        <v>-18233772.587811694</v>
      </c>
      <c r="Q3361" s="66">
        <v>-7804134.6483504726</v>
      </c>
      <c r="R3361" s="20"/>
      <c r="Z3361" s="62"/>
      <c r="AA3361" s="62"/>
      <c r="AB3361" s="62"/>
      <c r="AC3361" s="62"/>
      <c r="AD3361" s="62"/>
      <c r="AE3361" s="62"/>
    </row>
    <row r="3362" spans="1:31" ht="15.75" x14ac:dyDescent="0.25">
      <c r="A3362" s="19" t="s">
        <v>11</v>
      </c>
      <c r="B3362" s="17" t="s">
        <v>156</v>
      </c>
      <c r="C3362" s="19" t="s">
        <v>263</v>
      </c>
      <c r="D3362" s="19" t="s">
        <v>247</v>
      </c>
      <c r="E3362" s="19"/>
      <c r="F3362" s="19"/>
      <c r="G3362" s="17" t="s">
        <v>265</v>
      </c>
      <c r="H3362" s="19" t="s">
        <v>161</v>
      </c>
      <c r="I3362" s="17" t="s">
        <v>17</v>
      </c>
      <c r="J3362" s="19"/>
      <c r="K3362" s="19"/>
      <c r="L3362" s="66">
        <v>-13417323.598293575</v>
      </c>
      <c r="M3362" s="66">
        <v>-14547780.84086936</v>
      </c>
      <c r="N3362" s="66">
        <v>-16263427.080035336</v>
      </c>
      <c r="O3362" s="66">
        <v>-13833467.029382221</v>
      </c>
      <c r="P3362" s="66">
        <v>-18233772.587811694</v>
      </c>
      <c r="Q3362" s="66">
        <v>-7804134.6483504726</v>
      </c>
      <c r="R3362" s="20"/>
      <c r="Z3362" s="62"/>
      <c r="AA3362" s="62"/>
      <c r="AB3362" s="62"/>
      <c r="AC3362" s="62"/>
      <c r="AD3362" s="62"/>
      <c r="AE3362" s="62"/>
    </row>
    <row r="3363" spans="1:31" ht="15.75" x14ac:dyDescent="0.25">
      <c r="A3363" s="19" t="s">
        <v>11</v>
      </c>
      <c r="B3363" s="17" t="s">
        <v>156</v>
      </c>
      <c r="C3363" s="19" t="s">
        <v>263</v>
      </c>
      <c r="D3363" s="19" t="s">
        <v>247</v>
      </c>
      <c r="E3363" s="19"/>
      <c r="F3363" s="19"/>
      <c r="G3363" s="17" t="s">
        <v>265</v>
      </c>
      <c r="H3363" s="19" t="s">
        <v>75</v>
      </c>
      <c r="I3363" s="17" t="s">
        <v>17</v>
      </c>
      <c r="J3363" s="19"/>
      <c r="K3363" s="19"/>
      <c r="L3363" s="66">
        <v>0</v>
      </c>
      <c r="M3363" s="66">
        <v>0</v>
      </c>
      <c r="N3363" s="66">
        <v>0</v>
      </c>
      <c r="O3363" s="66">
        <v>0</v>
      </c>
      <c r="P3363" s="66">
        <v>0</v>
      </c>
      <c r="Q3363" s="66">
        <v>0</v>
      </c>
      <c r="R3363" s="20"/>
      <c r="Z3363" s="62"/>
      <c r="AA3363" s="62"/>
      <c r="AB3363" s="62"/>
      <c r="AC3363" s="62"/>
      <c r="AD3363" s="62"/>
      <c r="AE3363" s="62"/>
    </row>
    <row r="3364" spans="1:31" ht="15.75" x14ac:dyDescent="0.25">
      <c r="A3364" s="19" t="s">
        <v>11</v>
      </c>
      <c r="B3364" s="17" t="s">
        <v>156</v>
      </c>
      <c r="C3364" s="19" t="s">
        <v>263</v>
      </c>
      <c r="D3364" s="19" t="s">
        <v>253</v>
      </c>
      <c r="E3364" s="19"/>
      <c r="F3364" s="19"/>
      <c r="G3364" s="17" t="s">
        <v>265</v>
      </c>
      <c r="H3364" s="19" t="s">
        <v>32</v>
      </c>
      <c r="I3364" s="17" t="s">
        <v>17</v>
      </c>
      <c r="J3364" s="19"/>
      <c r="K3364" s="19"/>
      <c r="L3364" s="66">
        <v>0</v>
      </c>
      <c r="M3364" s="66">
        <v>0</v>
      </c>
      <c r="N3364" s="66">
        <v>0</v>
      </c>
      <c r="O3364" s="66">
        <v>0</v>
      </c>
      <c r="P3364" s="66">
        <v>0</v>
      </c>
      <c r="Q3364" s="66">
        <v>0</v>
      </c>
      <c r="R3364" s="20"/>
      <c r="Z3364" s="62"/>
      <c r="AA3364" s="62"/>
      <c r="AB3364" s="62"/>
      <c r="AC3364" s="62"/>
      <c r="AD3364" s="62"/>
      <c r="AE3364" s="62"/>
    </row>
    <row r="3365" spans="1:31" ht="15.75" x14ac:dyDescent="0.25">
      <c r="A3365" s="19" t="s">
        <v>11</v>
      </c>
      <c r="B3365" s="17" t="s">
        <v>156</v>
      </c>
      <c r="C3365" s="19" t="s">
        <v>263</v>
      </c>
      <c r="D3365" s="19" t="s">
        <v>253</v>
      </c>
      <c r="E3365" s="19"/>
      <c r="F3365" s="19"/>
      <c r="G3365" s="17" t="s">
        <v>265</v>
      </c>
      <c r="H3365" s="19" t="s">
        <v>16</v>
      </c>
      <c r="I3365" s="17" t="s">
        <v>17</v>
      </c>
      <c r="J3365" s="19"/>
      <c r="K3365" s="19"/>
      <c r="L3365" s="66">
        <v>-8097684.5442850962</v>
      </c>
      <c r="M3365" s="66">
        <v>-8437620.9579375647</v>
      </c>
      <c r="N3365" s="66">
        <v>-10505501.286368391</v>
      </c>
      <c r="O3365" s="66">
        <v>-17498660.239843916</v>
      </c>
      <c r="P3365" s="66">
        <v>-19136826.835659761</v>
      </c>
      <c r="Q3365" s="66">
        <v>-18937154.917791098</v>
      </c>
      <c r="R3365" s="20"/>
      <c r="Z3365" s="62"/>
      <c r="AA3365" s="62"/>
      <c r="AB3365" s="62"/>
      <c r="AC3365" s="62"/>
      <c r="AD3365" s="62"/>
      <c r="AE3365" s="62"/>
    </row>
    <row r="3366" spans="1:31" ht="15.75" x14ac:dyDescent="0.25">
      <c r="A3366" s="19" t="s">
        <v>11</v>
      </c>
      <c r="B3366" s="17" t="s">
        <v>156</v>
      </c>
      <c r="C3366" s="19" t="s">
        <v>263</v>
      </c>
      <c r="D3366" s="19" t="s">
        <v>253</v>
      </c>
      <c r="E3366" s="19"/>
      <c r="F3366" s="19"/>
      <c r="G3366" s="17" t="s">
        <v>265</v>
      </c>
      <c r="H3366" s="19" t="s">
        <v>160</v>
      </c>
      <c r="I3366" s="17" t="s">
        <v>17</v>
      </c>
      <c r="J3366" s="19"/>
      <c r="K3366" s="19"/>
      <c r="L3366" s="66">
        <v>-8097684.5442850962</v>
      </c>
      <c r="M3366" s="66">
        <v>-8437620.9579375647</v>
      </c>
      <c r="N3366" s="66">
        <v>-10505501.286368391</v>
      </c>
      <c r="O3366" s="66">
        <v>-17498660.239843916</v>
      </c>
      <c r="P3366" s="66">
        <v>-19136826.835659761</v>
      </c>
      <c r="Q3366" s="66">
        <v>-18937154.917791098</v>
      </c>
      <c r="R3366" s="20"/>
      <c r="Z3366" s="62"/>
      <c r="AA3366" s="62"/>
      <c r="AB3366" s="62"/>
      <c r="AC3366" s="62"/>
      <c r="AD3366" s="62"/>
      <c r="AE3366" s="62"/>
    </row>
    <row r="3367" spans="1:31" ht="15.75" x14ac:dyDescent="0.25">
      <c r="A3367" s="19" t="s">
        <v>11</v>
      </c>
      <c r="B3367" s="17" t="s">
        <v>156</v>
      </c>
      <c r="C3367" s="19" t="s">
        <v>263</v>
      </c>
      <c r="D3367" s="19" t="s">
        <v>253</v>
      </c>
      <c r="E3367" s="19"/>
      <c r="F3367" s="19"/>
      <c r="G3367" s="17" t="s">
        <v>265</v>
      </c>
      <c r="H3367" s="19" t="s">
        <v>161</v>
      </c>
      <c r="I3367" s="17" t="s">
        <v>17</v>
      </c>
      <c r="J3367" s="19"/>
      <c r="K3367" s="19"/>
      <c r="L3367" s="66">
        <v>-8097684.5442850962</v>
      </c>
      <c r="M3367" s="66">
        <v>-8437620.9579375647</v>
      </c>
      <c r="N3367" s="66">
        <v>-10505501.286368391</v>
      </c>
      <c r="O3367" s="66">
        <v>-17498660.239843916</v>
      </c>
      <c r="P3367" s="66">
        <v>-19136826.835659761</v>
      </c>
      <c r="Q3367" s="66">
        <v>-18937154.917791098</v>
      </c>
      <c r="R3367" s="20"/>
      <c r="Z3367" s="62"/>
      <c r="AA3367" s="62"/>
      <c r="AB3367" s="62"/>
      <c r="AC3367" s="62"/>
      <c r="AD3367" s="62"/>
      <c r="AE3367" s="62"/>
    </row>
    <row r="3368" spans="1:31" ht="15.75" x14ac:dyDescent="0.25">
      <c r="A3368" s="19" t="s">
        <v>11</v>
      </c>
      <c r="B3368" s="17" t="s">
        <v>156</v>
      </c>
      <c r="C3368" s="19" t="s">
        <v>263</v>
      </c>
      <c r="D3368" s="19" t="s">
        <v>253</v>
      </c>
      <c r="E3368" s="19"/>
      <c r="F3368" s="19"/>
      <c r="G3368" s="17" t="s">
        <v>265</v>
      </c>
      <c r="H3368" s="19" t="s">
        <v>75</v>
      </c>
      <c r="I3368" s="17" t="s">
        <v>17</v>
      </c>
      <c r="J3368" s="19"/>
      <c r="K3368" s="19"/>
      <c r="L3368" s="66">
        <v>0</v>
      </c>
      <c r="M3368" s="66">
        <v>0</v>
      </c>
      <c r="N3368" s="66">
        <v>0</v>
      </c>
      <c r="O3368" s="66">
        <v>0</v>
      </c>
      <c r="P3368" s="66">
        <v>0</v>
      </c>
      <c r="Q3368" s="66">
        <v>0</v>
      </c>
      <c r="R3368" s="20"/>
      <c r="Z3368" s="62"/>
      <c r="AA3368" s="62"/>
      <c r="AB3368" s="62"/>
      <c r="AC3368" s="62"/>
      <c r="AD3368" s="62"/>
      <c r="AE3368" s="62"/>
    </row>
    <row r="3369" spans="1:31" ht="15.75" x14ac:dyDescent="0.25">
      <c r="A3369" s="19" t="s">
        <v>11</v>
      </c>
      <c r="B3369" s="17" t="s">
        <v>156</v>
      </c>
      <c r="C3369" s="19" t="s">
        <v>263</v>
      </c>
      <c r="D3369" s="19" t="s">
        <v>256</v>
      </c>
      <c r="E3369" s="19"/>
      <c r="F3369" s="19"/>
      <c r="G3369" s="17" t="s">
        <v>265</v>
      </c>
      <c r="H3369" s="19" t="s">
        <v>32</v>
      </c>
      <c r="I3369" s="17" t="s">
        <v>17</v>
      </c>
      <c r="J3369" s="19"/>
      <c r="K3369" s="19"/>
      <c r="L3369" s="66">
        <v>0</v>
      </c>
      <c r="M3369" s="66">
        <v>0</v>
      </c>
      <c r="N3369" s="66">
        <v>0</v>
      </c>
      <c r="O3369" s="66">
        <v>0</v>
      </c>
      <c r="P3369" s="66">
        <v>0</v>
      </c>
      <c r="Q3369" s="66">
        <v>0</v>
      </c>
      <c r="R3369" s="20"/>
      <c r="Z3369" s="62"/>
      <c r="AA3369" s="62"/>
      <c r="AB3369" s="62"/>
      <c r="AC3369" s="62"/>
      <c r="AD3369" s="62"/>
      <c r="AE3369" s="62"/>
    </row>
    <row r="3370" spans="1:31" ht="15.75" x14ac:dyDescent="0.25">
      <c r="A3370" s="19" t="s">
        <v>11</v>
      </c>
      <c r="B3370" s="17" t="s">
        <v>156</v>
      </c>
      <c r="C3370" s="19" t="s">
        <v>263</v>
      </c>
      <c r="D3370" s="19" t="s">
        <v>256</v>
      </c>
      <c r="E3370" s="19"/>
      <c r="F3370" s="19"/>
      <c r="G3370" s="17" t="s">
        <v>265</v>
      </c>
      <c r="H3370" s="19" t="s">
        <v>16</v>
      </c>
      <c r="I3370" s="17" t="s">
        <v>17</v>
      </c>
      <c r="J3370" s="19"/>
      <c r="K3370" s="19"/>
      <c r="L3370" s="66">
        <v>-761657.0970516142</v>
      </c>
      <c r="M3370" s="66">
        <v>-2186333.7553916462</v>
      </c>
      <c r="N3370" s="66">
        <v>-1498890.1678966489</v>
      </c>
      <c r="O3370" s="66">
        <v>-1242128.5129365555</v>
      </c>
      <c r="P3370" s="66">
        <v>-1309517.3684694001</v>
      </c>
      <c r="Q3370" s="66">
        <v>-1696546.1745745952</v>
      </c>
      <c r="R3370" s="20"/>
      <c r="Z3370" s="62"/>
      <c r="AA3370" s="62"/>
      <c r="AB3370" s="62"/>
      <c r="AC3370" s="62"/>
      <c r="AD3370" s="62"/>
      <c r="AE3370" s="62"/>
    </row>
    <row r="3371" spans="1:31" ht="15.75" x14ac:dyDescent="0.25">
      <c r="A3371" s="19" t="s">
        <v>11</v>
      </c>
      <c r="B3371" s="17" t="s">
        <v>156</v>
      </c>
      <c r="C3371" s="19" t="s">
        <v>263</v>
      </c>
      <c r="D3371" s="19" t="s">
        <v>256</v>
      </c>
      <c r="E3371" s="19"/>
      <c r="F3371" s="19"/>
      <c r="G3371" s="17" t="s">
        <v>265</v>
      </c>
      <c r="H3371" s="19" t="s">
        <v>160</v>
      </c>
      <c r="I3371" s="17" t="s">
        <v>17</v>
      </c>
      <c r="J3371" s="19"/>
      <c r="K3371" s="19"/>
      <c r="L3371" s="66">
        <v>-761657.0970516142</v>
      </c>
      <c r="M3371" s="66">
        <v>-2186333.7553916462</v>
      </c>
      <c r="N3371" s="66">
        <v>-1498890.1678966489</v>
      </c>
      <c r="O3371" s="66">
        <v>-1242128.5129365555</v>
      </c>
      <c r="P3371" s="66">
        <v>-1309517.3684694001</v>
      </c>
      <c r="Q3371" s="66">
        <v>-1696546.1745745952</v>
      </c>
      <c r="R3371" s="20"/>
      <c r="Z3371" s="62"/>
      <c r="AA3371" s="62"/>
      <c r="AB3371" s="62"/>
      <c r="AC3371" s="62"/>
      <c r="AD3371" s="62"/>
      <c r="AE3371" s="62"/>
    </row>
    <row r="3372" spans="1:31" ht="15.75" x14ac:dyDescent="0.25">
      <c r="A3372" s="19" t="s">
        <v>11</v>
      </c>
      <c r="B3372" s="17" t="s">
        <v>156</v>
      </c>
      <c r="C3372" s="19" t="s">
        <v>263</v>
      </c>
      <c r="D3372" s="19" t="s">
        <v>256</v>
      </c>
      <c r="E3372" s="19"/>
      <c r="F3372" s="19"/>
      <c r="G3372" s="17" t="s">
        <v>265</v>
      </c>
      <c r="H3372" s="19" t="s">
        <v>161</v>
      </c>
      <c r="I3372" s="17" t="s">
        <v>17</v>
      </c>
      <c r="J3372" s="19"/>
      <c r="K3372" s="19"/>
      <c r="L3372" s="66">
        <v>-761657.0970516142</v>
      </c>
      <c r="M3372" s="66">
        <v>-2186333.7553916462</v>
      </c>
      <c r="N3372" s="66">
        <v>-1498890.1678966489</v>
      </c>
      <c r="O3372" s="66">
        <v>-1242128.5129365555</v>
      </c>
      <c r="P3372" s="66">
        <v>-1309517.3684694001</v>
      </c>
      <c r="Q3372" s="66">
        <v>-1696546.1745745952</v>
      </c>
      <c r="R3372" s="20"/>
      <c r="Z3372" s="62"/>
      <c r="AA3372" s="62"/>
      <c r="AB3372" s="62"/>
      <c r="AC3372" s="62"/>
      <c r="AD3372" s="62"/>
      <c r="AE3372" s="62"/>
    </row>
    <row r="3373" spans="1:31" ht="15.75" x14ac:dyDescent="0.25">
      <c r="A3373" s="19" t="s">
        <v>11</v>
      </c>
      <c r="B3373" s="17" t="s">
        <v>156</v>
      </c>
      <c r="C3373" s="19" t="s">
        <v>263</v>
      </c>
      <c r="D3373" s="19" t="s">
        <v>256</v>
      </c>
      <c r="E3373" s="19"/>
      <c r="F3373" s="19"/>
      <c r="G3373" s="17" t="s">
        <v>265</v>
      </c>
      <c r="H3373" s="19" t="s">
        <v>75</v>
      </c>
      <c r="I3373" s="17" t="s">
        <v>17</v>
      </c>
      <c r="J3373" s="19"/>
      <c r="K3373" s="19"/>
      <c r="L3373" s="66">
        <v>0</v>
      </c>
      <c r="M3373" s="66">
        <v>0</v>
      </c>
      <c r="N3373" s="66">
        <v>0</v>
      </c>
      <c r="O3373" s="66">
        <v>0</v>
      </c>
      <c r="P3373" s="66">
        <v>0</v>
      </c>
      <c r="Q3373" s="66">
        <v>0</v>
      </c>
      <c r="R3373" s="20"/>
      <c r="Z3373" s="62"/>
      <c r="AA3373" s="62"/>
      <c r="AB3373" s="62"/>
      <c r="AC3373" s="62"/>
      <c r="AD3373" s="62"/>
      <c r="AE3373" s="62"/>
    </row>
    <row r="3374" spans="1:31" ht="15.75" x14ac:dyDescent="0.25">
      <c r="A3374" s="19" t="s">
        <v>11</v>
      </c>
      <c r="B3374" s="17" t="s">
        <v>156</v>
      </c>
      <c r="C3374" s="19" t="s">
        <v>263</v>
      </c>
      <c r="D3374" s="19" t="s">
        <v>264</v>
      </c>
      <c r="E3374" s="19"/>
      <c r="F3374" s="19"/>
      <c r="G3374" s="17" t="s">
        <v>265</v>
      </c>
      <c r="H3374" s="19" t="s">
        <v>32</v>
      </c>
      <c r="I3374" s="17" t="s">
        <v>17</v>
      </c>
      <c r="J3374" s="19"/>
      <c r="K3374" s="19"/>
      <c r="L3374" s="66">
        <v>0</v>
      </c>
      <c r="M3374" s="66">
        <v>0</v>
      </c>
      <c r="N3374" s="66">
        <v>0</v>
      </c>
      <c r="O3374" s="66">
        <v>0</v>
      </c>
      <c r="P3374" s="66">
        <v>0</v>
      </c>
      <c r="Q3374" s="66">
        <v>0</v>
      </c>
      <c r="R3374" s="20"/>
      <c r="Z3374" s="62"/>
      <c r="AA3374" s="62"/>
      <c r="AB3374" s="62"/>
      <c r="AC3374" s="62"/>
      <c r="AD3374" s="62"/>
      <c r="AE3374" s="62"/>
    </row>
    <row r="3375" spans="1:31" ht="15.75" x14ac:dyDescent="0.25">
      <c r="A3375" s="19" t="s">
        <v>11</v>
      </c>
      <c r="B3375" s="17" t="s">
        <v>156</v>
      </c>
      <c r="C3375" s="19" t="s">
        <v>263</v>
      </c>
      <c r="D3375" s="19" t="s">
        <v>264</v>
      </c>
      <c r="E3375" s="19"/>
      <c r="F3375" s="19"/>
      <c r="G3375" s="17" t="s">
        <v>265</v>
      </c>
      <c r="H3375" s="19" t="s">
        <v>16</v>
      </c>
      <c r="I3375" s="17" t="s">
        <v>17</v>
      </c>
      <c r="J3375" s="19"/>
      <c r="K3375" s="19"/>
      <c r="L3375" s="66">
        <v>0</v>
      </c>
      <c r="M3375" s="66">
        <v>0</v>
      </c>
      <c r="N3375" s="66">
        <v>0</v>
      </c>
      <c r="O3375" s="66">
        <v>0</v>
      </c>
      <c r="P3375" s="66">
        <v>0</v>
      </c>
      <c r="Q3375" s="66">
        <v>0</v>
      </c>
      <c r="R3375" s="20"/>
      <c r="Z3375" s="62"/>
      <c r="AA3375" s="62"/>
      <c r="AB3375" s="62"/>
      <c r="AC3375" s="62"/>
      <c r="AD3375" s="62"/>
      <c r="AE3375" s="62"/>
    </row>
    <row r="3376" spans="1:31" ht="15.75" x14ac:dyDescent="0.25">
      <c r="A3376" s="19" t="s">
        <v>11</v>
      </c>
      <c r="B3376" s="17" t="s">
        <v>156</v>
      </c>
      <c r="C3376" s="19" t="s">
        <v>263</v>
      </c>
      <c r="D3376" s="19" t="s">
        <v>264</v>
      </c>
      <c r="E3376" s="19"/>
      <c r="F3376" s="19"/>
      <c r="G3376" s="17" t="s">
        <v>265</v>
      </c>
      <c r="H3376" s="19" t="s">
        <v>160</v>
      </c>
      <c r="I3376" s="17" t="s">
        <v>17</v>
      </c>
      <c r="J3376" s="19"/>
      <c r="K3376" s="19"/>
      <c r="L3376" s="66">
        <v>0</v>
      </c>
      <c r="M3376" s="66">
        <v>0</v>
      </c>
      <c r="N3376" s="66">
        <v>0</v>
      </c>
      <c r="O3376" s="66">
        <v>0</v>
      </c>
      <c r="P3376" s="66">
        <v>0</v>
      </c>
      <c r="Q3376" s="66">
        <v>0</v>
      </c>
      <c r="R3376" s="20"/>
      <c r="Z3376" s="62"/>
      <c r="AA3376" s="62"/>
      <c r="AB3376" s="62"/>
      <c r="AC3376" s="62"/>
      <c r="AD3376" s="62"/>
      <c r="AE3376" s="62"/>
    </row>
    <row r="3377" spans="1:31" ht="15.75" x14ac:dyDescent="0.25">
      <c r="A3377" s="19" t="s">
        <v>11</v>
      </c>
      <c r="B3377" s="17" t="s">
        <v>156</v>
      </c>
      <c r="C3377" s="19" t="s">
        <v>263</v>
      </c>
      <c r="D3377" s="19" t="s">
        <v>264</v>
      </c>
      <c r="E3377" s="19"/>
      <c r="F3377" s="19"/>
      <c r="G3377" s="17" t="s">
        <v>265</v>
      </c>
      <c r="H3377" s="19" t="s">
        <v>161</v>
      </c>
      <c r="I3377" s="17" t="s">
        <v>17</v>
      </c>
      <c r="J3377" s="19"/>
      <c r="K3377" s="19"/>
      <c r="L3377" s="66">
        <v>0</v>
      </c>
      <c r="M3377" s="66">
        <v>0</v>
      </c>
      <c r="N3377" s="66">
        <v>0</v>
      </c>
      <c r="O3377" s="66">
        <v>0</v>
      </c>
      <c r="P3377" s="66">
        <v>0</v>
      </c>
      <c r="Q3377" s="66">
        <v>0</v>
      </c>
      <c r="R3377" s="20"/>
      <c r="Z3377" s="62"/>
      <c r="AA3377" s="62"/>
      <c r="AB3377" s="62"/>
      <c r="AC3377" s="62"/>
      <c r="AD3377" s="62"/>
      <c r="AE3377" s="62"/>
    </row>
    <row r="3378" spans="1:31" ht="15.75" x14ac:dyDescent="0.25">
      <c r="A3378" s="19" t="s">
        <v>11</v>
      </c>
      <c r="B3378" s="17" t="s">
        <v>156</v>
      </c>
      <c r="C3378" s="19" t="s">
        <v>263</v>
      </c>
      <c r="D3378" s="19" t="s">
        <v>264</v>
      </c>
      <c r="E3378" s="19"/>
      <c r="F3378" s="19"/>
      <c r="G3378" s="17" t="s">
        <v>265</v>
      </c>
      <c r="H3378" s="19" t="s">
        <v>75</v>
      </c>
      <c r="I3378" s="17" t="s">
        <v>17</v>
      </c>
      <c r="J3378" s="19"/>
      <c r="K3378" s="19"/>
      <c r="L3378" s="66">
        <v>0</v>
      </c>
      <c r="M3378" s="66">
        <v>0</v>
      </c>
      <c r="N3378" s="66">
        <v>0</v>
      </c>
      <c r="O3378" s="66">
        <v>0</v>
      </c>
      <c r="P3378" s="66">
        <v>0</v>
      </c>
      <c r="Q3378" s="66">
        <v>0</v>
      </c>
      <c r="R3378" s="20"/>
      <c r="Z3378" s="62"/>
      <c r="AA3378" s="62"/>
      <c r="AB3378" s="62"/>
      <c r="AC3378" s="62"/>
      <c r="AD3378" s="62"/>
      <c r="AE3378" s="62"/>
    </row>
    <row r="3379" spans="1:31" ht="15.75" x14ac:dyDescent="0.25">
      <c r="A3379" s="19" t="s">
        <v>11</v>
      </c>
      <c r="B3379" s="17" t="s">
        <v>156</v>
      </c>
      <c r="C3379" s="19" t="s">
        <v>263</v>
      </c>
      <c r="D3379" s="19" t="s">
        <v>258</v>
      </c>
      <c r="E3379" s="19"/>
      <c r="F3379" s="19"/>
      <c r="G3379" s="17" t="s">
        <v>265</v>
      </c>
      <c r="H3379" s="19" t="s">
        <v>32</v>
      </c>
      <c r="I3379" s="17" t="s">
        <v>17</v>
      </c>
      <c r="J3379" s="19"/>
      <c r="K3379" s="19"/>
      <c r="L3379" s="66">
        <v>0</v>
      </c>
      <c r="M3379" s="66">
        <v>0</v>
      </c>
      <c r="N3379" s="66">
        <v>0</v>
      </c>
      <c r="O3379" s="66">
        <v>0</v>
      </c>
      <c r="P3379" s="66">
        <v>0</v>
      </c>
      <c r="Q3379" s="66">
        <v>0</v>
      </c>
      <c r="R3379" s="20"/>
      <c r="Z3379" s="62"/>
      <c r="AA3379" s="62"/>
      <c r="AB3379" s="62"/>
      <c r="AC3379" s="62"/>
      <c r="AD3379" s="62"/>
      <c r="AE3379" s="62"/>
    </row>
    <row r="3380" spans="1:31" ht="15.75" x14ac:dyDescent="0.25">
      <c r="A3380" s="19" t="s">
        <v>11</v>
      </c>
      <c r="B3380" s="17" t="s">
        <v>156</v>
      </c>
      <c r="C3380" s="19" t="s">
        <v>263</v>
      </c>
      <c r="D3380" s="19" t="s">
        <v>258</v>
      </c>
      <c r="E3380" s="19"/>
      <c r="F3380" s="19"/>
      <c r="G3380" s="17" t="s">
        <v>265</v>
      </c>
      <c r="H3380" s="19" t="s">
        <v>16</v>
      </c>
      <c r="I3380" s="17" t="s">
        <v>17</v>
      </c>
      <c r="J3380" s="19"/>
      <c r="K3380" s="19"/>
      <c r="L3380" s="66">
        <v>-8134889.010203056</v>
      </c>
      <c r="M3380" s="66">
        <v>-10071364.315560808</v>
      </c>
      <c r="N3380" s="66">
        <v>-10741521.380291985</v>
      </c>
      <c r="O3380" s="66">
        <v>-11507977.141301569</v>
      </c>
      <c r="P3380" s="66">
        <v>-13238801.619591728</v>
      </c>
      <c r="Q3380" s="66">
        <v>-15388391.196937017</v>
      </c>
      <c r="R3380" s="20"/>
      <c r="Z3380" s="62"/>
      <c r="AA3380" s="62"/>
      <c r="AB3380" s="62"/>
      <c r="AC3380" s="62"/>
      <c r="AD3380" s="62"/>
      <c r="AE3380" s="62"/>
    </row>
    <row r="3381" spans="1:31" ht="15.75" x14ac:dyDescent="0.25">
      <c r="A3381" s="19" t="s">
        <v>11</v>
      </c>
      <c r="B3381" s="17" t="s">
        <v>156</v>
      </c>
      <c r="C3381" s="19" t="s">
        <v>263</v>
      </c>
      <c r="D3381" s="19" t="s">
        <v>258</v>
      </c>
      <c r="E3381" s="19"/>
      <c r="F3381" s="19"/>
      <c r="G3381" s="17" t="s">
        <v>265</v>
      </c>
      <c r="H3381" s="19" t="s">
        <v>160</v>
      </c>
      <c r="I3381" s="17" t="s">
        <v>17</v>
      </c>
      <c r="J3381" s="19"/>
      <c r="K3381" s="19"/>
      <c r="L3381" s="66">
        <v>-8134889.010203056</v>
      </c>
      <c r="M3381" s="66">
        <v>-10071364.315560808</v>
      </c>
      <c r="N3381" s="66">
        <v>-10741521.380291985</v>
      </c>
      <c r="O3381" s="66">
        <v>-11507977.141301569</v>
      </c>
      <c r="P3381" s="66">
        <v>-13238801.619591728</v>
      </c>
      <c r="Q3381" s="66">
        <v>-15388391.196937017</v>
      </c>
      <c r="R3381" s="20"/>
      <c r="Z3381" s="62"/>
      <c r="AA3381" s="62"/>
      <c r="AB3381" s="62"/>
      <c r="AC3381" s="62"/>
      <c r="AD3381" s="62"/>
      <c r="AE3381" s="62"/>
    </row>
    <row r="3382" spans="1:31" ht="15.75" x14ac:dyDescent="0.25">
      <c r="A3382" s="19" t="s">
        <v>11</v>
      </c>
      <c r="B3382" s="17" t="s">
        <v>156</v>
      </c>
      <c r="C3382" s="19" t="s">
        <v>263</v>
      </c>
      <c r="D3382" s="19" t="s">
        <v>258</v>
      </c>
      <c r="E3382" s="19"/>
      <c r="F3382" s="19"/>
      <c r="G3382" s="17" t="s">
        <v>265</v>
      </c>
      <c r="H3382" s="19" t="s">
        <v>161</v>
      </c>
      <c r="I3382" s="17" t="s">
        <v>17</v>
      </c>
      <c r="J3382" s="19"/>
      <c r="K3382" s="19"/>
      <c r="L3382" s="66">
        <v>-8134889.010203056</v>
      </c>
      <c r="M3382" s="66">
        <v>-10071364.315560808</v>
      </c>
      <c r="N3382" s="66">
        <v>-10741521.380291985</v>
      </c>
      <c r="O3382" s="66">
        <v>-11507977.141301569</v>
      </c>
      <c r="P3382" s="66">
        <v>-13238801.619591728</v>
      </c>
      <c r="Q3382" s="66">
        <v>-15388391.196937017</v>
      </c>
      <c r="R3382" s="20"/>
      <c r="Z3382" s="62"/>
      <c r="AA3382" s="62"/>
      <c r="AB3382" s="62"/>
      <c r="AC3382" s="62"/>
      <c r="AD3382" s="62"/>
      <c r="AE3382" s="62"/>
    </row>
    <row r="3383" spans="1:31" ht="15.75" x14ac:dyDescent="0.25">
      <c r="A3383" s="19" t="s">
        <v>11</v>
      </c>
      <c r="B3383" s="17" t="s">
        <v>156</v>
      </c>
      <c r="C3383" s="19" t="s">
        <v>263</v>
      </c>
      <c r="D3383" s="19" t="s">
        <v>258</v>
      </c>
      <c r="E3383" s="19"/>
      <c r="F3383" s="19"/>
      <c r="G3383" s="17" t="s">
        <v>265</v>
      </c>
      <c r="H3383" s="19" t="s">
        <v>75</v>
      </c>
      <c r="I3383" s="17" t="s">
        <v>17</v>
      </c>
      <c r="J3383" s="19"/>
      <c r="K3383" s="19"/>
      <c r="L3383" s="66">
        <v>0</v>
      </c>
      <c r="M3383" s="66">
        <v>0</v>
      </c>
      <c r="N3383" s="66">
        <v>0</v>
      </c>
      <c r="O3383" s="66">
        <v>0</v>
      </c>
      <c r="P3383" s="66">
        <v>0</v>
      </c>
      <c r="Q3383" s="66">
        <v>0</v>
      </c>
      <c r="R3383" s="20"/>
      <c r="Z3383" s="62"/>
      <c r="AA3383" s="62"/>
      <c r="AB3383" s="62"/>
      <c r="AC3383" s="62"/>
      <c r="AD3383" s="62"/>
      <c r="AE3383" s="62"/>
    </row>
    <row r="3384" spans="1:31" ht="15.75" x14ac:dyDescent="0.25">
      <c r="A3384" s="19" t="s">
        <v>11</v>
      </c>
      <c r="B3384" s="17" t="s">
        <v>156</v>
      </c>
      <c r="C3384" s="19" t="s">
        <v>263</v>
      </c>
      <c r="D3384" s="19" t="s">
        <v>259</v>
      </c>
      <c r="E3384" s="19"/>
      <c r="F3384" s="19"/>
      <c r="G3384" s="17" t="s">
        <v>265</v>
      </c>
      <c r="H3384" s="19" t="s">
        <v>32</v>
      </c>
      <c r="I3384" s="17" t="s">
        <v>17</v>
      </c>
      <c r="J3384" s="19"/>
      <c r="K3384" s="19"/>
      <c r="L3384" s="66">
        <v>0</v>
      </c>
      <c r="M3384" s="66">
        <v>0</v>
      </c>
      <c r="N3384" s="66">
        <v>0</v>
      </c>
      <c r="O3384" s="66">
        <v>0</v>
      </c>
      <c r="P3384" s="66">
        <v>0</v>
      </c>
      <c r="Q3384" s="66">
        <v>0</v>
      </c>
      <c r="R3384" s="20"/>
      <c r="Z3384" s="62"/>
      <c r="AA3384" s="62"/>
      <c r="AB3384" s="62"/>
      <c r="AC3384" s="62"/>
      <c r="AD3384" s="62"/>
      <c r="AE3384" s="62"/>
    </row>
    <row r="3385" spans="1:31" ht="15.75" x14ac:dyDescent="0.25">
      <c r="A3385" s="19" t="s">
        <v>11</v>
      </c>
      <c r="B3385" s="17" t="s">
        <v>156</v>
      </c>
      <c r="C3385" s="19" t="s">
        <v>263</v>
      </c>
      <c r="D3385" s="19" t="s">
        <v>259</v>
      </c>
      <c r="E3385" s="19"/>
      <c r="F3385" s="19"/>
      <c r="G3385" s="17" t="s">
        <v>265</v>
      </c>
      <c r="H3385" s="19" t="s">
        <v>16</v>
      </c>
      <c r="I3385" s="17" t="s">
        <v>17</v>
      </c>
      <c r="J3385" s="19"/>
      <c r="K3385" s="19"/>
      <c r="L3385" s="66">
        <v>-4005040.797866276</v>
      </c>
      <c r="M3385" s="66">
        <v>-3678577.7389143766</v>
      </c>
      <c r="N3385" s="66">
        <v>-2478762.6909087012</v>
      </c>
      <c r="O3385" s="66">
        <v>-4033036.9873483106</v>
      </c>
      <c r="P3385" s="66">
        <v>-3949098.7018894767</v>
      </c>
      <c r="Q3385" s="66">
        <v>-2929363.2248671651</v>
      </c>
      <c r="R3385" s="20"/>
      <c r="Z3385" s="62"/>
      <c r="AA3385" s="62"/>
      <c r="AB3385" s="62"/>
      <c r="AC3385" s="62"/>
      <c r="AD3385" s="62"/>
      <c r="AE3385" s="62"/>
    </row>
    <row r="3386" spans="1:31" ht="15.75" x14ac:dyDescent="0.25">
      <c r="A3386" s="19" t="s">
        <v>11</v>
      </c>
      <c r="B3386" s="17" t="s">
        <v>156</v>
      </c>
      <c r="C3386" s="19" t="s">
        <v>263</v>
      </c>
      <c r="D3386" s="19" t="s">
        <v>259</v>
      </c>
      <c r="E3386" s="19"/>
      <c r="F3386" s="19"/>
      <c r="G3386" s="17" t="s">
        <v>265</v>
      </c>
      <c r="H3386" s="19" t="s">
        <v>160</v>
      </c>
      <c r="I3386" s="17" t="s">
        <v>17</v>
      </c>
      <c r="J3386" s="19"/>
      <c r="K3386" s="19"/>
      <c r="L3386" s="66">
        <v>-4005040.797866276</v>
      </c>
      <c r="M3386" s="66">
        <v>-3678577.7389143766</v>
      </c>
      <c r="N3386" s="66">
        <v>-2478762.6909087012</v>
      </c>
      <c r="O3386" s="66">
        <v>-4033036.9873483106</v>
      </c>
      <c r="P3386" s="66">
        <v>-3949098.7018894767</v>
      </c>
      <c r="Q3386" s="66">
        <v>-2929363.2248671651</v>
      </c>
      <c r="R3386" s="20"/>
      <c r="Z3386" s="62"/>
      <c r="AA3386" s="62"/>
      <c r="AB3386" s="62"/>
      <c r="AC3386" s="62"/>
      <c r="AD3386" s="62"/>
      <c r="AE3386" s="62"/>
    </row>
    <row r="3387" spans="1:31" ht="15.75" x14ac:dyDescent="0.25">
      <c r="A3387" s="19" t="s">
        <v>11</v>
      </c>
      <c r="B3387" s="17" t="s">
        <v>156</v>
      </c>
      <c r="C3387" s="19" t="s">
        <v>263</v>
      </c>
      <c r="D3387" s="19" t="s">
        <v>259</v>
      </c>
      <c r="E3387" s="19"/>
      <c r="F3387" s="19"/>
      <c r="G3387" s="17" t="s">
        <v>265</v>
      </c>
      <c r="H3387" s="19" t="s">
        <v>161</v>
      </c>
      <c r="I3387" s="17" t="s">
        <v>17</v>
      </c>
      <c r="J3387" s="19"/>
      <c r="K3387" s="19"/>
      <c r="L3387" s="66">
        <v>-4005040.797866276</v>
      </c>
      <c r="M3387" s="66">
        <v>-3678577.7389143766</v>
      </c>
      <c r="N3387" s="66">
        <v>-2478762.6909087012</v>
      </c>
      <c r="O3387" s="66">
        <v>-4033036.9873483106</v>
      </c>
      <c r="P3387" s="66">
        <v>-3949098.7018894767</v>
      </c>
      <c r="Q3387" s="66">
        <v>-2929363.2248671651</v>
      </c>
      <c r="R3387" s="20"/>
      <c r="Z3387" s="62"/>
      <c r="AA3387" s="62"/>
      <c r="AB3387" s="62"/>
      <c r="AC3387" s="62"/>
      <c r="AD3387" s="62"/>
      <c r="AE3387" s="62"/>
    </row>
    <row r="3388" spans="1:31" ht="15.75" x14ac:dyDescent="0.25">
      <c r="A3388" s="19" t="s">
        <v>11</v>
      </c>
      <c r="B3388" s="17" t="s">
        <v>156</v>
      </c>
      <c r="C3388" s="19" t="s">
        <v>263</v>
      </c>
      <c r="D3388" s="19" t="s">
        <v>259</v>
      </c>
      <c r="E3388" s="19"/>
      <c r="F3388" s="19"/>
      <c r="G3388" s="17" t="s">
        <v>265</v>
      </c>
      <c r="H3388" s="19" t="s">
        <v>75</v>
      </c>
      <c r="I3388" s="17" t="s">
        <v>17</v>
      </c>
      <c r="J3388" s="19"/>
      <c r="K3388" s="19"/>
      <c r="L3388" s="66">
        <v>0</v>
      </c>
      <c r="M3388" s="66">
        <v>0</v>
      </c>
      <c r="N3388" s="66">
        <v>0</v>
      </c>
      <c r="O3388" s="66">
        <v>0</v>
      </c>
      <c r="P3388" s="66">
        <v>0</v>
      </c>
      <c r="Q3388" s="66">
        <v>0</v>
      </c>
      <c r="R3388" s="20"/>
      <c r="Z3388" s="62"/>
      <c r="AA3388" s="62"/>
      <c r="AB3388" s="62"/>
      <c r="AC3388" s="62"/>
      <c r="AD3388" s="62"/>
      <c r="AE3388" s="62"/>
    </row>
    <row r="3389" spans="1:31" ht="15.75" x14ac:dyDescent="0.25">
      <c r="A3389" s="19" t="s">
        <v>11</v>
      </c>
      <c r="B3389" s="17" t="s">
        <v>156</v>
      </c>
      <c r="C3389" s="19" t="s">
        <v>263</v>
      </c>
      <c r="D3389" s="19" t="s">
        <v>260</v>
      </c>
      <c r="E3389" s="19"/>
      <c r="F3389" s="19"/>
      <c r="G3389" s="17" t="s">
        <v>265</v>
      </c>
      <c r="H3389" s="19" t="s">
        <v>32</v>
      </c>
      <c r="I3389" s="17" t="s">
        <v>17</v>
      </c>
      <c r="J3389" s="19"/>
      <c r="K3389" s="19"/>
      <c r="L3389" s="66">
        <v>0</v>
      </c>
      <c r="M3389" s="66">
        <v>0</v>
      </c>
      <c r="N3389" s="66">
        <v>0</v>
      </c>
      <c r="O3389" s="66">
        <v>0</v>
      </c>
      <c r="P3389" s="66">
        <v>0</v>
      </c>
      <c r="Q3389" s="66">
        <v>0</v>
      </c>
      <c r="R3389" s="20"/>
      <c r="Z3389" s="62"/>
      <c r="AA3389" s="62"/>
      <c r="AB3389" s="62"/>
      <c r="AC3389" s="62"/>
      <c r="AD3389" s="62"/>
      <c r="AE3389" s="62"/>
    </row>
    <row r="3390" spans="1:31" ht="15.75" x14ac:dyDescent="0.25">
      <c r="A3390" s="19" t="s">
        <v>11</v>
      </c>
      <c r="B3390" s="17" t="s">
        <v>156</v>
      </c>
      <c r="C3390" s="19" t="s">
        <v>263</v>
      </c>
      <c r="D3390" s="19" t="s">
        <v>260</v>
      </c>
      <c r="E3390" s="19"/>
      <c r="F3390" s="19"/>
      <c r="G3390" s="17" t="s">
        <v>265</v>
      </c>
      <c r="H3390" s="19" t="s">
        <v>16</v>
      </c>
      <c r="I3390" s="17" t="s">
        <v>17</v>
      </c>
      <c r="J3390" s="19"/>
      <c r="K3390" s="19"/>
      <c r="L3390" s="66">
        <v>-4076912.9477723846</v>
      </c>
      <c r="M3390" s="66">
        <v>-4590274.8758833325</v>
      </c>
      <c r="N3390" s="66">
        <v>-4412451.2427014606</v>
      </c>
      <c r="O3390" s="66">
        <v>-6399683.6603186736</v>
      </c>
      <c r="P3390" s="66">
        <v>-5386301.6105378782</v>
      </c>
      <c r="Q3390" s="66">
        <v>-4775245.6128726555</v>
      </c>
      <c r="R3390" s="20"/>
      <c r="Z3390" s="62"/>
      <c r="AA3390" s="62"/>
      <c r="AB3390" s="62"/>
      <c r="AC3390" s="62"/>
      <c r="AD3390" s="62"/>
      <c r="AE3390" s="62"/>
    </row>
    <row r="3391" spans="1:31" ht="15.75" x14ac:dyDescent="0.25">
      <c r="A3391" s="19" t="s">
        <v>11</v>
      </c>
      <c r="B3391" s="17" t="s">
        <v>156</v>
      </c>
      <c r="C3391" s="19" t="s">
        <v>263</v>
      </c>
      <c r="D3391" s="19" t="s">
        <v>260</v>
      </c>
      <c r="E3391" s="19"/>
      <c r="F3391" s="19"/>
      <c r="G3391" s="17" t="s">
        <v>265</v>
      </c>
      <c r="H3391" s="19" t="s">
        <v>160</v>
      </c>
      <c r="I3391" s="17" t="s">
        <v>17</v>
      </c>
      <c r="J3391" s="19"/>
      <c r="K3391" s="19"/>
      <c r="L3391" s="66">
        <v>-4076912.9477723846</v>
      </c>
      <c r="M3391" s="66">
        <v>-4590274.8758833325</v>
      </c>
      <c r="N3391" s="66">
        <v>-4412451.2427014606</v>
      </c>
      <c r="O3391" s="66">
        <v>-6399683.6603186736</v>
      </c>
      <c r="P3391" s="66">
        <v>-5386301.6105378782</v>
      </c>
      <c r="Q3391" s="66">
        <v>-4775245.6128726555</v>
      </c>
      <c r="R3391" s="20"/>
      <c r="Z3391" s="62"/>
      <c r="AA3391" s="62"/>
      <c r="AB3391" s="62"/>
      <c r="AC3391" s="62"/>
      <c r="AD3391" s="62"/>
      <c r="AE3391" s="62"/>
    </row>
    <row r="3392" spans="1:31" ht="15.75" x14ac:dyDescent="0.25">
      <c r="A3392" s="19" t="s">
        <v>11</v>
      </c>
      <c r="B3392" s="17" t="s">
        <v>156</v>
      </c>
      <c r="C3392" s="19" t="s">
        <v>263</v>
      </c>
      <c r="D3392" s="19" t="s">
        <v>260</v>
      </c>
      <c r="E3392" s="19"/>
      <c r="F3392" s="19"/>
      <c r="G3392" s="17" t="s">
        <v>265</v>
      </c>
      <c r="H3392" s="19" t="s">
        <v>161</v>
      </c>
      <c r="I3392" s="17" t="s">
        <v>17</v>
      </c>
      <c r="J3392" s="19"/>
      <c r="K3392" s="19"/>
      <c r="L3392" s="66">
        <v>-4076912.9477723846</v>
      </c>
      <c r="M3392" s="66">
        <v>-4590274.8758833325</v>
      </c>
      <c r="N3392" s="66">
        <v>-4412451.2427014606</v>
      </c>
      <c r="O3392" s="66">
        <v>-6399683.6603186736</v>
      </c>
      <c r="P3392" s="66">
        <v>-5386301.6105378782</v>
      </c>
      <c r="Q3392" s="66">
        <v>-4775245.6128726555</v>
      </c>
      <c r="R3392" s="20"/>
      <c r="Z3392" s="62"/>
      <c r="AA3392" s="62"/>
      <c r="AB3392" s="62"/>
      <c r="AC3392" s="62"/>
      <c r="AD3392" s="62"/>
      <c r="AE3392" s="62"/>
    </row>
    <row r="3393" spans="1:31" ht="15.75" x14ac:dyDescent="0.25">
      <c r="A3393" s="19" t="s">
        <v>11</v>
      </c>
      <c r="B3393" s="17" t="s">
        <v>156</v>
      </c>
      <c r="C3393" s="19" t="s">
        <v>263</v>
      </c>
      <c r="D3393" s="19" t="s">
        <v>260</v>
      </c>
      <c r="E3393" s="19"/>
      <c r="F3393" s="19"/>
      <c r="G3393" s="17" t="s">
        <v>265</v>
      </c>
      <c r="H3393" s="19" t="s">
        <v>75</v>
      </c>
      <c r="I3393" s="17" t="s">
        <v>17</v>
      </c>
      <c r="J3393" s="19"/>
      <c r="K3393" s="19"/>
      <c r="L3393" s="66">
        <v>0</v>
      </c>
      <c r="M3393" s="66">
        <v>0</v>
      </c>
      <c r="N3393" s="66">
        <v>0</v>
      </c>
      <c r="O3393" s="66">
        <v>0</v>
      </c>
      <c r="P3393" s="66">
        <v>0</v>
      </c>
      <c r="Q3393" s="66">
        <v>0</v>
      </c>
      <c r="R3393" s="20"/>
      <c r="Z3393" s="62"/>
      <c r="AA3393" s="62"/>
      <c r="AB3393" s="62"/>
      <c r="AC3393" s="62"/>
      <c r="AD3393" s="62"/>
      <c r="AE3393" s="62"/>
    </row>
    <row r="3394" spans="1:31" ht="15.75" x14ac:dyDescent="0.25">
      <c r="A3394" s="19" t="s">
        <v>11</v>
      </c>
      <c r="B3394" s="17" t="s">
        <v>156</v>
      </c>
      <c r="C3394" s="19" t="s">
        <v>263</v>
      </c>
      <c r="D3394" s="19" t="s">
        <v>261</v>
      </c>
      <c r="E3394" s="19"/>
      <c r="F3394" s="19"/>
      <c r="G3394" s="17" t="s">
        <v>265</v>
      </c>
      <c r="H3394" s="19" t="s">
        <v>32</v>
      </c>
      <c r="I3394" s="17" t="s">
        <v>17</v>
      </c>
      <c r="J3394" s="19"/>
      <c r="K3394" s="19"/>
      <c r="L3394" s="66">
        <v>0</v>
      </c>
      <c r="M3394" s="66">
        <v>0</v>
      </c>
      <c r="N3394" s="66">
        <v>0</v>
      </c>
      <c r="O3394" s="66">
        <v>0</v>
      </c>
      <c r="P3394" s="66">
        <v>0</v>
      </c>
      <c r="Q3394" s="66">
        <v>0</v>
      </c>
      <c r="R3394" s="20"/>
      <c r="Z3394" s="62"/>
      <c r="AA3394" s="62"/>
      <c r="AB3394" s="62"/>
      <c r="AC3394" s="62"/>
      <c r="AD3394" s="62"/>
      <c r="AE3394" s="62"/>
    </row>
    <row r="3395" spans="1:31" ht="15.75" x14ac:dyDescent="0.25">
      <c r="A3395" s="19" t="s">
        <v>11</v>
      </c>
      <c r="B3395" s="17" t="s">
        <v>156</v>
      </c>
      <c r="C3395" s="19" t="s">
        <v>263</v>
      </c>
      <c r="D3395" s="19" t="s">
        <v>261</v>
      </c>
      <c r="E3395" s="19"/>
      <c r="F3395" s="19"/>
      <c r="G3395" s="17" t="s">
        <v>265</v>
      </c>
      <c r="H3395" s="19" t="s">
        <v>16</v>
      </c>
      <c r="I3395" s="17" t="s">
        <v>17</v>
      </c>
      <c r="J3395" s="19"/>
      <c r="K3395" s="19"/>
      <c r="L3395" s="66">
        <v>-2519292.2390471208</v>
      </c>
      <c r="M3395" s="66">
        <v>-1563327.8001282921</v>
      </c>
      <c r="N3395" s="66">
        <v>-1511937.9316212717</v>
      </c>
      <c r="O3395" s="66">
        <v>-1742762.961402247</v>
      </c>
      <c r="P3395" s="66">
        <v>-3293423.5250923261</v>
      </c>
      <c r="Q3395" s="66">
        <v>-2672152.3957429426</v>
      </c>
      <c r="R3395" s="20"/>
      <c r="Z3395" s="62"/>
      <c r="AA3395" s="62"/>
      <c r="AB3395" s="62"/>
      <c r="AC3395" s="62"/>
      <c r="AD3395" s="62"/>
      <c r="AE3395" s="62"/>
    </row>
    <row r="3396" spans="1:31" ht="15.75" x14ac:dyDescent="0.25">
      <c r="A3396" s="19" t="s">
        <v>11</v>
      </c>
      <c r="B3396" s="17" t="s">
        <v>156</v>
      </c>
      <c r="C3396" s="19" t="s">
        <v>263</v>
      </c>
      <c r="D3396" s="19" t="s">
        <v>261</v>
      </c>
      <c r="E3396" s="19"/>
      <c r="F3396" s="19"/>
      <c r="G3396" s="17" t="s">
        <v>265</v>
      </c>
      <c r="H3396" s="19" t="s">
        <v>160</v>
      </c>
      <c r="I3396" s="17" t="s">
        <v>17</v>
      </c>
      <c r="J3396" s="19"/>
      <c r="K3396" s="19"/>
      <c r="L3396" s="66">
        <v>-2519292.2390471208</v>
      </c>
      <c r="M3396" s="66">
        <v>-1563327.8001282921</v>
      </c>
      <c r="N3396" s="66">
        <v>-1511937.9316212717</v>
      </c>
      <c r="O3396" s="66">
        <v>-1742762.961402247</v>
      </c>
      <c r="P3396" s="66">
        <v>-3293423.5250923261</v>
      </c>
      <c r="Q3396" s="66">
        <v>-2672152.3957429426</v>
      </c>
      <c r="R3396" s="20"/>
      <c r="Z3396" s="62"/>
      <c r="AA3396" s="62"/>
      <c r="AB3396" s="62"/>
      <c r="AC3396" s="62"/>
      <c r="AD3396" s="62"/>
      <c r="AE3396" s="62"/>
    </row>
    <row r="3397" spans="1:31" ht="15.75" x14ac:dyDescent="0.25">
      <c r="A3397" s="19" t="s">
        <v>11</v>
      </c>
      <c r="B3397" s="17" t="s">
        <v>156</v>
      </c>
      <c r="C3397" s="19" t="s">
        <v>263</v>
      </c>
      <c r="D3397" s="19" t="s">
        <v>261</v>
      </c>
      <c r="E3397" s="19"/>
      <c r="F3397" s="19"/>
      <c r="G3397" s="17" t="s">
        <v>265</v>
      </c>
      <c r="H3397" s="19" t="s">
        <v>161</v>
      </c>
      <c r="I3397" s="17" t="s">
        <v>17</v>
      </c>
      <c r="J3397" s="19"/>
      <c r="K3397" s="19"/>
      <c r="L3397" s="66">
        <v>-2519292.2390471208</v>
      </c>
      <c r="M3397" s="66">
        <v>-1563327.8001282921</v>
      </c>
      <c r="N3397" s="66">
        <v>-1511937.9316212717</v>
      </c>
      <c r="O3397" s="66">
        <v>-1742762.961402247</v>
      </c>
      <c r="P3397" s="66">
        <v>-3293423.5250923261</v>
      </c>
      <c r="Q3397" s="66">
        <v>-2672152.3957429426</v>
      </c>
      <c r="R3397" s="20"/>
      <c r="Z3397" s="62"/>
      <c r="AA3397" s="62"/>
      <c r="AB3397" s="62"/>
      <c r="AC3397" s="62"/>
      <c r="AD3397" s="62"/>
      <c r="AE3397" s="62"/>
    </row>
    <row r="3398" spans="1:31" ht="15.75" x14ac:dyDescent="0.25">
      <c r="A3398" s="19" t="s">
        <v>11</v>
      </c>
      <c r="B3398" s="17" t="s">
        <v>156</v>
      </c>
      <c r="C3398" s="19" t="s">
        <v>263</v>
      </c>
      <c r="D3398" s="19" t="s">
        <v>261</v>
      </c>
      <c r="E3398" s="19"/>
      <c r="F3398" s="19"/>
      <c r="G3398" s="17" t="s">
        <v>265</v>
      </c>
      <c r="H3398" s="19" t="s">
        <v>75</v>
      </c>
      <c r="I3398" s="17" t="s">
        <v>17</v>
      </c>
      <c r="J3398" s="19"/>
      <c r="K3398" s="19"/>
      <c r="L3398" s="66">
        <v>0</v>
      </c>
      <c r="M3398" s="66">
        <v>0</v>
      </c>
      <c r="N3398" s="66">
        <v>0</v>
      </c>
      <c r="O3398" s="66">
        <v>0</v>
      </c>
      <c r="P3398" s="66">
        <v>0</v>
      </c>
      <c r="Q3398" s="66">
        <v>0</v>
      </c>
      <c r="R3398" s="20"/>
      <c r="Z3398" s="62"/>
      <c r="AA3398" s="62"/>
      <c r="AB3398" s="62"/>
      <c r="AC3398" s="62"/>
      <c r="AD3398" s="62"/>
      <c r="AE3398" s="62"/>
    </row>
    <row r="3399" spans="1:31" ht="15.75" x14ac:dyDescent="0.25">
      <c r="A3399" s="19" t="s">
        <v>11</v>
      </c>
      <c r="B3399" s="17" t="s">
        <v>156</v>
      </c>
      <c r="C3399" s="19" t="s">
        <v>263</v>
      </c>
      <c r="D3399" s="19" t="s">
        <v>262</v>
      </c>
      <c r="E3399" s="19"/>
      <c r="F3399" s="19"/>
      <c r="G3399" s="17" t="s">
        <v>265</v>
      </c>
      <c r="H3399" s="19" t="s">
        <v>32</v>
      </c>
      <c r="I3399" s="17" t="s">
        <v>17</v>
      </c>
      <c r="J3399" s="19"/>
      <c r="K3399" s="19"/>
      <c r="L3399" s="66">
        <v>0</v>
      </c>
      <c r="M3399" s="66">
        <v>0</v>
      </c>
      <c r="N3399" s="66">
        <v>0</v>
      </c>
      <c r="O3399" s="66">
        <v>0</v>
      </c>
      <c r="P3399" s="66">
        <v>0</v>
      </c>
      <c r="Q3399" s="66">
        <v>0</v>
      </c>
      <c r="R3399" s="20"/>
      <c r="Z3399" s="62"/>
      <c r="AA3399" s="62"/>
      <c r="AB3399" s="62"/>
      <c r="AC3399" s="62"/>
      <c r="AD3399" s="62"/>
      <c r="AE3399" s="62"/>
    </row>
    <row r="3400" spans="1:31" ht="15.75" x14ac:dyDescent="0.25">
      <c r="A3400" s="19" t="s">
        <v>11</v>
      </c>
      <c r="B3400" s="17" t="s">
        <v>156</v>
      </c>
      <c r="C3400" s="19" t="s">
        <v>263</v>
      </c>
      <c r="D3400" s="19" t="s">
        <v>262</v>
      </c>
      <c r="E3400" s="19"/>
      <c r="F3400" s="19"/>
      <c r="G3400" s="17" t="s">
        <v>265</v>
      </c>
      <c r="H3400" s="19" t="s">
        <v>16</v>
      </c>
      <c r="I3400" s="17" t="s">
        <v>17</v>
      </c>
      <c r="J3400" s="19"/>
      <c r="K3400" s="19"/>
      <c r="L3400" s="66">
        <v>-86626.721877967066</v>
      </c>
      <c r="M3400" s="66">
        <v>-82731.12147177619</v>
      </c>
      <c r="N3400" s="66">
        <v>-50882.473723468982</v>
      </c>
      <c r="O3400" s="66">
        <v>-69778.994277854363</v>
      </c>
      <c r="P3400" s="66">
        <v>-62745.970842350056</v>
      </c>
      <c r="Q3400" s="66">
        <v>-37776.844566300555</v>
      </c>
      <c r="R3400" s="20"/>
      <c r="Z3400" s="62"/>
      <c r="AA3400" s="62"/>
      <c r="AB3400" s="62"/>
      <c r="AC3400" s="62"/>
      <c r="AD3400" s="62"/>
      <c r="AE3400" s="62"/>
    </row>
    <row r="3401" spans="1:31" ht="15.75" x14ac:dyDescent="0.25">
      <c r="A3401" s="19" t="s">
        <v>11</v>
      </c>
      <c r="B3401" s="17" t="s">
        <v>156</v>
      </c>
      <c r="C3401" s="19" t="s">
        <v>263</v>
      </c>
      <c r="D3401" s="19" t="s">
        <v>262</v>
      </c>
      <c r="E3401" s="19"/>
      <c r="F3401" s="19"/>
      <c r="G3401" s="17" t="s">
        <v>265</v>
      </c>
      <c r="H3401" s="19" t="s">
        <v>160</v>
      </c>
      <c r="I3401" s="17" t="s">
        <v>17</v>
      </c>
      <c r="J3401" s="19"/>
      <c r="K3401" s="19"/>
      <c r="L3401" s="66">
        <v>-86626.721877967066</v>
      </c>
      <c r="M3401" s="66">
        <v>-82731.12147177619</v>
      </c>
      <c r="N3401" s="66">
        <v>-50882.473723468982</v>
      </c>
      <c r="O3401" s="66">
        <v>-69778.994277854363</v>
      </c>
      <c r="P3401" s="66">
        <v>-62745.970842350056</v>
      </c>
      <c r="Q3401" s="66">
        <v>-37776.844566300555</v>
      </c>
      <c r="R3401" s="20"/>
      <c r="Z3401" s="62"/>
      <c r="AA3401" s="62"/>
      <c r="AB3401" s="62"/>
      <c r="AC3401" s="62"/>
      <c r="AD3401" s="62"/>
      <c r="AE3401" s="62"/>
    </row>
    <row r="3402" spans="1:31" ht="15.75" x14ac:dyDescent="0.25">
      <c r="A3402" s="19" t="s">
        <v>11</v>
      </c>
      <c r="B3402" s="17" t="s">
        <v>156</v>
      </c>
      <c r="C3402" s="19" t="s">
        <v>263</v>
      </c>
      <c r="D3402" s="19" t="s">
        <v>262</v>
      </c>
      <c r="E3402" s="19"/>
      <c r="F3402" s="19"/>
      <c r="G3402" s="17" t="s">
        <v>265</v>
      </c>
      <c r="H3402" s="19" t="s">
        <v>161</v>
      </c>
      <c r="I3402" s="17" t="s">
        <v>17</v>
      </c>
      <c r="J3402" s="19"/>
      <c r="K3402" s="19"/>
      <c r="L3402" s="66">
        <v>-86626.721877967066</v>
      </c>
      <c r="M3402" s="66">
        <v>-82731.12147177619</v>
      </c>
      <c r="N3402" s="66">
        <v>-50882.473723468982</v>
      </c>
      <c r="O3402" s="66">
        <v>-69778.994277854363</v>
      </c>
      <c r="P3402" s="66">
        <v>-62745.970842350056</v>
      </c>
      <c r="Q3402" s="66">
        <v>-37776.844566300555</v>
      </c>
      <c r="R3402" s="20"/>
      <c r="Z3402" s="62"/>
      <c r="AA3402" s="62"/>
      <c r="AB3402" s="62"/>
      <c r="AC3402" s="62"/>
      <c r="AD3402" s="62"/>
      <c r="AE3402" s="62"/>
    </row>
    <row r="3403" spans="1:31" ht="15.75" x14ac:dyDescent="0.25">
      <c r="A3403" s="19" t="s">
        <v>11</v>
      </c>
      <c r="B3403" s="17" t="s">
        <v>156</v>
      </c>
      <c r="C3403" s="19" t="s">
        <v>263</v>
      </c>
      <c r="D3403" s="19" t="s">
        <v>262</v>
      </c>
      <c r="E3403" s="19"/>
      <c r="F3403" s="19"/>
      <c r="G3403" s="17" t="s">
        <v>265</v>
      </c>
      <c r="H3403" s="19" t="s">
        <v>75</v>
      </c>
      <c r="I3403" s="17" t="s">
        <v>17</v>
      </c>
      <c r="J3403" s="19"/>
      <c r="K3403" s="19"/>
      <c r="L3403" s="66">
        <v>0</v>
      </c>
      <c r="M3403" s="66">
        <v>0</v>
      </c>
      <c r="N3403" s="66">
        <v>0</v>
      </c>
      <c r="O3403" s="66">
        <v>0</v>
      </c>
      <c r="P3403" s="66">
        <v>0</v>
      </c>
      <c r="Q3403" s="66">
        <v>0</v>
      </c>
      <c r="R3403" s="20"/>
      <c r="Z3403" s="62"/>
      <c r="AA3403" s="62"/>
      <c r="AB3403" s="62"/>
      <c r="AC3403" s="62"/>
      <c r="AD3403" s="62"/>
      <c r="AE3403" s="62"/>
    </row>
    <row r="3404" spans="1:31" x14ac:dyDescent="0.25">
      <c r="A3404" s="21" t="s">
        <v>154</v>
      </c>
      <c r="B3404" s="22" t="s">
        <v>270</v>
      </c>
      <c r="C3404" s="16" t="s">
        <v>271</v>
      </c>
      <c r="D3404" s="16"/>
      <c r="E3404" s="16"/>
      <c r="F3404" s="16"/>
      <c r="G3404" s="27" t="s">
        <v>265</v>
      </c>
      <c r="H3404" s="21" t="s">
        <v>160</v>
      </c>
      <c r="I3404" s="21" t="s">
        <v>17</v>
      </c>
      <c r="J3404" s="21"/>
      <c r="K3404" s="21"/>
      <c r="L3404" s="18">
        <v>66591020.625</v>
      </c>
      <c r="M3404" s="18">
        <v>74504843.325000003</v>
      </c>
      <c r="N3404" s="18">
        <v>82745551.349999994</v>
      </c>
      <c r="O3404" s="18">
        <v>88258406.775000006</v>
      </c>
      <c r="P3404" s="18">
        <v>93761958.674999997</v>
      </c>
      <c r="Q3404" s="18">
        <v>96713243.550000012</v>
      </c>
      <c r="Z3404" s="60"/>
    </row>
    <row r="3405" spans="1:31" x14ac:dyDescent="0.25">
      <c r="A3405" s="16" t="s">
        <v>154</v>
      </c>
      <c r="B3405" s="16" t="s">
        <v>270</v>
      </c>
      <c r="C3405" s="16" t="s">
        <v>271</v>
      </c>
      <c r="D3405" s="16"/>
      <c r="E3405" s="16"/>
      <c r="F3405" s="16"/>
      <c r="G3405" s="27" t="s">
        <v>265</v>
      </c>
      <c r="H3405" s="16" t="s">
        <v>161</v>
      </c>
      <c r="I3405" s="21" t="s">
        <v>17</v>
      </c>
      <c r="J3405" s="16"/>
      <c r="K3405" s="16"/>
      <c r="L3405" s="18">
        <v>66591020.625</v>
      </c>
      <c r="M3405" s="18">
        <v>74504843.325000003</v>
      </c>
      <c r="N3405" s="18">
        <v>82745551.349999994</v>
      </c>
      <c r="O3405" s="18">
        <v>88258406.775000006</v>
      </c>
      <c r="P3405" s="18">
        <v>93761958.674999997</v>
      </c>
      <c r="Q3405" s="18">
        <v>96713243.550000012</v>
      </c>
    </row>
    <row r="3406" spans="1:31" x14ac:dyDescent="0.25">
      <c r="A3406" s="16" t="s">
        <v>154</v>
      </c>
      <c r="B3406" s="16" t="s">
        <v>270</v>
      </c>
      <c r="C3406" s="16" t="s">
        <v>271</v>
      </c>
      <c r="D3406" s="16"/>
      <c r="E3406" s="16"/>
      <c r="F3406" s="16"/>
      <c r="G3406" s="27" t="s">
        <v>265</v>
      </c>
      <c r="H3406" s="16" t="s">
        <v>16</v>
      </c>
      <c r="I3406" s="21" t="s">
        <v>17</v>
      </c>
      <c r="J3406" s="16"/>
      <c r="K3406" s="16"/>
      <c r="L3406" s="18">
        <v>66591020.625</v>
      </c>
      <c r="M3406" s="18">
        <v>74504843.325000003</v>
      </c>
      <c r="N3406" s="18">
        <v>82745551.349999994</v>
      </c>
      <c r="O3406" s="18">
        <v>88258406.775000006</v>
      </c>
      <c r="P3406" s="18">
        <v>93761958.674999997</v>
      </c>
      <c r="Q3406" s="18">
        <v>96713243.550000012</v>
      </c>
    </row>
    <row r="3407" spans="1:31" x14ac:dyDescent="0.25">
      <c r="A3407" s="16" t="s">
        <v>154</v>
      </c>
      <c r="B3407" s="16" t="s">
        <v>270</v>
      </c>
      <c r="C3407" s="16" t="s">
        <v>271</v>
      </c>
      <c r="D3407" s="16"/>
      <c r="E3407" s="16"/>
      <c r="F3407" s="16"/>
      <c r="G3407" s="27" t="s">
        <v>265</v>
      </c>
      <c r="H3407" s="16" t="s">
        <v>32</v>
      </c>
      <c r="I3407" s="21" t="s">
        <v>17</v>
      </c>
      <c r="J3407" s="16"/>
      <c r="K3407" s="16"/>
      <c r="L3407" s="18">
        <v>0</v>
      </c>
      <c r="M3407" s="18">
        <v>0</v>
      </c>
      <c r="N3407" s="18">
        <v>0</v>
      </c>
      <c r="O3407" s="18">
        <v>0</v>
      </c>
      <c r="P3407" s="18">
        <v>0</v>
      </c>
      <c r="Q3407" s="18">
        <v>0</v>
      </c>
    </row>
    <row r="3408" spans="1:31" x14ac:dyDescent="0.25">
      <c r="A3408" s="16" t="s">
        <v>154</v>
      </c>
      <c r="B3408" s="16" t="s">
        <v>270</v>
      </c>
      <c r="C3408" s="16" t="s">
        <v>271</v>
      </c>
      <c r="D3408" s="16"/>
      <c r="E3408" s="16"/>
      <c r="F3408" s="16"/>
      <c r="G3408" s="27" t="s">
        <v>265</v>
      </c>
      <c r="H3408" s="16" t="s">
        <v>75</v>
      </c>
      <c r="I3408" s="21" t="s">
        <v>17</v>
      </c>
      <c r="J3408" s="16"/>
      <c r="K3408" s="16"/>
      <c r="L3408" s="18">
        <v>0</v>
      </c>
      <c r="M3408" s="18">
        <v>0</v>
      </c>
      <c r="N3408" s="18">
        <v>0</v>
      </c>
      <c r="O3408" s="18">
        <v>0</v>
      </c>
      <c r="P3408" s="18">
        <v>0</v>
      </c>
      <c r="Q3408" s="18">
        <v>0</v>
      </c>
    </row>
    <row r="3409" spans="1:17" x14ac:dyDescent="0.25">
      <c r="A3409" s="16" t="s">
        <v>154</v>
      </c>
      <c r="B3409" s="16" t="s">
        <v>270</v>
      </c>
      <c r="C3409" s="16" t="s">
        <v>272</v>
      </c>
      <c r="D3409" s="16"/>
      <c r="E3409" s="16"/>
      <c r="F3409" s="16"/>
      <c r="G3409" s="27" t="s">
        <v>265</v>
      </c>
      <c r="H3409" s="16" t="s">
        <v>160</v>
      </c>
      <c r="I3409" s="21" t="s">
        <v>17</v>
      </c>
      <c r="J3409" s="16"/>
      <c r="K3409" s="16"/>
      <c r="L3409" s="18">
        <v>1258480.8904919627</v>
      </c>
      <c r="M3409" s="18">
        <v>1044263.1179577374</v>
      </c>
      <c r="N3409" s="18">
        <v>1005714.1986937501</v>
      </c>
      <c r="O3409" s="18">
        <v>1020230.934375</v>
      </c>
      <c r="P3409" s="18">
        <v>972263.65953749989</v>
      </c>
      <c r="Q3409" s="18">
        <v>516002.22734999994</v>
      </c>
    </row>
    <row r="3410" spans="1:17" x14ac:dyDescent="0.25">
      <c r="A3410" s="16" t="s">
        <v>154</v>
      </c>
      <c r="B3410" s="16" t="s">
        <v>270</v>
      </c>
      <c r="C3410" s="16" t="s">
        <v>272</v>
      </c>
      <c r="D3410" s="16"/>
      <c r="E3410" s="16"/>
      <c r="F3410" s="16"/>
      <c r="G3410" s="27" t="s">
        <v>265</v>
      </c>
      <c r="H3410" s="16" t="s">
        <v>161</v>
      </c>
      <c r="I3410" s="21" t="s">
        <v>17</v>
      </c>
      <c r="J3410" s="16"/>
      <c r="K3410" s="16"/>
      <c r="L3410" s="18">
        <v>1258480.8904919627</v>
      </c>
      <c r="M3410" s="18">
        <v>1044263.1179577374</v>
      </c>
      <c r="N3410" s="18">
        <v>1005714.1986937501</v>
      </c>
      <c r="O3410" s="18">
        <v>1020230.934375</v>
      </c>
      <c r="P3410" s="18">
        <v>972263.65953749989</v>
      </c>
      <c r="Q3410" s="18">
        <v>516002.22734999994</v>
      </c>
    </row>
    <row r="3411" spans="1:17" x14ac:dyDescent="0.25">
      <c r="A3411" s="16" t="s">
        <v>154</v>
      </c>
      <c r="B3411" s="16" t="s">
        <v>270</v>
      </c>
      <c r="C3411" s="16" t="s">
        <v>272</v>
      </c>
      <c r="D3411" s="16"/>
      <c r="E3411" s="16"/>
      <c r="F3411" s="16"/>
      <c r="G3411" s="27" t="s">
        <v>265</v>
      </c>
      <c r="H3411" s="16" t="s">
        <v>16</v>
      </c>
      <c r="I3411" s="21" t="s">
        <v>17</v>
      </c>
      <c r="J3411" s="16"/>
      <c r="K3411" s="16"/>
      <c r="L3411" s="18">
        <v>1258480.8904919627</v>
      </c>
      <c r="M3411" s="18">
        <v>1044263.1179577374</v>
      </c>
      <c r="N3411" s="18">
        <v>1005714.1986937501</v>
      </c>
      <c r="O3411" s="18">
        <v>1020230.934375</v>
      </c>
      <c r="P3411" s="18">
        <v>972263.65953749989</v>
      </c>
      <c r="Q3411" s="18">
        <v>516002.22734999994</v>
      </c>
    </row>
    <row r="3412" spans="1:17" x14ac:dyDescent="0.25">
      <c r="A3412" s="16" t="s">
        <v>154</v>
      </c>
      <c r="B3412" s="16" t="s">
        <v>270</v>
      </c>
      <c r="C3412" s="16" t="s">
        <v>272</v>
      </c>
      <c r="D3412" s="16"/>
      <c r="E3412" s="16"/>
      <c r="F3412" s="16"/>
      <c r="G3412" s="27" t="s">
        <v>265</v>
      </c>
      <c r="H3412" s="16" t="s">
        <v>32</v>
      </c>
      <c r="I3412" s="21" t="s">
        <v>17</v>
      </c>
      <c r="J3412" s="16"/>
      <c r="K3412" s="16"/>
      <c r="L3412" s="18">
        <v>0</v>
      </c>
      <c r="M3412" s="18">
        <v>0</v>
      </c>
      <c r="N3412" s="18">
        <v>0</v>
      </c>
      <c r="O3412" s="18">
        <v>0</v>
      </c>
      <c r="P3412" s="18">
        <v>0</v>
      </c>
      <c r="Q3412" s="18">
        <v>0</v>
      </c>
    </row>
    <row r="3413" spans="1:17" x14ac:dyDescent="0.25">
      <c r="A3413" s="16" t="s">
        <v>154</v>
      </c>
      <c r="B3413" s="16" t="s">
        <v>270</v>
      </c>
      <c r="C3413" s="16" t="s">
        <v>272</v>
      </c>
      <c r="D3413" s="16"/>
      <c r="E3413" s="16"/>
      <c r="F3413" s="16"/>
      <c r="G3413" s="27" t="s">
        <v>265</v>
      </c>
      <c r="H3413" s="16" t="s">
        <v>75</v>
      </c>
      <c r="I3413" s="21" t="s">
        <v>17</v>
      </c>
      <c r="J3413" s="16"/>
      <c r="K3413" s="16"/>
      <c r="L3413" s="18">
        <v>0</v>
      </c>
      <c r="M3413" s="18">
        <v>0</v>
      </c>
      <c r="N3413" s="18">
        <v>0</v>
      </c>
      <c r="O3413" s="18">
        <v>0</v>
      </c>
      <c r="P3413" s="18">
        <v>0</v>
      </c>
      <c r="Q3413" s="18">
        <v>0</v>
      </c>
    </row>
    <row r="3414" spans="1:17" x14ac:dyDescent="0.25">
      <c r="A3414" s="16" t="s">
        <v>154</v>
      </c>
      <c r="B3414" s="16" t="s">
        <v>270</v>
      </c>
      <c r="C3414" s="16" t="s">
        <v>273</v>
      </c>
      <c r="D3414" s="16"/>
      <c r="E3414" s="16"/>
      <c r="F3414" s="16"/>
      <c r="G3414" s="27" t="s">
        <v>265</v>
      </c>
      <c r="H3414" s="16" t="s">
        <v>160</v>
      </c>
      <c r="I3414" s="21" t="s">
        <v>17</v>
      </c>
      <c r="J3414" s="16"/>
      <c r="K3414" s="16"/>
      <c r="L3414" s="18">
        <v>429482.86364786461</v>
      </c>
      <c r="M3414" s="18">
        <v>228292.79478685674</v>
      </c>
      <c r="N3414" s="18">
        <v>184492.00921921874</v>
      </c>
      <c r="O3414" s="18">
        <v>2958343.9511306626</v>
      </c>
      <c r="P3414" s="18">
        <v>1267972.0331332628</v>
      </c>
      <c r="Q3414" s="18">
        <v>417915.19611343101</v>
      </c>
    </row>
    <row r="3415" spans="1:17" x14ac:dyDescent="0.25">
      <c r="A3415" s="16" t="s">
        <v>154</v>
      </c>
      <c r="B3415" s="16" t="s">
        <v>270</v>
      </c>
      <c r="C3415" s="16" t="s">
        <v>273</v>
      </c>
      <c r="D3415" s="16"/>
      <c r="E3415" s="16"/>
      <c r="F3415" s="16"/>
      <c r="G3415" s="27" t="s">
        <v>265</v>
      </c>
      <c r="H3415" s="16" t="s">
        <v>161</v>
      </c>
      <c r="I3415" s="21" t="s">
        <v>17</v>
      </c>
      <c r="J3415" s="16"/>
      <c r="K3415" s="16"/>
      <c r="L3415" s="18">
        <v>429482.86364786461</v>
      </c>
      <c r="M3415" s="18">
        <v>228292.79478685674</v>
      </c>
      <c r="N3415" s="18">
        <v>184492.00921921874</v>
      </c>
      <c r="O3415" s="18">
        <v>2958343.9511306626</v>
      </c>
      <c r="P3415" s="18">
        <v>1267972.0331332628</v>
      </c>
      <c r="Q3415" s="18">
        <v>417915.19611343101</v>
      </c>
    </row>
    <row r="3416" spans="1:17" x14ac:dyDescent="0.25">
      <c r="A3416" s="16" t="s">
        <v>154</v>
      </c>
      <c r="B3416" s="16" t="s">
        <v>270</v>
      </c>
      <c r="C3416" s="16" t="s">
        <v>273</v>
      </c>
      <c r="D3416" s="16"/>
      <c r="E3416" s="16"/>
      <c r="F3416" s="16"/>
      <c r="G3416" s="27" t="s">
        <v>265</v>
      </c>
      <c r="H3416" s="16" t="s">
        <v>16</v>
      </c>
      <c r="I3416" s="21" t="s">
        <v>17</v>
      </c>
      <c r="J3416" s="16"/>
      <c r="K3416" s="16"/>
      <c r="L3416" s="18">
        <v>429482.86364786461</v>
      </c>
      <c r="M3416" s="18">
        <v>228292.79478685674</v>
      </c>
      <c r="N3416" s="18">
        <v>184492.00921921874</v>
      </c>
      <c r="O3416" s="18">
        <v>2958343.9511306626</v>
      </c>
      <c r="P3416" s="18">
        <v>1267972.0331332628</v>
      </c>
      <c r="Q3416" s="18">
        <v>417915.19611343101</v>
      </c>
    </row>
    <row r="3417" spans="1:17" x14ac:dyDescent="0.25">
      <c r="A3417" s="16" t="s">
        <v>154</v>
      </c>
      <c r="B3417" s="16" t="s">
        <v>270</v>
      </c>
      <c r="C3417" s="16" t="s">
        <v>273</v>
      </c>
      <c r="D3417" s="16"/>
      <c r="E3417" s="16"/>
      <c r="F3417" s="16"/>
      <c r="G3417" s="27" t="s">
        <v>265</v>
      </c>
      <c r="H3417" s="16" t="s">
        <v>32</v>
      </c>
      <c r="I3417" s="21" t="s">
        <v>17</v>
      </c>
      <c r="J3417" s="16"/>
      <c r="K3417" s="16"/>
      <c r="L3417" s="18">
        <v>0</v>
      </c>
      <c r="M3417" s="18">
        <v>0</v>
      </c>
      <c r="N3417" s="18">
        <v>0</v>
      </c>
      <c r="O3417" s="18">
        <v>0</v>
      </c>
      <c r="P3417" s="18">
        <v>0</v>
      </c>
      <c r="Q3417" s="18">
        <v>0</v>
      </c>
    </row>
    <row r="3418" spans="1:17" x14ac:dyDescent="0.25">
      <c r="A3418" s="16" t="s">
        <v>154</v>
      </c>
      <c r="B3418" s="16" t="s">
        <v>270</v>
      </c>
      <c r="C3418" s="16" t="s">
        <v>273</v>
      </c>
      <c r="D3418" s="16"/>
      <c r="E3418" s="16"/>
      <c r="F3418" s="16"/>
      <c r="G3418" s="27" t="s">
        <v>265</v>
      </c>
      <c r="H3418" s="16" t="s">
        <v>75</v>
      </c>
      <c r="I3418" s="21" t="s">
        <v>17</v>
      </c>
      <c r="J3418" s="16"/>
      <c r="K3418" s="16"/>
      <c r="L3418" s="18">
        <v>0</v>
      </c>
      <c r="M3418" s="18">
        <v>0</v>
      </c>
      <c r="N3418" s="18">
        <v>0</v>
      </c>
      <c r="O3418" s="18">
        <v>0</v>
      </c>
      <c r="P3418" s="18">
        <v>0</v>
      </c>
      <c r="Q3418" s="18">
        <v>0</v>
      </c>
    </row>
    <row r="3419" spans="1:17" x14ac:dyDescent="0.25">
      <c r="A3419" s="16" t="s">
        <v>154</v>
      </c>
      <c r="B3419" s="16" t="s">
        <v>270</v>
      </c>
      <c r="C3419" s="16" t="s">
        <v>274</v>
      </c>
      <c r="D3419" s="16" t="s">
        <v>275</v>
      </c>
      <c r="E3419" s="16"/>
      <c r="F3419" s="16"/>
      <c r="G3419" s="27" t="s">
        <v>265</v>
      </c>
      <c r="H3419" s="16" t="s">
        <v>160</v>
      </c>
      <c r="I3419" s="21" t="s">
        <v>17</v>
      </c>
      <c r="J3419" s="16"/>
      <c r="K3419" s="16"/>
      <c r="L3419" s="18">
        <v>105822.54805058999</v>
      </c>
      <c r="M3419" s="18">
        <v>141584.83484470999</v>
      </c>
      <c r="N3419" s="18">
        <v>83433.109557610005</v>
      </c>
      <c r="O3419" s="18">
        <v>19443.094455388004</v>
      </c>
      <c r="P3419" s="18">
        <v>31707.150899819255</v>
      </c>
      <c r="Q3419" s="18">
        <v>14627.121955027753</v>
      </c>
    </row>
    <row r="3420" spans="1:17" x14ac:dyDescent="0.25">
      <c r="A3420" s="16" t="s">
        <v>154</v>
      </c>
      <c r="B3420" s="16" t="s">
        <v>270</v>
      </c>
      <c r="C3420" s="16" t="s">
        <v>274</v>
      </c>
      <c r="D3420" s="16" t="s">
        <v>275</v>
      </c>
      <c r="E3420" s="16"/>
      <c r="F3420" s="16"/>
      <c r="G3420" s="27" t="s">
        <v>265</v>
      </c>
      <c r="H3420" s="16" t="s">
        <v>161</v>
      </c>
      <c r="I3420" s="21" t="s">
        <v>17</v>
      </c>
      <c r="J3420" s="16"/>
      <c r="K3420" s="16"/>
      <c r="L3420" s="18">
        <v>105822.54805058999</v>
      </c>
      <c r="M3420" s="18">
        <v>141584.83484470999</v>
      </c>
      <c r="N3420" s="18">
        <v>83433.109557610005</v>
      </c>
      <c r="O3420" s="18">
        <v>19443.094455388004</v>
      </c>
      <c r="P3420" s="18">
        <v>31707.150899819255</v>
      </c>
      <c r="Q3420" s="18">
        <v>14627.121955027753</v>
      </c>
    </row>
    <row r="3421" spans="1:17" x14ac:dyDescent="0.25">
      <c r="A3421" s="16" t="s">
        <v>154</v>
      </c>
      <c r="B3421" s="16" t="s">
        <v>270</v>
      </c>
      <c r="C3421" s="16" t="s">
        <v>274</v>
      </c>
      <c r="D3421" s="16" t="s">
        <v>275</v>
      </c>
      <c r="E3421" s="16"/>
      <c r="F3421" s="16"/>
      <c r="G3421" s="27" t="s">
        <v>265</v>
      </c>
      <c r="H3421" s="16" t="s">
        <v>16</v>
      </c>
      <c r="I3421" s="21" t="s">
        <v>17</v>
      </c>
      <c r="J3421" s="16"/>
      <c r="K3421" s="16"/>
      <c r="L3421" s="18">
        <v>105822.54805058999</v>
      </c>
      <c r="M3421" s="18">
        <v>141584.83484470999</v>
      </c>
      <c r="N3421" s="18">
        <v>83433.109557610005</v>
      </c>
      <c r="O3421" s="18">
        <v>19443.094455388004</v>
      </c>
      <c r="P3421" s="18">
        <v>31707.150899819255</v>
      </c>
      <c r="Q3421" s="18">
        <v>14627.121955027753</v>
      </c>
    </row>
    <row r="3422" spans="1:17" x14ac:dyDescent="0.25">
      <c r="A3422" s="16" t="s">
        <v>154</v>
      </c>
      <c r="B3422" s="16" t="s">
        <v>270</v>
      </c>
      <c r="C3422" s="16" t="s">
        <v>274</v>
      </c>
      <c r="D3422" s="16" t="s">
        <v>275</v>
      </c>
      <c r="E3422" s="16"/>
      <c r="F3422" s="16"/>
      <c r="G3422" s="27" t="s">
        <v>265</v>
      </c>
      <c r="H3422" s="16" t="s">
        <v>32</v>
      </c>
      <c r="I3422" s="21" t="s">
        <v>17</v>
      </c>
      <c r="J3422" s="16"/>
      <c r="K3422" s="16"/>
      <c r="L3422" s="18">
        <v>0</v>
      </c>
      <c r="M3422" s="18">
        <v>0</v>
      </c>
      <c r="N3422" s="18">
        <v>0</v>
      </c>
      <c r="O3422" s="18">
        <v>0</v>
      </c>
      <c r="P3422" s="18">
        <v>0</v>
      </c>
      <c r="Q3422" s="18">
        <v>0</v>
      </c>
    </row>
    <row r="3423" spans="1:17" x14ac:dyDescent="0.25">
      <c r="A3423" s="16" t="s">
        <v>154</v>
      </c>
      <c r="B3423" s="16" t="s">
        <v>270</v>
      </c>
      <c r="C3423" s="16" t="s">
        <v>274</v>
      </c>
      <c r="D3423" s="16" t="s">
        <v>275</v>
      </c>
      <c r="E3423" s="16"/>
      <c r="F3423" s="16"/>
      <c r="G3423" s="27" t="s">
        <v>265</v>
      </c>
      <c r="H3423" s="16" t="s">
        <v>75</v>
      </c>
      <c r="I3423" s="21" t="s">
        <v>17</v>
      </c>
      <c r="J3423" s="16"/>
      <c r="K3423" s="16"/>
      <c r="L3423" s="18">
        <v>0</v>
      </c>
      <c r="M3423" s="18">
        <v>0</v>
      </c>
      <c r="N3423" s="18">
        <v>0</v>
      </c>
      <c r="O3423" s="18">
        <v>0</v>
      </c>
      <c r="P3423" s="18">
        <v>0</v>
      </c>
      <c r="Q3423" s="18">
        <v>0</v>
      </c>
    </row>
    <row r="3424" spans="1:17" x14ac:dyDescent="0.25">
      <c r="A3424" s="16" t="s">
        <v>154</v>
      </c>
      <c r="B3424" s="16" t="s">
        <v>270</v>
      </c>
      <c r="C3424" s="16" t="s">
        <v>274</v>
      </c>
      <c r="D3424" s="16" t="s">
        <v>276</v>
      </c>
      <c r="E3424" s="16"/>
      <c r="F3424" s="16"/>
      <c r="G3424" s="27" t="s">
        <v>265</v>
      </c>
      <c r="H3424" s="16" t="s">
        <v>160</v>
      </c>
      <c r="I3424" s="21" t="s">
        <v>17</v>
      </c>
      <c r="J3424" s="16"/>
      <c r="K3424" s="16"/>
      <c r="L3424" s="18">
        <v>855018.06228750001</v>
      </c>
      <c r="M3424" s="18">
        <v>33326.994018750003</v>
      </c>
      <c r="N3424" s="18">
        <v>39769.316606249995</v>
      </c>
      <c r="O3424" s="18">
        <v>25006.85975625</v>
      </c>
      <c r="P3424" s="18">
        <v>19222.653018749999</v>
      </c>
      <c r="Q3424" s="18">
        <v>7983.1513874999991</v>
      </c>
    </row>
    <row r="3425" spans="1:17" x14ac:dyDescent="0.25">
      <c r="A3425" s="16" t="s">
        <v>154</v>
      </c>
      <c r="B3425" s="16" t="s">
        <v>270</v>
      </c>
      <c r="C3425" s="16" t="s">
        <v>274</v>
      </c>
      <c r="D3425" s="16" t="s">
        <v>276</v>
      </c>
      <c r="E3425" s="16"/>
      <c r="F3425" s="16"/>
      <c r="G3425" s="27" t="s">
        <v>265</v>
      </c>
      <c r="H3425" s="16" t="s">
        <v>161</v>
      </c>
      <c r="I3425" s="21" t="s">
        <v>17</v>
      </c>
      <c r="J3425" s="16"/>
      <c r="K3425" s="16"/>
      <c r="L3425" s="18">
        <v>855018.06228750001</v>
      </c>
      <c r="M3425" s="18">
        <v>33326.994018750003</v>
      </c>
      <c r="N3425" s="18">
        <v>39769.316606249995</v>
      </c>
      <c r="O3425" s="18">
        <v>25006.85975625</v>
      </c>
      <c r="P3425" s="18">
        <v>19222.653018749999</v>
      </c>
      <c r="Q3425" s="18">
        <v>7983.1513874999991</v>
      </c>
    </row>
    <row r="3426" spans="1:17" x14ac:dyDescent="0.25">
      <c r="A3426" s="16" t="s">
        <v>154</v>
      </c>
      <c r="B3426" s="16" t="s">
        <v>270</v>
      </c>
      <c r="C3426" s="16" t="s">
        <v>274</v>
      </c>
      <c r="D3426" s="16" t="s">
        <v>276</v>
      </c>
      <c r="E3426" s="16"/>
      <c r="F3426" s="16"/>
      <c r="G3426" s="27" t="s">
        <v>265</v>
      </c>
      <c r="H3426" s="16" t="s">
        <v>16</v>
      </c>
      <c r="I3426" s="21" t="s">
        <v>17</v>
      </c>
      <c r="J3426" s="16"/>
      <c r="K3426" s="16"/>
      <c r="L3426" s="18">
        <v>855018.06228750001</v>
      </c>
      <c r="M3426" s="18">
        <v>33326.994018750003</v>
      </c>
      <c r="N3426" s="18">
        <v>39769.316606249995</v>
      </c>
      <c r="O3426" s="18">
        <v>25006.85975625</v>
      </c>
      <c r="P3426" s="18">
        <v>19222.653018749999</v>
      </c>
      <c r="Q3426" s="18">
        <v>7983.1513874999991</v>
      </c>
    </row>
    <row r="3427" spans="1:17" x14ac:dyDescent="0.25">
      <c r="A3427" s="16" t="s">
        <v>154</v>
      </c>
      <c r="B3427" s="16" t="s">
        <v>270</v>
      </c>
      <c r="C3427" s="16" t="s">
        <v>274</v>
      </c>
      <c r="D3427" s="16" t="s">
        <v>276</v>
      </c>
      <c r="E3427" s="16"/>
      <c r="F3427" s="16"/>
      <c r="G3427" s="27" t="s">
        <v>265</v>
      </c>
      <c r="H3427" s="16" t="s">
        <v>32</v>
      </c>
      <c r="I3427" s="21" t="s">
        <v>17</v>
      </c>
      <c r="J3427" s="16"/>
      <c r="K3427" s="16"/>
      <c r="L3427" s="18">
        <v>0</v>
      </c>
      <c r="M3427" s="18">
        <v>0</v>
      </c>
      <c r="N3427" s="18">
        <v>0</v>
      </c>
      <c r="O3427" s="18">
        <v>0</v>
      </c>
      <c r="P3427" s="18">
        <v>0</v>
      </c>
      <c r="Q3427" s="18">
        <v>0</v>
      </c>
    </row>
    <row r="3428" spans="1:17" x14ac:dyDescent="0.25">
      <c r="A3428" s="16" t="s">
        <v>154</v>
      </c>
      <c r="B3428" s="16" t="s">
        <v>270</v>
      </c>
      <c r="C3428" s="16" t="s">
        <v>274</v>
      </c>
      <c r="D3428" s="16" t="s">
        <v>276</v>
      </c>
      <c r="E3428" s="16"/>
      <c r="F3428" s="16"/>
      <c r="G3428" s="27" t="s">
        <v>265</v>
      </c>
      <c r="H3428" s="16" t="s">
        <v>75</v>
      </c>
      <c r="I3428" s="21" t="s">
        <v>17</v>
      </c>
      <c r="J3428" s="16"/>
      <c r="K3428" s="16"/>
      <c r="L3428" s="18">
        <v>0</v>
      </c>
      <c r="M3428" s="18">
        <v>0</v>
      </c>
      <c r="N3428" s="18">
        <v>0</v>
      </c>
      <c r="O3428" s="18">
        <v>0</v>
      </c>
      <c r="P3428" s="18">
        <v>0</v>
      </c>
      <c r="Q3428" s="18">
        <v>0</v>
      </c>
    </row>
    <row r="3429" spans="1:17" x14ac:dyDescent="0.25">
      <c r="A3429" s="16" t="s">
        <v>154</v>
      </c>
      <c r="B3429" s="16" t="s">
        <v>270</v>
      </c>
      <c r="C3429" s="16" t="s">
        <v>274</v>
      </c>
      <c r="D3429" s="16" t="s">
        <v>277</v>
      </c>
      <c r="E3429" s="16"/>
      <c r="F3429" s="16"/>
      <c r="G3429" s="27" t="s">
        <v>265</v>
      </c>
      <c r="H3429" s="16" t="s">
        <v>160</v>
      </c>
      <c r="I3429" s="21" t="s">
        <v>17</v>
      </c>
      <c r="J3429" s="16"/>
      <c r="K3429" s="16"/>
      <c r="L3429" s="18">
        <v>2933977.3312610867</v>
      </c>
      <c r="M3429" s="18">
        <v>834915.14823088225</v>
      </c>
      <c r="N3429" s="18">
        <v>175088.09383304394</v>
      </c>
      <c r="O3429" s="18">
        <v>237818.86116419997</v>
      </c>
      <c r="P3429" s="18">
        <v>374838.23625195003</v>
      </c>
      <c r="Q3429" s="18">
        <v>7586514.9314937172</v>
      </c>
    </row>
    <row r="3430" spans="1:17" x14ac:dyDescent="0.25">
      <c r="A3430" s="16" t="s">
        <v>154</v>
      </c>
      <c r="B3430" s="16" t="s">
        <v>270</v>
      </c>
      <c r="C3430" s="16" t="s">
        <v>274</v>
      </c>
      <c r="D3430" s="16" t="s">
        <v>277</v>
      </c>
      <c r="E3430" s="16"/>
      <c r="F3430" s="16"/>
      <c r="G3430" s="27" t="s">
        <v>265</v>
      </c>
      <c r="H3430" s="16" t="s">
        <v>161</v>
      </c>
      <c r="I3430" s="21" t="s">
        <v>17</v>
      </c>
      <c r="J3430" s="16"/>
      <c r="K3430" s="16"/>
      <c r="L3430" s="18">
        <v>2933977.3312610867</v>
      </c>
      <c r="M3430" s="18">
        <v>834915.14823088225</v>
      </c>
      <c r="N3430" s="18">
        <v>175088.09383304394</v>
      </c>
      <c r="O3430" s="18">
        <v>237818.86116419997</v>
      </c>
      <c r="P3430" s="18">
        <v>374838.23625195003</v>
      </c>
      <c r="Q3430" s="18">
        <v>7586514.9314937172</v>
      </c>
    </row>
    <row r="3431" spans="1:17" x14ac:dyDescent="0.25">
      <c r="A3431" s="16" t="s">
        <v>154</v>
      </c>
      <c r="B3431" s="16" t="s">
        <v>270</v>
      </c>
      <c r="C3431" s="16" t="s">
        <v>274</v>
      </c>
      <c r="D3431" s="16" t="s">
        <v>277</v>
      </c>
      <c r="E3431" s="16"/>
      <c r="F3431" s="16"/>
      <c r="G3431" s="27" t="s">
        <v>265</v>
      </c>
      <c r="H3431" s="16" t="s">
        <v>16</v>
      </c>
      <c r="I3431" s="21" t="s">
        <v>17</v>
      </c>
      <c r="J3431" s="16"/>
      <c r="K3431" s="16"/>
      <c r="L3431" s="18">
        <v>2933977.3312610867</v>
      </c>
      <c r="M3431" s="18">
        <v>834915.14823088225</v>
      </c>
      <c r="N3431" s="18">
        <v>175088.09383304394</v>
      </c>
      <c r="O3431" s="18">
        <v>237818.86116419997</v>
      </c>
      <c r="P3431" s="18">
        <v>374838.23625195003</v>
      </c>
      <c r="Q3431" s="18">
        <v>7586514.9314937172</v>
      </c>
    </row>
    <row r="3432" spans="1:17" x14ac:dyDescent="0.25">
      <c r="A3432" s="16" t="s">
        <v>154</v>
      </c>
      <c r="B3432" s="16" t="s">
        <v>270</v>
      </c>
      <c r="C3432" s="16" t="s">
        <v>274</v>
      </c>
      <c r="D3432" s="16" t="s">
        <v>277</v>
      </c>
      <c r="E3432" s="16"/>
      <c r="F3432" s="16"/>
      <c r="G3432" s="27" t="s">
        <v>265</v>
      </c>
      <c r="H3432" s="16" t="s">
        <v>32</v>
      </c>
      <c r="I3432" s="21" t="s">
        <v>17</v>
      </c>
      <c r="J3432" s="16"/>
      <c r="K3432" s="16"/>
      <c r="L3432" s="18">
        <v>0</v>
      </c>
      <c r="M3432" s="18">
        <v>0</v>
      </c>
      <c r="N3432" s="18">
        <v>0</v>
      </c>
      <c r="O3432" s="18">
        <v>0</v>
      </c>
      <c r="P3432" s="18">
        <v>0</v>
      </c>
      <c r="Q3432" s="18">
        <v>0</v>
      </c>
    </row>
    <row r="3433" spans="1:17" x14ac:dyDescent="0.25">
      <c r="A3433" s="16" t="s">
        <v>154</v>
      </c>
      <c r="B3433" s="16" t="s">
        <v>270</v>
      </c>
      <c r="C3433" s="16" t="s">
        <v>274</v>
      </c>
      <c r="D3433" s="16" t="s">
        <v>277</v>
      </c>
      <c r="E3433" s="16"/>
      <c r="F3433" s="16"/>
      <c r="G3433" s="27" t="s">
        <v>265</v>
      </c>
      <c r="H3433" s="16" t="s">
        <v>75</v>
      </c>
      <c r="I3433" s="21" t="s">
        <v>17</v>
      </c>
      <c r="J3433" s="16"/>
      <c r="K3433" s="16"/>
      <c r="L3433" s="18">
        <v>0</v>
      </c>
      <c r="M3433" s="18">
        <v>0</v>
      </c>
      <c r="N3433" s="18">
        <v>0</v>
      </c>
      <c r="O3433" s="18">
        <v>0</v>
      </c>
      <c r="P3433" s="18">
        <v>0</v>
      </c>
      <c r="Q3433" s="18">
        <v>0</v>
      </c>
    </row>
    <row r="3434" spans="1:17" x14ac:dyDescent="0.25">
      <c r="A3434" s="16" t="s">
        <v>154</v>
      </c>
      <c r="B3434" s="16" t="s">
        <v>270</v>
      </c>
      <c r="C3434" s="16" t="s">
        <v>274</v>
      </c>
      <c r="D3434" s="16" t="s">
        <v>278</v>
      </c>
      <c r="E3434" s="16"/>
      <c r="F3434" s="16"/>
      <c r="G3434" s="27" t="s">
        <v>265</v>
      </c>
      <c r="H3434" s="16" t="s">
        <v>160</v>
      </c>
      <c r="I3434" s="21" t="s">
        <v>17</v>
      </c>
      <c r="J3434" s="16"/>
      <c r="K3434" s="16"/>
      <c r="L3434" s="18">
        <v>39659.679058848749</v>
      </c>
      <c r="M3434" s="18">
        <v>13339.07910134775</v>
      </c>
      <c r="N3434" s="18">
        <v>507.00076165050007</v>
      </c>
      <c r="O3434" s="18">
        <v>182.38653556275</v>
      </c>
      <c r="P3434" s="18">
        <v>21.712921109250004</v>
      </c>
      <c r="Q3434" s="18">
        <v>1.2396787500000002</v>
      </c>
    </row>
    <row r="3435" spans="1:17" x14ac:dyDescent="0.25">
      <c r="A3435" s="16" t="s">
        <v>154</v>
      </c>
      <c r="B3435" s="16" t="s">
        <v>270</v>
      </c>
      <c r="C3435" s="16" t="s">
        <v>274</v>
      </c>
      <c r="D3435" s="16" t="s">
        <v>278</v>
      </c>
      <c r="E3435" s="16"/>
      <c r="F3435" s="16"/>
      <c r="G3435" s="27" t="s">
        <v>265</v>
      </c>
      <c r="H3435" s="16" t="s">
        <v>161</v>
      </c>
      <c r="I3435" s="21" t="s">
        <v>17</v>
      </c>
      <c r="J3435" s="16"/>
      <c r="K3435" s="16"/>
      <c r="L3435" s="18">
        <v>39659.679058848749</v>
      </c>
      <c r="M3435" s="18">
        <v>13339.07910134775</v>
      </c>
      <c r="N3435" s="18">
        <v>507.00076165050007</v>
      </c>
      <c r="O3435" s="18">
        <v>182.38653556275</v>
      </c>
      <c r="P3435" s="18">
        <v>21.712921109250004</v>
      </c>
      <c r="Q3435" s="18">
        <v>1.2396787500000002</v>
      </c>
    </row>
    <row r="3436" spans="1:17" x14ac:dyDescent="0.25">
      <c r="A3436" s="16" t="s">
        <v>154</v>
      </c>
      <c r="B3436" s="16" t="s">
        <v>270</v>
      </c>
      <c r="C3436" s="16" t="s">
        <v>274</v>
      </c>
      <c r="D3436" s="16" t="s">
        <v>278</v>
      </c>
      <c r="E3436" s="16"/>
      <c r="F3436" s="16"/>
      <c r="G3436" s="27" t="s">
        <v>265</v>
      </c>
      <c r="H3436" s="16" t="s">
        <v>16</v>
      </c>
      <c r="I3436" s="21" t="s">
        <v>17</v>
      </c>
      <c r="J3436" s="16"/>
      <c r="K3436" s="16"/>
      <c r="L3436" s="18">
        <v>39659.679058848749</v>
      </c>
      <c r="M3436" s="18">
        <v>13339.07910134775</v>
      </c>
      <c r="N3436" s="18">
        <v>507.00076165050007</v>
      </c>
      <c r="O3436" s="18">
        <v>182.38653556275</v>
      </c>
      <c r="P3436" s="18">
        <v>21.712921109250004</v>
      </c>
      <c r="Q3436" s="18">
        <v>1.2396787500000002</v>
      </c>
    </row>
    <row r="3437" spans="1:17" x14ac:dyDescent="0.25">
      <c r="A3437" s="16" t="s">
        <v>154</v>
      </c>
      <c r="B3437" s="16" t="s">
        <v>270</v>
      </c>
      <c r="C3437" s="16" t="s">
        <v>274</v>
      </c>
      <c r="D3437" s="16" t="s">
        <v>278</v>
      </c>
      <c r="E3437" s="16"/>
      <c r="F3437" s="16"/>
      <c r="G3437" s="27" t="s">
        <v>265</v>
      </c>
      <c r="H3437" s="16" t="s">
        <v>32</v>
      </c>
      <c r="I3437" s="21" t="s">
        <v>17</v>
      </c>
      <c r="J3437" s="16"/>
      <c r="K3437" s="16"/>
      <c r="L3437" s="18">
        <v>0</v>
      </c>
      <c r="M3437" s="18">
        <v>0</v>
      </c>
      <c r="N3437" s="18">
        <v>0</v>
      </c>
      <c r="O3437" s="18">
        <v>0</v>
      </c>
      <c r="P3437" s="18">
        <v>0</v>
      </c>
      <c r="Q3437" s="18">
        <v>0</v>
      </c>
    </row>
    <row r="3438" spans="1:17" x14ac:dyDescent="0.25">
      <c r="A3438" s="16" t="s">
        <v>154</v>
      </c>
      <c r="B3438" s="16" t="s">
        <v>270</v>
      </c>
      <c r="C3438" s="16" t="s">
        <v>274</v>
      </c>
      <c r="D3438" s="16" t="s">
        <v>278</v>
      </c>
      <c r="E3438" s="16"/>
      <c r="F3438" s="16"/>
      <c r="G3438" s="27" t="s">
        <v>265</v>
      </c>
      <c r="H3438" s="16" t="s">
        <v>75</v>
      </c>
      <c r="I3438" s="21" t="s">
        <v>17</v>
      </c>
      <c r="J3438" s="16"/>
      <c r="K3438" s="16"/>
      <c r="L3438" s="18">
        <v>0</v>
      </c>
      <c r="M3438" s="18">
        <v>0</v>
      </c>
      <c r="N3438" s="18">
        <v>0</v>
      </c>
      <c r="O3438" s="18">
        <v>0</v>
      </c>
      <c r="P3438" s="18">
        <v>0</v>
      </c>
      <c r="Q3438" s="18">
        <v>0</v>
      </c>
    </row>
    <row r="3439" spans="1:17" x14ac:dyDescent="0.25">
      <c r="A3439" s="16" t="s">
        <v>154</v>
      </c>
      <c r="B3439" s="16" t="s">
        <v>270</v>
      </c>
      <c r="C3439" s="16" t="s">
        <v>279</v>
      </c>
      <c r="D3439" s="16" t="s">
        <v>280</v>
      </c>
      <c r="E3439" s="16"/>
      <c r="F3439" s="16"/>
      <c r="G3439" s="27" t="s">
        <v>265</v>
      </c>
      <c r="H3439" s="16" t="s">
        <v>160</v>
      </c>
      <c r="I3439" s="21" t="s">
        <v>17</v>
      </c>
      <c r="J3439" s="16"/>
      <c r="K3439" s="16"/>
      <c r="L3439" s="18">
        <v>21214.040047500002</v>
      </c>
      <c r="M3439" s="18">
        <v>5643.6632250000002</v>
      </c>
      <c r="N3439" s="18">
        <v>154.4736375</v>
      </c>
      <c r="O3439" s="18">
        <v>390.99010500000003</v>
      </c>
      <c r="P3439" s="18">
        <v>130.33003500000001</v>
      </c>
      <c r="Q3439" s="18">
        <v>126.77557950000001</v>
      </c>
    </row>
    <row r="3440" spans="1:17" x14ac:dyDescent="0.25">
      <c r="A3440" s="16" t="s">
        <v>154</v>
      </c>
      <c r="B3440" s="16" t="s">
        <v>270</v>
      </c>
      <c r="C3440" s="16" t="s">
        <v>279</v>
      </c>
      <c r="D3440" s="16" t="s">
        <v>280</v>
      </c>
      <c r="E3440" s="16"/>
      <c r="F3440" s="16"/>
      <c r="G3440" s="27" t="s">
        <v>265</v>
      </c>
      <c r="H3440" s="16" t="s">
        <v>161</v>
      </c>
      <c r="I3440" s="21" t="s">
        <v>17</v>
      </c>
      <c r="J3440" s="16"/>
      <c r="K3440" s="16"/>
      <c r="L3440" s="18">
        <v>21214.040047500002</v>
      </c>
      <c r="M3440" s="18">
        <v>5643.6632250000002</v>
      </c>
      <c r="N3440" s="18">
        <v>154.4736375</v>
      </c>
      <c r="O3440" s="18">
        <v>390.99010500000003</v>
      </c>
      <c r="P3440" s="18">
        <v>130.33003500000001</v>
      </c>
      <c r="Q3440" s="18">
        <v>126.77557950000001</v>
      </c>
    </row>
    <row r="3441" spans="1:17" x14ac:dyDescent="0.25">
      <c r="A3441" s="16" t="s">
        <v>154</v>
      </c>
      <c r="B3441" s="16" t="s">
        <v>270</v>
      </c>
      <c r="C3441" s="16" t="s">
        <v>279</v>
      </c>
      <c r="D3441" s="16" t="s">
        <v>280</v>
      </c>
      <c r="E3441" s="16"/>
      <c r="F3441" s="16"/>
      <c r="G3441" s="27" t="s">
        <v>265</v>
      </c>
      <c r="H3441" s="16" t="s">
        <v>16</v>
      </c>
      <c r="I3441" s="21" t="s">
        <v>17</v>
      </c>
      <c r="J3441" s="16"/>
      <c r="K3441" s="16"/>
      <c r="L3441" s="18">
        <v>21214.040047500002</v>
      </c>
      <c r="M3441" s="18">
        <v>5643.6632250000002</v>
      </c>
      <c r="N3441" s="18">
        <v>154.4736375</v>
      </c>
      <c r="O3441" s="18">
        <v>390.99010500000003</v>
      </c>
      <c r="P3441" s="18">
        <v>130.33003500000001</v>
      </c>
      <c r="Q3441" s="18">
        <v>126.77557950000001</v>
      </c>
    </row>
    <row r="3442" spans="1:17" x14ac:dyDescent="0.25">
      <c r="A3442" s="16" t="s">
        <v>154</v>
      </c>
      <c r="B3442" s="16" t="s">
        <v>270</v>
      </c>
      <c r="C3442" s="16" t="s">
        <v>279</v>
      </c>
      <c r="D3442" s="16" t="s">
        <v>280</v>
      </c>
      <c r="E3442" s="16"/>
      <c r="F3442" s="16"/>
      <c r="G3442" s="27" t="s">
        <v>265</v>
      </c>
      <c r="H3442" s="16" t="s">
        <v>32</v>
      </c>
      <c r="I3442" s="21" t="s">
        <v>17</v>
      </c>
      <c r="J3442" s="16"/>
      <c r="K3442" s="16"/>
      <c r="L3442" s="18">
        <v>0</v>
      </c>
      <c r="M3442" s="18">
        <v>0</v>
      </c>
      <c r="N3442" s="18">
        <v>0</v>
      </c>
      <c r="O3442" s="18">
        <v>0</v>
      </c>
      <c r="P3442" s="18">
        <v>0</v>
      </c>
      <c r="Q3442" s="18">
        <v>0</v>
      </c>
    </row>
    <row r="3443" spans="1:17" x14ac:dyDescent="0.25">
      <c r="A3443" s="16" t="s">
        <v>154</v>
      </c>
      <c r="B3443" s="16" t="s">
        <v>270</v>
      </c>
      <c r="C3443" s="16" t="s">
        <v>279</v>
      </c>
      <c r="D3443" s="16" t="s">
        <v>280</v>
      </c>
      <c r="E3443" s="16"/>
      <c r="F3443" s="16"/>
      <c r="G3443" s="27" t="s">
        <v>265</v>
      </c>
      <c r="H3443" s="16" t="s">
        <v>75</v>
      </c>
      <c r="I3443" s="21" t="s">
        <v>17</v>
      </c>
      <c r="J3443" s="16"/>
      <c r="K3443" s="16"/>
      <c r="L3443" s="18">
        <v>0</v>
      </c>
      <c r="M3443" s="18">
        <v>0</v>
      </c>
      <c r="N3443" s="18">
        <v>0</v>
      </c>
      <c r="O3443" s="18">
        <v>0</v>
      </c>
      <c r="P3443" s="18">
        <v>0</v>
      </c>
      <c r="Q3443" s="18">
        <v>0</v>
      </c>
    </row>
    <row r="3444" spans="1:17" x14ac:dyDescent="0.25">
      <c r="A3444" s="16" t="s">
        <v>154</v>
      </c>
      <c r="B3444" s="16" t="s">
        <v>281</v>
      </c>
      <c r="C3444" s="16" t="s">
        <v>282</v>
      </c>
      <c r="D3444" s="16"/>
      <c r="E3444" s="16"/>
      <c r="F3444" s="16"/>
      <c r="G3444" s="27" t="s">
        <v>265</v>
      </c>
      <c r="H3444" s="16" t="s">
        <v>160</v>
      </c>
      <c r="I3444" s="21" t="s">
        <v>17</v>
      </c>
      <c r="J3444" s="16"/>
      <c r="K3444" s="16"/>
      <c r="L3444" s="18">
        <v>20401711.188977651</v>
      </c>
      <c r="M3444" s="18">
        <v>20254597.888734534</v>
      </c>
      <c r="N3444" s="18">
        <v>21350612.252064303</v>
      </c>
      <c r="O3444" s="18">
        <v>22376224.58027808</v>
      </c>
      <c r="P3444" s="18">
        <v>23201213.477583725</v>
      </c>
      <c r="Q3444" s="18">
        <v>23217778.868045103</v>
      </c>
    </row>
    <row r="3445" spans="1:17" x14ac:dyDescent="0.25">
      <c r="A3445" s="16" t="s">
        <v>154</v>
      </c>
      <c r="B3445" s="16" t="s">
        <v>281</v>
      </c>
      <c r="C3445" s="16" t="s">
        <v>282</v>
      </c>
      <c r="D3445" s="16"/>
      <c r="E3445" s="16"/>
      <c r="F3445" s="16"/>
      <c r="G3445" s="27" t="s">
        <v>265</v>
      </c>
      <c r="H3445" s="16" t="s">
        <v>161</v>
      </c>
      <c r="I3445" s="21" t="s">
        <v>17</v>
      </c>
      <c r="J3445" s="16"/>
      <c r="K3445" s="16"/>
      <c r="L3445" s="18">
        <v>20401711.188977651</v>
      </c>
      <c r="M3445" s="18">
        <v>20254597.888734534</v>
      </c>
      <c r="N3445" s="18">
        <v>21350612.252064303</v>
      </c>
      <c r="O3445" s="18">
        <v>22376224.58027808</v>
      </c>
      <c r="P3445" s="18">
        <v>23201213.477583725</v>
      </c>
      <c r="Q3445" s="18">
        <v>23217778.868045103</v>
      </c>
    </row>
    <row r="3446" spans="1:17" x14ac:dyDescent="0.25">
      <c r="A3446" s="16" t="s">
        <v>154</v>
      </c>
      <c r="B3446" s="16" t="s">
        <v>281</v>
      </c>
      <c r="C3446" s="16" t="s">
        <v>282</v>
      </c>
      <c r="D3446" s="16"/>
      <c r="E3446" s="16"/>
      <c r="F3446" s="16"/>
      <c r="G3446" s="27" t="s">
        <v>265</v>
      </c>
      <c r="H3446" s="16" t="s">
        <v>16</v>
      </c>
      <c r="I3446" s="21" t="s">
        <v>17</v>
      </c>
      <c r="J3446" s="16"/>
      <c r="K3446" s="16"/>
      <c r="L3446" s="18">
        <v>20401711.188977651</v>
      </c>
      <c r="M3446" s="18">
        <v>20254597.888734534</v>
      </c>
      <c r="N3446" s="18">
        <v>21350612.252064303</v>
      </c>
      <c r="O3446" s="18">
        <v>22376224.58027808</v>
      </c>
      <c r="P3446" s="18">
        <v>23201213.477583725</v>
      </c>
      <c r="Q3446" s="18">
        <v>23217778.868045103</v>
      </c>
    </row>
    <row r="3447" spans="1:17" x14ac:dyDescent="0.25">
      <c r="A3447" s="16" t="s">
        <v>154</v>
      </c>
      <c r="B3447" s="16" t="s">
        <v>281</v>
      </c>
      <c r="C3447" s="16" t="s">
        <v>282</v>
      </c>
      <c r="D3447" s="16"/>
      <c r="E3447" s="16"/>
      <c r="F3447" s="16"/>
      <c r="G3447" s="27" t="s">
        <v>265</v>
      </c>
      <c r="H3447" s="16" t="s">
        <v>32</v>
      </c>
      <c r="I3447" s="21" t="s">
        <v>17</v>
      </c>
      <c r="J3447" s="16"/>
      <c r="K3447" s="16"/>
      <c r="L3447" s="18">
        <v>0</v>
      </c>
      <c r="M3447" s="18">
        <v>0</v>
      </c>
      <c r="N3447" s="18">
        <v>0</v>
      </c>
      <c r="O3447" s="18">
        <v>0</v>
      </c>
      <c r="P3447" s="18">
        <v>0</v>
      </c>
      <c r="Q3447" s="18">
        <v>0</v>
      </c>
    </row>
    <row r="3448" spans="1:17" x14ac:dyDescent="0.25">
      <c r="A3448" s="16" t="s">
        <v>154</v>
      </c>
      <c r="B3448" s="16" t="s">
        <v>281</v>
      </c>
      <c r="C3448" s="16" t="s">
        <v>282</v>
      </c>
      <c r="D3448" s="16"/>
      <c r="E3448" s="16"/>
      <c r="F3448" s="16"/>
      <c r="G3448" s="27" t="s">
        <v>265</v>
      </c>
      <c r="H3448" s="16" t="s">
        <v>75</v>
      </c>
      <c r="I3448" s="21" t="s">
        <v>17</v>
      </c>
      <c r="J3448" s="16"/>
      <c r="K3448" s="16"/>
      <c r="L3448" s="18">
        <v>0</v>
      </c>
      <c r="M3448" s="18">
        <v>0</v>
      </c>
      <c r="N3448" s="18">
        <v>0</v>
      </c>
      <c r="O3448" s="18">
        <v>0</v>
      </c>
      <c r="P3448" s="18">
        <v>0</v>
      </c>
      <c r="Q3448" s="18">
        <v>0</v>
      </c>
    </row>
    <row r="3449" spans="1:17" x14ac:dyDescent="0.25">
      <c r="A3449" s="16" t="s">
        <v>154</v>
      </c>
      <c r="B3449" s="16" t="s">
        <v>281</v>
      </c>
      <c r="C3449" s="16" t="s">
        <v>283</v>
      </c>
      <c r="D3449" s="16"/>
      <c r="E3449" s="16"/>
      <c r="F3449" s="16"/>
      <c r="G3449" s="27" t="s">
        <v>265</v>
      </c>
      <c r="H3449" s="16" t="s">
        <v>160</v>
      </c>
      <c r="I3449" s="21" t="s">
        <v>17</v>
      </c>
      <c r="J3449" s="16"/>
      <c r="K3449" s="16"/>
      <c r="L3449" s="18">
        <v>377683.42499999999</v>
      </c>
      <c r="M3449" s="18">
        <v>525234.375</v>
      </c>
      <c r="N3449" s="18">
        <v>523918.03326075</v>
      </c>
      <c r="O3449" s="18">
        <v>999849.34442025004</v>
      </c>
      <c r="P3449" s="18">
        <v>1739407.5</v>
      </c>
      <c r="Q3449" s="18">
        <v>738188.87489999994</v>
      </c>
    </row>
    <row r="3450" spans="1:17" x14ac:dyDescent="0.25">
      <c r="A3450" s="16" t="s">
        <v>154</v>
      </c>
      <c r="B3450" s="16" t="s">
        <v>281</v>
      </c>
      <c r="C3450" s="16" t="s">
        <v>283</v>
      </c>
      <c r="D3450" s="16"/>
      <c r="E3450" s="16"/>
      <c r="F3450" s="16"/>
      <c r="G3450" s="27" t="s">
        <v>265</v>
      </c>
      <c r="H3450" s="16" t="s">
        <v>161</v>
      </c>
      <c r="I3450" s="21" t="s">
        <v>17</v>
      </c>
      <c r="J3450" s="16"/>
      <c r="K3450" s="16"/>
      <c r="L3450" s="18">
        <v>433636.52500000002</v>
      </c>
      <c r="M3450" s="18">
        <v>603046.875</v>
      </c>
      <c r="N3450" s="18">
        <v>601535.51966975001</v>
      </c>
      <c r="O3450" s="18">
        <v>1147975.1732232501</v>
      </c>
      <c r="P3450" s="18">
        <v>1997097.5</v>
      </c>
      <c r="Q3450" s="18">
        <v>847550.18969999999</v>
      </c>
    </row>
    <row r="3451" spans="1:17" x14ac:dyDescent="0.25">
      <c r="A3451" s="16" t="s">
        <v>154</v>
      </c>
      <c r="B3451" s="16" t="s">
        <v>281</v>
      </c>
      <c r="C3451" s="16" t="s">
        <v>283</v>
      </c>
      <c r="D3451" s="16"/>
      <c r="E3451" s="16"/>
      <c r="F3451" s="16"/>
      <c r="G3451" s="27" t="s">
        <v>265</v>
      </c>
      <c r="H3451" s="16" t="s">
        <v>16</v>
      </c>
      <c r="I3451" s="21" t="s">
        <v>17</v>
      </c>
      <c r="J3451" s="16"/>
      <c r="K3451" s="16"/>
      <c r="L3451" s="18">
        <v>0</v>
      </c>
      <c r="M3451" s="18">
        <v>0</v>
      </c>
      <c r="N3451" s="18">
        <v>0</v>
      </c>
      <c r="O3451" s="18">
        <v>0</v>
      </c>
      <c r="P3451" s="18">
        <v>0</v>
      </c>
      <c r="Q3451" s="18">
        <v>0</v>
      </c>
    </row>
    <row r="3452" spans="1:17" x14ac:dyDescent="0.25">
      <c r="A3452" s="16" t="s">
        <v>154</v>
      </c>
      <c r="B3452" s="16" t="s">
        <v>281</v>
      </c>
      <c r="C3452" s="16" t="s">
        <v>283</v>
      </c>
      <c r="D3452" s="16"/>
      <c r="E3452" s="16"/>
      <c r="F3452" s="16"/>
      <c r="G3452" s="27" t="s">
        <v>265</v>
      </c>
      <c r="H3452" s="16" t="s">
        <v>32</v>
      </c>
      <c r="I3452" s="21" t="s">
        <v>17</v>
      </c>
      <c r="J3452" s="16"/>
      <c r="K3452" s="16"/>
      <c r="L3452" s="18">
        <v>0</v>
      </c>
      <c r="M3452" s="18">
        <v>0</v>
      </c>
      <c r="N3452" s="18">
        <v>0</v>
      </c>
      <c r="O3452" s="18">
        <v>0</v>
      </c>
      <c r="P3452" s="18">
        <v>0</v>
      </c>
      <c r="Q3452" s="18">
        <v>0</v>
      </c>
    </row>
    <row r="3453" spans="1:17" x14ac:dyDescent="0.25">
      <c r="A3453" s="16" t="s">
        <v>154</v>
      </c>
      <c r="B3453" s="16" t="s">
        <v>281</v>
      </c>
      <c r="C3453" s="16" t="s">
        <v>283</v>
      </c>
      <c r="D3453" s="16"/>
      <c r="E3453" s="16"/>
      <c r="F3453" s="16"/>
      <c r="G3453" s="27" t="s">
        <v>265</v>
      </c>
      <c r="H3453" s="16" t="s">
        <v>75</v>
      </c>
      <c r="I3453" s="21" t="s">
        <v>17</v>
      </c>
      <c r="J3453" s="16"/>
      <c r="K3453" s="16"/>
      <c r="L3453" s="18">
        <v>1398.8275000000001</v>
      </c>
      <c r="M3453" s="18">
        <v>1945.3125</v>
      </c>
      <c r="N3453" s="18">
        <v>1940.4371602249998</v>
      </c>
      <c r="O3453" s="18">
        <v>3703.1457200750001</v>
      </c>
      <c r="P3453" s="18">
        <v>6442.25</v>
      </c>
      <c r="Q3453" s="18">
        <v>2734.03287</v>
      </c>
    </row>
    <row r="3454" spans="1:17" x14ac:dyDescent="0.25">
      <c r="A3454" s="16" t="s">
        <v>154</v>
      </c>
      <c r="B3454" s="16" t="s">
        <v>281</v>
      </c>
      <c r="C3454" s="16" t="s">
        <v>284</v>
      </c>
      <c r="D3454" s="16"/>
      <c r="E3454" s="16"/>
      <c r="F3454" s="16"/>
      <c r="G3454" s="27" t="s">
        <v>265</v>
      </c>
      <c r="H3454" s="16" t="s">
        <v>160</v>
      </c>
      <c r="I3454" s="21" t="s">
        <v>17</v>
      </c>
      <c r="J3454" s="16"/>
      <c r="K3454" s="16"/>
      <c r="L3454" s="18">
        <v>0</v>
      </c>
      <c r="M3454" s="18">
        <v>0</v>
      </c>
      <c r="N3454" s="18">
        <v>0</v>
      </c>
      <c r="O3454" s="18">
        <v>0</v>
      </c>
      <c r="P3454" s="18">
        <v>0</v>
      </c>
      <c r="Q3454" s="18">
        <v>0</v>
      </c>
    </row>
    <row r="3455" spans="1:17" x14ac:dyDescent="0.25">
      <c r="A3455" s="16" t="s">
        <v>154</v>
      </c>
      <c r="B3455" s="16" t="s">
        <v>281</v>
      </c>
      <c r="C3455" s="16" t="s">
        <v>284</v>
      </c>
      <c r="D3455" s="16"/>
      <c r="E3455" s="16"/>
      <c r="F3455" s="16"/>
      <c r="G3455" s="27" t="s">
        <v>265</v>
      </c>
      <c r="H3455" s="16" t="s">
        <v>161</v>
      </c>
      <c r="I3455" s="21" t="s">
        <v>17</v>
      </c>
      <c r="J3455" s="16"/>
      <c r="K3455" s="16"/>
      <c r="L3455" s="18">
        <v>0</v>
      </c>
      <c r="M3455" s="18">
        <v>0</v>
      </c>
      <c r="N3455" s="18">
        <v>0</v>
      </c>
      <c r="O3455" s="18">
        <v>0</v>
      </c>
      <c r="P3455" s="18">
        <v>0</v>
      </c>
      <c r="Q3455" s="18">
        <v>0</v>
      </c>
    </row>
    <row r="3456" spans="1:17" x14ac:dyDescent="0.25">
      <c r="A3456" s="16" t="s">
        <v>154</v>
      </c>
      <c r="B3456" s="16" t="s">
        <v>281</v>
      </c>
      <c r="C3456" s="16" t="s">
        <v>284</v>
      </c>
      <c r="D3456" s="16"/>
      <c r="E3456" s="16"/>
      <c r="F3456" s="16"/>
      <c r="G3456" s="27" t="s">
        <v>265</v>
      </c>
      <c r="H3456" s="16" t="s">
        <v>16</v>
      </c>
      <c r="I3456" s="21" t="s">
        <v>17</v>
      </c>
      <c r="J3456" s="16"/>
      <c r="K3456" s="16"/>
      <c r="L3456" s="18">
        <v>0</v>
      </c>
      <c r="M3456" s="18">
        <v>0</v>
      </c>
      <c r="N3456" s="18">
        <v>0</v>
      </c>
      <c r="O3456" s="18">
        <v>0</v>
      </c>
      <c r="P3456" s="18">
        <v>0</v>
      </c>
      <c r="Q3456" s="18">
        <v>0</v>
      </c>
    </row>
    <row r="3457" spans="1:17" x14ac:dyDescent="0.25">
      <c r="A3457" s="16" t="s">
        <v>154</v>
      </c>
      <c r="B3457" s="16" t="s">
        <v>281</v>
      </c>
      <c r="C3457" s="16" t="s">
        <v>284</v>
      </c>
      <c r="D3457" s="16"/>
      <c r="E3457" s="16"/>
      <c r="F3457" s="16"/>
      <c r="G3457" s="27" t="s">
        <v>265</v>
      </c>
      <c r="H3457" s="16" t="s">
        <v>32</v>
      </c>
      <c r="I3457" s="21" t="s">
        <v>17</v>
      </c>
      <c r="J3457" s="16"/>
      <c r="K3457" s="16"/>
      <c r="L3457" s="18">
        <v>0</v>
      </c>
      <c r="M3457" s="18">
        <v>0</v>
      </c>
      <c r="N3457" s="18">
        <v>0</v>
      </c>
      <c r="O3457" s="18">
        <v>0</v>
      </c>
      <c r="P3457" s="18">
        <v>0</v>
      </c>
      <c r="Q3457" s="18">
        <v>0</v>
      </c>
    </row>
    <row r="3458" spans="1:17" x14ac:dyDescent="0.25">
      <c r="A3458" s="16" t="s">
        <v>154</v>
      </c>
      <c r="B3458" s="16" t="s">
        <v>281</v>
      </c>
      <c r="C3458" s="16" t="s">
        <v>284</v>
      </c>
      <c r="D3458" s="16"/>
      <c r="E3458" s="16"/>
      <c r="F3458" s="16"/>
      <c r="G3458" s="27" t="s">
        <v>265</v>
      </c>
      <c r="H3458" s="16" t="s">
        <v>75</v>
      </c>
      <c r="I3458" s="21" t="s">
        <v>17</v>
      </c>
      <c r="J3458" s="16"/>
      <c r="K3458" s="16"/>
      <c r="L3458" s="18">
        <v>0</v>
      </c>
      <c r="M3458" s="18">
        <v>0</v>
      </c>
      <c r="N3458" s="18">
        <v>0</v>
      </c>
      <c r="O3458" s="18">
        <v>0</v>
      </c>
      <c r="P3458" s="18">
        <v>0</v>
      </c>
      <c r="Q3458" s="18">
        <v>0</v>
      </c>
    </row>
    <row r="3459" spans="1:17" x14ac:dyDescent="0.25">
      <c r="A3459" s="16" t="s">
        <v>154</v>
      </c>
      <c r="B3459" s="16" t="s">
        <v>281</v>
      </c>
      <c r="C3459" s="16" t="s">
        <v>285</v>
      </c>
      <c r="D3459" s="16" t="s">
        <v>286</v>
      </c>
      <c r="E3459" s="16"/>
      <c r="F3459" s="16"/>
      <c r="G3459" s="27" t="s">
        <v>265</v>
      </c>
      <c r="H3459" s="16" t="s">
        <v>160</v>
      </c>
      <c r="I3459" s="21" t="s">
        <v>17</v>
      </c>
      <c r="J3459" s="16"/>
      <c r="K3459" s="16"/>
      <c r="L3459" s="18">
        <v>230242.49999999997</v>
      </c>
      <c r="M3459" s="18">
        <v>205334.99999999997</v>
      </c>
      <c r="N3459" s="18">
        <v>275197.5</v>
      </c>
      <c r="O3459" s="18">
        <v>298890</v>
      </c>
      <c r="P3459" s="18">
        <v>289777.5</v>
      </c>
      <c r="Q3459" s="18">
        <v>252112.49999999994</v>
      </c>
    </row>
    <row r="3460" spans="1:17" x14ac:dyDescent="0.25">
      <c r="A3460" s="16" t="s">
        <v>154</v>
      </c>
      <c r="B3460" s="16" t="s">
        <v>281</v>
      </c>
      <c r="C3460" s="16" t="s">
        <v>285</v>
      </c>
      <c r="D3460" s="16" t="s">
        <v>286</v>
      </c>
      <c r="E3460" s="16"/>
      <c r="F3460" s="16"/>
      <c r="G3460" s="27" t="s">
        <v>265</v>
      </c>
      <c r="H3460" s="16" t="s">
        <v>161</v>
      </c>
      <c r="I3460" s="21" t="s">
        <v>17</v>
      </c>
      <c r="J3460" s="16"/>
      <c r="K3460" s="16"/>
      <c r="L3460" s="18">
        <v>264352.5</v>
      </c>
      <c r="M3460" s="18">
        <v>235754.99999999997</v>
      </c>
      <c r="N3460" s="18">
        <v>315967.5</v>
      </c>
      <c r="O3460" s="18">
        <v>343170</v>
      </c>
      <c r="P3460" s="18">
        <v>332707.5</v>
      </c>
      <c r="Q3460" s="18">
        <v>289462.49999999994</v>
      </c>
    </row>
    <row r="3461" spans="1:17" x14ac:dyDescent="0.25">
      <c r="A3461" s="16" t="s">
        <v>154</v>
      </c>
      <c r="B3461" s="16" t="s">
        <v>281</v>
      </c>
      <c r="C3461" s="16" t="s">
        <v>285</v>
      </c>
      <c r="D3461" s="16" t="s">
        <v>286</v>
      </c>
      <c r="E3461" s="16"/>
      <c r="F3461" s="16"/>
      <c r="G3461" s="27" t="s">
        <v>265</v>
      </c>
      <c r="H3461" s="16" t="s">
        <v>16</v>
      </c>
      <c r="I3461" s="21" t="s">
        <v>17</v>
      </c>
      <c r="J3461" s="16"/>
      <c r="K3461" s="16"/>
      <c r="L3461" s="18">
        <v>0</v>
      </c>
      <c r="M3461" s="18">
        <v>0</v>
      </c>
      <c r="N3461" s="18">
        <v>0</v>
      </c>
      <c r="O3461" s="18">
        <v>0</v>
      </c>
      <c r="P3461" s="18">
        <v>0</v>
      </c>
      <c r="Q3461" s="18">
        <v>0</v>
      </c>
    </row>
    <row r="3462" spans="1:17" x14ac:dyDescent="0.25">
      <c r="A3462" s="16" t="s">
        <v>154</v>
      </c>
      <c r="B3462" s="16" t="s">
        <v>281</v>
      </c>
      <c r="C3462" s="16" t="s">
        <v>285</v>
      </c>
      <c r="D3462" s="16" t="s">
        <v>286</v>
      </c>
      <c r="E3462" s="16"/>
      <c r="F3462" s="16"/>
      <c r="G3462" s="27" t="s">
        <v>265</v>
      </c>
      <c r="H3462" s="16" t="s">
        <v>32</v>
      </c>
      <c r="I3462" s="21" t="s">
        <v>17</v>
      </c>
      <c r="J3462" s="16"/>
      <c r="K3462" s="16"/>
      <c r="L3462" s="18">
        <v>0</v>
      </c>
      <c r="M3462" s="18">
        <v>0</v>
      </c>
      <c r="N3462" s="18">
        <v>0</v>
      </c>
      <c r="O3462" s="18">
        <v>0</v>
      </c>
      <c r="P3462" s="18">
        <v>0</v>
      </c>
      <c r="Q3462" s="18">
        <v>0</v>
      </c>
    </row>
    <row r="3463" spans="1:17" x14ac:dyDescent="0.25">
      <c r="A3463" s="16" t="s">
        <v>154</v>
      </c>
      <c r="B3463" s="16" t="s">
        <v>281</v>
      </c>
      <c r="C3463" s="16" t="s">
        <v>285</v>
      </c>
      <c r="D3463" s="16" t="s">
        <v>286</v>
      </c>
      <c r="E3463" s="16"/>
      <c r="F3463" s="16"/>
      <c r="G3463" s="27" t="s">
        <v>265</v>
      </c>
      <c r="H3463" s="16" t="s">
        <v>75</v>
      </c>
      <c r="I3463" s="21" t="s">
        <v>17</v>
      </c>
      <c r="J3463" s="16"/>
      <c r="K3463" s="16"/>
      <c r="L3463" s="18">
        <v>852.74999999999989</v>
      </c>
      <c r="M3463" s="18">
        <v>760.49999999999989</v>
      </c>
      <c r="N3463" s="18">
        <v>1019.25</v>
      </c>
      <c r="O3463" s="18">
        <v>1107</v>
      </c>
      <c r="P3463" s="18">
        <v>1073.25</v>
      </c>
      <c r="Q3463" s="18">
        <v>933.74999999999977</v>
      </c>
    </row>
    <row r="3464" spans="1:17" x14ac:dyDescent="0.25">
      <c r="A3464" s="16" t="s">
        <v>154</v>
      </c>
      <c r="B3464" s="16" t="s">
        <v>281</v>
      </c>
      <c r="C3464" s="16" t="s">
        <v>285</v>
      </c>
      <c r="D3464" s="16" t="s">
        <v>287</v>
      </c>
      <c r="E3464" s="16"/>
      <c r="F3464" s="16"/>
      <c r="G3464" s="27" t="s">
        <v>265</v>
      </c>
      <c r="H3464" s="16" t="s">
        <v>160</v>
      </c>
      <c r="I3464" s="21" t="s">
        <v>17</v>
      </c>
      <c r="J3464" s="16"/>
      <c r="K3464" s="16"/>
      <c r="L3464" s="18">
        <v>0</v>
      </c>
      <c r="M3464" s="18">
        <v>0</v>
      </c>
      <c r="N3464" s="18">
        <v>0</v>
      </c>
      <c r="O3464" s="18">
        <v>0</v>
      </c>
      <c r="P3464" s="18">
        <v>0</v>
      </c>
      <c r="Q3464" s="18">
        <v>0</v>
      </c>
    </row>
    <row r="3465" spans="1:17" x14ac:dyDescent="0.25">
      <c r="A3465" s="16" t="s">
        <v>154</v>
      </c>
      <c r="B3465" s="16" t="s">
        <v>281</v>
      </c>
      <c r="C3465" s="16" t="s">
        <v>285</v>
      </c>
      <c r="D3465" s="16" t="s">
        <v>287</v>
      </c>
      <c r="E3465" s="16"/>
      <c r="F3465" s="16"/>
      <c r="G3465" s="27" t="s">
        <v>265</v>
      </c>
      <c r="H3465" s="16" t="s">
        <v>161</v>
      </c>
      <c r="I3465" s="21" t="s">
        <v>17</v>
      </c>
      <c r="J3465" s="16"/>
      <c r="K3465" s="16"/>
      <c r="L3465" s="18">
        <v>0</v>
      </c>
      <c r="M3465" s="18">
        <v>0</v>
      </c>
      <c r="N3465" s="18">
        <v>0</v>
      </c>
      <c r="O3465" s="18">
        <v>0</v>
      </c>
      <c r="P3465" s="18">
        <v>0</v>
      </c>
      <c r="Q3465" s="18">
        <v>0</v>
      </c>
    </row>
    <row r="3466" spans="1:17" x14ac:dyDescent="0.25">
      <c r="A3466" s="16" t="s">
        <v>154</v>
      </c>
      <c r="B3466" s="16" t="s">
        <v>281</v>
      </c>
      <c r="C3466" s="16" t="s">
        <v>285</v>
      </c>
      <c r="D3466" s="16" t="s">
        <v>287</v>
      </c>
      <c r="E3466" s="16"/>
      <c r="F3466" s="16"/>
      <c r="G3466" s="27" t="s">
        <v>265</v>
      </c>
      <c r="H3466" s="16" t="s">
        <v>16</v>
      </c>
      <c r="I3466" s="21" t="s">
        <v>17</v>
      </c>
      <c r="J3466" s="16"/>
      <c r="K3466" s="16"/>
      <c r="L3466" s="18">
        <v>0</v>
      </c>
      <c r="M3466" s="18">
        <v>0</v>
      </c>
      <c r="N3466" s="18">
        <v>0</v>
      </c>
      <c r="O3466" s="18">
        <v>0</v>
      </c>
      <c r="P3466" s="18">
        <v>0</v>
      </c>
      <c r="Q3466" s="18">
        <v>0</v>
      </c>
    </row>
    <row r="3467" spans="1:17" x14ac:dyDescent="0.25">
      <c r="A3467" s="16" t="s">
        <v>154</v>
      </c>
      <c r="B3467" s="16" t="s">
        <v>281</v>
      </c>
      <c r="C3467" s="16" t="s">
        <v>285</v>
      </c>
      <c r="D3467" s="16" t="s">
        <v>287</v>
      </c>
      <c r="E3467" s="16"/>
      <c r="F3467" s="16"/>
      <c r="G3467" s="27" t="s">
        <v>265</v>
      </c>
      <c r="H3467" s="16" t="s">
        <v>32</v>
      </c>
      <c r="I3467" s="21" t="s">
        <v>17</v>
      </c>
      <c r="J3467" s="16"/>
      <c r="K3467" s="16"/>
      <c r="L3467" s="18">
        <v>0</v>
      </c>
      <c r="M3467" s="18">
        <v>0</v>
      </c>
      <c r="N3467" s="18">
        <v>0</v>
      </c>
      <c r="O3467" s="18">
        <v>0</v>
      </c>
      <c r="P3467" s="18">
        <v>0</v>
      </c>
      <c r="Q3467" s="18">
        <v>0</v>
      </c>
    </row>
    <row r="3468" spans="1:17" x14ac:dyDescent="0.25">
      <c r="A3468" s="16" t="s">
        <v>154</v>
      </c>
      <c r="B3468" s="16" t="s">
        <v>281</v>
      </c>
      <c r="C3468" s="16" t="s">
        <v>285</v>
      </c>
      <c r="D3468" s="16" t="s">
        <v>287</v>
      </c>
      <c r="E3468" s="16"/>
      <c r="F3468" s="16"/>
      <c r="G3468" s="27" t="s">
        <v>265</v>
      </c>
      <c r="H3468" s="16" t="s">
        <v>75</v>
      </c>
      <c r="I3468" s="21" t="s">
        <v>17</v>
      </c>
      <c r="J3468" s="16"/>
      <c r="K3468" s="16"/>
      <c r="L3468" s="18">
        <v>0</v>
      </c>
      <c r="M3468" s="18">
        <v>0</v>
      </c>
      <c r="N3468" s="18">
        <v>0</v>
      </c>
      <c r="O3468" s="18">
        <v>0</v>
      </c>
      <c r="P3468" s="18">
        <v>0</v>
      </c>
      <c r="Q3468" s="18">
        <v>0</v>
      </c>
    </row>
    <row r="3469" spans="1:17" x14ac:dyDescent="0.25">
      <c r="A3469" s="16" t="s">
        <v>154</v>
      </c>
      <c r="B3469" s="16" t="s">
        <v>281</v>
      </c>
      <c r="C3469" s="16" t="s">
        <v>285</v>
      </c>
      <c r="D3469" s="16" t="s">
        <v>288</v>
      </c>
      <c r="E3469" s="16"/>
      <c r="F3469" s="16"/>
      <c r="G3469" s="27" t="s">
        <v>265</v>
      </c>
      <c r="H3469" s="16" t="s">
        <v>160</v>
      </c>
      <c r="I3469" s="21" t="s">
        <v>17</v>
      </c>
      <c r="J3469" s="16"/>
      <c r="K3469" s="16"/>
      <c r="L3469" s="18">
        <v>0</v>
      </c>
      <c r="M3469" s="18">
        <v>0</v>
      </c>
      <c r="N3469" s="18">
        <v>0</v>
      </c>
      <c r="O3469" s="18">
        <v>0</v>
      </c>
      <c r="P3469" s="18">
        <v>0</v>
      </c>
      <c r="Q3469" s="18">
        <v>0</v>
      </c>
    </row>
    <row r="3470" spans="1:17" x14ac:dyDescent="0.25">
      <c r="A3470" s="16" t="s">
        <v>154</v>
      </c>
      <c r="B3470" s="16" t="s">
        <v>281</v>
      </c>
      <c r="C3470" s="16" t="s">
        <v>285</v>
      </c>
      <c r="D3470" s="16" t="s">
        <v>288</v>
      </c>
      <c r="E3470" s="16"/>
      <c r="F3470" s="16"/>
      <c r="G3470" s="27" t="s">
        <v>265</v>
      </c>
      <c r="H3470" s="16" t="s">
        <v>161</v>
      </c>
      <c r="I3470" s="21" t="s">
        <v>17</v>
      </c>
      <c r="J3470" s="16"/>
      <c r="K3470" s="16"/>
      <c r="L3470" s="18">
        <v>0</v>
      </c>
      <c r="M3470" s="18">
        <v>0</v>
      </c>
      <c r="N3470" s="18">
        <v>0</v>
      </c>
      <c r="O3470" s="18">
        <v>0</v>
      </c>
      <c r="P3470" s="18">
        <v>0</v>
      </c>
      <c r="Q3470" s="18">
        <v>0</v>
      </c>
    </row>
    <row r="3471" spans="1:17" x14ac:dyDescent="0.25">
      <c r="A3471" s="16" t="s">
        <v>154</v>
      </c>
      <c r="B3471" s="16" t="s">
        <v>281</v>
      </c>
      <c r="C3471" s="16" t="s">
        <v>285</v>
      </c>
      <c r="D3471" s="16" t="s">
        <v>288</v>
      </c>
      <c r="E3471" s="16"/>
      <c r="F3471" s="16"/>
      <c r="G3471" s="27" t="s">
        <v>265</v>
      </c>
      <c r="H3471" s="16" t="s">
        <v>16</v>
      </c>
      <c r="I3471" s="21" t="s">
        <v>17</v>
      </c>
      <c r="J3471" s="16"/>
      <c r="K3471" s="16"/>
      <c r="L3471" s="18">
        <v>0</v>
      </c>
      <c r="M3471" s="18">
        <v>0</v>
      </c>
      <c r="N3471" s="18">
        <v>0</v>
      </c>
      <c r="O3471" s="18">
        <v>0</v>
      </c>
      <c r="P3471" s="18">
        <v>0</v>
      </c>
      <c r="Q3471" s="18">
        <v>0</v>
      </c>
    </row>
    <row r="3472" spans="1:17" x14ac:dyDescent="0.25">
      <c r="A3472" s="16" t="s">
        <v>154</v>
      </c>
      <c r="B3472" s="16" t="s">
        <v>281</v>
      </c>
      <c r="C3472" s="16" t="s">
        <v>285</v>
      </c>
      <c r="D3472" s="16" t="s">
        <v>288</v>
      </c>
      <c r="E3472" s="16"/>
      <c r="F3472" s="16"/>
      <c r="G3472" s="27" t="s">
        <v>265</v>
      </c>
      <c r="H3472" s="16" t="s">
        <v>32</v>
      </c>
      <c r="I3472" s="21" t="s">
        <v>17</v>
      </c>
      <c r="J3472" s="16"/>
      <c r="K3472" s="16"/>
      <c r="L3472" s="18">
        <v>0</v>
      </c>
      <c r="M3472" s="18">
        <v>0</v>
      </c>
      <c r="N3472" s="18">
        <v>0</v>
      </c>
      <c r="O3472" s="18">
        <v>0</v>
      </c>
      <c r="P3472" s="18">
        <v>0</v>
      </c>
      <c r="Q3472" s="18">
        <v>0</v>
      </c>
    </row>
    <row r="3473" spans="1:17" x14ac:dyDescent="0.25">
      <c r="A3473" s="16" t="s">
        <v>154</v>
      </c>
      <c r="B3473" s="16" t="s">
        <v>281</v>
      </c>
      <c r="C3473" s="16" t="s">
        <v>285</v>
      </c>
      <c r="D3473" s="16" t="s">
        <v>288</v>
      </c>
      <c r="E3473" s="16"/>
      <c r="F3473" s="16"/>
      <c r="G3473" s="27" t="s">
        <v>265</v>
      </c>
      <c r="H3473" s="16" t="s">
        <v>75</v>
      </c>
      <c r="I3473" s="21" t="s">
        <v>17</v>
      </c>
      <c r="J3473" s="16"/>
      <c r="K3473" s="16"/>
      <c r="L3473" s="18">
        <v>0</v>
      </c>
      <c r="M3473" s="18">
        <v>0</v>
      </c>
      <c r="N3473" s="18">
        <v>0</v>
      </c>
      <c r="O3473" s="18">
        <v>0</v>
      </c>
      <c r="P3473" s="18">
        <v>0</v>
      </c>
      <c r="Q3473" s="18">
        <v>0</v>
      </c>
    </row>
    <row r="3474" spans="1:17" x14ac:dyDescent="0.25">
      <c r="A3474" s="16" t="s">
        <v>154</v>
      </c>
      <c r="B3474" s="16" t="s">
        <v>281</v>
      </c>
      <c r="C3474" s="16" t="s">
        <v>289</v>
      </c>
      <c r="D3474" s="16" t="s">
        <v>290</v>
      </c>
      <c r="E3474" s="16"/>
      <c r="F3474" s="16"/>
      <c r="G3474" s="27" t="s">
        <v>265</v>
      </c>
      <c r="H3474" s="16" t="s">
        <v>160</v>
      </c>
      <c r="I3474" s="21" t="s">
        <v>17</v>
      </c>
      <c r="J3474" s="16"/>
      <c r="K3474" s="16"/>
      <c r="L3474" s="18">
        <v>105649.50000000001</v>
      </c>
      <c r="M3474" s="18">
        <v>81691.5</v>
      </c>
      <c r="N3474" s="18">
        <v>36467.75</v>
      </c>
      <c r="O3474" s="18">
        <v>42933.000000000007</v>
      </c>
      <c r="P3474" s="18">
        <v>67064.25</v>
      </c>
      <c r="Q3474" s="18">
        <v>76815.75</v>
      </c>
    </row>
    <row r="3475" spans="1:17" x14ac:dyDescent="0.25">
      <c r="A3475" s="16" t="s">
        <v>154</v>
      </c>
      <c r="B3475" s="16" t="s">
        <v>281</v>
      </c>
      <c r="C3475" s="16" t="s">
        <v>289</v>
      </c>
      <c r="D3475" s="16" t="s">
        <v>290</v>
      </c>
      <c r="E3475" s="16"/>
      <c r="F3475" s="16"/>
      <c r="G3475" s="27" t="s">
        <v>265</v>
      </c>
      <c r="H3475" s="16" t="s">
        <v>161</v>
      </c>
      <c r="I3475" s="21" t="s">
        <v>17</v>
      </c>
      <c r="J3475" s="16"/>
      <c r="K3475" s="16"/>
      <c r="L3475" s="18">
        <v>105649.50000000001</v>
      </c>
      <c r="M3475" s="18">
        <v>81691.5</v>
      </c>
      <c r="N3475" s="18">
        <v>36467.75</v>
      </c>
      <c r="O3475" s="18">
        <v>42933.000000000007</v>
      </c>
      <c r="P3475" s="18">
        <v>67064.25</v>
      </c>
      <c r="Q3475" s="18">
        <v>76815.75</v>
      </c>
    </row>
    <row r="3476" spans="1:17" x14ac:dyDescent="0.25">
      <c r="A3476" s="16" t="s">
        <v>154</v>
      </c>
      <c r="B3476" s="16" t="s">
        <v>281</v>
      </c>
      <c r="C3476" s="16" t="s">
        <v>289</v>
      </c>
      <c r="D3476" s="16" t="s">
        <v>290</v>
      </c>
      <c r="E3476" s="16"/>
      <c r="F3476" s="16"/>
      <c r="G3476" s="27" t="s">
        <v>265</v>
      </c>
      <c r="H3476" s="16" t="s">
        <v>16</v>
      </c>
      <c r="I3476" s="21" t="s">
        <v>17</v>
      </c>
      <c r="J3476" s="16"/>
      <c r="K3476" s="16"/>
      <c r="L3476" s="18">
        <v>105649.50000000001</v>
      </c>
      <c r="M3476" s="18">
        <v>81691.5</v>
      </c>
      <c r="N3476" s="18">
        <v>36467.75</v>
      </c>
      <c r="O3476" s="18">
        <v>42933.000000000007</v>
      </c>
      <c r="P3476" s="18">
        <v>67064.25</v>
      </c>
      <c r="Q3476" s="18">
        <v>76815.75</v>
      </c>
    </row>
    <row r="3477" spans="1:17" x14ac:dyDescent="0.25">
      <c r="A3477" s="16" t="s">
        <v>154</v>
      </c>
      <c r="B3477" s="16" t="s">
        <v>281</v>
      </c>
      <c r="C3477" s="16" t="s">
        <v>289</v>
      </c>
      <c r="D3477" s="16" t="s">
        <v>290</v>
      </c>
      <c r="E3477" s="16"/>
      <c r="F3477" s="16"/>
      <c r="G3477" s="27" t="s">
        <v>265</v>
      </c>
      <c r="H3477" s="16" t="s">
        <v>32</v>
      </c>
      <c r="I3477" s="21" t="s">
        <v>17</v>
      </c>
      <c r="J3477" s="16"/>
      <c r="K3477" s="16"/>
      <c r="L3477" s="18">
        <v>0</v>
      </c>
      <c r="M3477" s="18">
        <v>0</v>
      </c>
      <c r="N3477" s="18">
        <v>0</v>
      </c>
      <c r="O3477" s="18">
        <v>0</v>
      </c>
      <c r="P3477" s="18">
        <v>0</v>
      </c>
      <c r="Q3477" s="18">
        <v>0</v>
      </c>
    </row>
    <row r="3478" spans="1:17" x14ac:dyDescent="0.25">
      <c r="A3478" s="16" t="s">
        <v>154</v>
      </c>
      <c r="B3478" s="16" t="s">
        <v>281</v>
      </c>
      <c r="C3478" s="16" t="s">
        <v>289</v>
      </c>
      <c r="D3478" s="16" t="s">
        <v>290</v>
      </c>
      <c r="E3478" s="16"/>
      <c r="F3478" s="16"/>
      <c r="G3478" s="27" t="s">
        <v>265</v>
      </c>
      <c r="H3478" s="16" t="s">
        <v>75</v>
      </c>
      <c r="I3478" s="21" t="s">
        <v>17</v>
      </c>
      <c r="J3478" s="16"/>
      <c r="K3478" s="16"/>
      <c r="L3478" s="18">
        <v>0</v>
      </c>
      <c r="M3478" s="18">
        <v>0</v>
      </c>
      <c r="N3478" s="18">
        <v>0</v>
      </c>
      <c r="O3478" s="18">
        <v>0</v>
      </c>
      <c r="P3478" s="18">
        <v>0</v>
      </c>
      <c r="Q3478" s="18">
        <v>0</v>
      </c>
    </row>
    <row r="3479" spans="1:17" x14ac:dyDescent="0.25">
      <c r="A3479" s="16" t="s">
        <v>154</v>
      </c>
      <c r="B3479" s="16" t="s">
        <v>281</v>
      </c>
      <c r="C3479" s="16" t="s">
        <v>291</v>
      </c>
      <c r="D3479" s="16"/>
      <c r="E3479" s="16"/>
      <c r="F3479" s="16"/>
      <c r="G3479" s="27" t="s">
        <v>265</v>
      </c>
      <c r="H3479" s="16" t="s">
        <v>160</v>
      </c>
      <c r="I3479" s="21" t="s">
        <v>17</v>
      </c>
      <c r="J3479" s="16"/>
      <c r="K3479" s="16"/>
      <c r="L3479" s="18">
        <v>83228.112500000003</v>
      </c>
      <c r="M3479" s="18">
        <v>75825.287500000006</v>
      </c>
      <c r="N3479" s="18">
        <v>82144.349999999991</v>
      </c>
      <c r="O3479" s="18">
        <v>87732.824999999997</v>
      </c>
      <c r="P3479" s="18">
        <v>76327.349999999991</v>
      </c>
      <c r="Q3479" s="18">
        <v>70136.399999999994</v>
      </c>
    </row>
    <row r="3480" spans="1:17" x14ac:dyDescent="0.25">
      <c r="A3480" s="16" t="s">
        <v>154</v>
      </c>
      <c r="B3480" s="16" t="s">
        <v>281</v>
      </c>
      <c r="C3480" s="16" t="s">
        <v>291</v>
      </c>
      <c r="D3480" s="16"/>
      <c r="E3480" s="16"/>
      <c r="F3480" s="16"/>
      <c r="G3480" s="27" t="s">
        <v>265</v>
      </c>
      <c r="H3480" s="16" t="s">
        <v>161</v>
      </c>
      <c r="I3480" s="21" t="s">
        <v>17</v>
      </c>
      <c r="J3480" s="16"/>
      <c r="K3480" s="16"/>
      <c r="L3480" s="18">
        <v>83228.112500000003</v>
      </c>
      <c r="M3480" s="18">
        <v>75825.287500000006</v>
      </c>
      <c r="N3480" s="18">
        <v>82144.349999999991</v>
      </c>
      <c r="O3480" s="18">
        <v>87732.824999999997</v>
      </c>
      <c r="P3480" s="18">
        <v>76327.349999999991</v>
      </c>
      <c r="Q3480" s="18">
        <v>70136.399999999994</v>
      </c>
    </row>
    <row r="3481" spans="1:17" x14ac:dyDescent="0.25">
      <c r="A3481" s="16" t="s">
        <v>154</v>
      </c>
      <c r="B3481" s="16" t="s">
        <v>281</v>
      </c>
      <c r="C3481" s="16" t="s">
        <v>291</v>
      </c>
      <c r="D3481" s="16"/>
      <c r="E3481" s="16"/>
      <c r="F3481" s="16"/>
      <c r="G3481" s="27" t="s">
        <v>265</v>
      </c>
      <c r="H3481" s="16" t="s">
        <v>16</v>
      </c>
      <c r="I3481" s="21" t="s">
        <v>17</v>
      </c>
      <c r="J3481" s="16"/>
      <c r="K3481" s="16"/>
      <c r="L3481" s="18">
        <v>83228.112500000003</v>
      </c>
      <c r="M3481" s="18">
        <v>75825.287500000006</v>
      </c>
      <c r="N3481" s="18">
        <v>82144.349999999991</v>
      </c>
      <c r="O3481" s="18">
        <v>87732.824999999997</v>
      </c>
      <c r="P3481" s="18">
        <v>76327.349999999991</v>
      </c>
      <c r="Q3481" s="18">
        <v>70136.399999999994</v>
      </c>
    </row>
    <row r="3482" spans="1:17" x14ac:dyDescent="0.25">
      <c r="A3482" s="16" t="s">
        <v>154</v>
      </c>
      <c r="B3482" s="16" t="s">
        <v>281</v>
      </c>
      <c r="C3482" s="16" t="s">
        <v>291</v>
      </c>
      <c r="D3482" s="16"/>
      <c r="E3482" s="16"/>
      <c r="F3482" s="16"/>
      <c r="G3482" s="27" t="s">
        <v>265</v>
      </c>
      <c r="H3482" s="16" t="s">
        <v>32</v>
      </c>
      <c r="I3482" s="21" t="s">
        <v>17</v>
      </c>
      <c r="J3482" s="16"/>
      <c r="K3482" s="16"/>
      <c r="L3482" s="18">
        <v>0</v>
      </c>
      <c r="M3482" s="18">
        <v>0</v>
      </c>
      <c r="N3482" s="18">
        <v>0</v>
      </c>
      <c r="O3482" s="18">
        <v>0</v>
      </c>
      <c r="P3482" s="18">
        <v>0</v>
      </c>
      <c r="Q3482" s="18">
        <v>0</v>
      </c>
    </row>
    <row r="3483" spans="1:17" x14ac:dyDescent="0.25">
      <c r="A3483" s="16" t="s">
        <v>154</v>
      </c>
      <c r="B3483" s="16" t="s">
        <v>281</v>
      </c>
      <c r="C3483" s="16" t="s">
        <v>291</v>
      </c>
      <c r="D3483" s="16"/>
      <c r="E3483" s="16"/>
      <c r="F3483" s="16"/>
      <c r="G3483" s="27" t="s">
        <v>265</v>
      </c>
      <c r="H3483" s="16" t="s">
        <v>75</v>
      </c>
      <c r="I3483" s="21" t="s">
        <v>17</v>
      </c>
      <c r="J3483" s="16"/>
      <c r="K3483" s="16"/>
      <c r="L3483" s="18">
        <v>0</v>
      </c>
      <c r="M3483" s="18">
        <v>0</v>
      </c>
      <c r="N3483" s="18">
        <v>0</v>
      </c>
      <c r="O3483" s="18">
        <v>0</v>
      </c>
      <c r="P3483" s="18">
        <v>0</v>
      </c>
      <c r="Q3483" s="18">
        <v>0</v>
      </c>
    </row>
    <row r="3484" spans="1:17" x14ac:dyDescent="0.25">
      <c r="A3484" s="16" t="s">
        <v>154</v>
      </c>
      <c r="B3484" s="16" t="s">
        <v>281</v>
      </c>
      <c r="C3484" s="16" t="s">
        <v>292</v>
      </c>
      <c r="D3484" s="16"/>
      <c r="E3484" s="16"/>
      <c r="F3484" s="16"/>
      <c r="G3484" s="27" t="s">
        <v>265</v>
      </c>
      <c r="H3484" s="16" t="s">
        <v>160</v>
      </c>
      <c r="I3484" s="21" t="s">
        <v>17</v>
      </c>
      <c r="J3484" s="16"/>
      <c r="K3484" s="16"/>
      <c r="L3484" s="18">
        <v>279263.35499999998</v>
      </c>
      <c r="M3484" s="18">
        <v>275056.77</v>
      </c>
      <c r="N3484" s="18">
        <v>281660.41500000004</v>
      </c>
      <c r="O3484" s="18">
        <v>308934.39</v>
      </c>
      <c r="P3484" s="18">
        <v>328827.09000000003</v>
      </c>
      <c r="Q3484" s="18">
        <v>335484.55500000005</v>
      </c>
    </row>
    <row r="3485" spans="1:17" x14ac:dyDescent="0.25">
      <c r="A3485" s="16" t="s">
        <v>154</v>
      </c>
      <c r="B3485" s="16" t="s">
        <v>281</v>
      </c>
      <c r="C3485" s="16" t="s">
        <v>292</v>
      </c>
      <c r="D3485" s="16"/>
      <c r="E3485" s="16"/>
      <c r="F3485" s="16"/>
      <c r="G3485" s="27" t="s">
        <v>265</v>
      </c>
      <c r="H3485" s="16" t="s">
        <v>161</v>
      </c>
      <c r="I3485" s="21" t="s">
        <v>17</v>
      </c>
      <c r="J3485" s="16"/>
      <c r="K3485" s="16"/>
      <c r="L3485" s="18">
        <v>279263.35499999998</v>
      </c>
      <c r="M3485" s="18">
        <v>275056.77</v>
      </c>
      <c r="N3485" s="18">
        <v>281660.41500000004</v>
      </c>
      <c r="O3485" s="18">
        <v>308934.39</v>
      </c>
      <c r="P3485" s="18">
        <v>328827.09000000003</v>
      </c>
      <c r="Q3485" s="18">
        <v>335484.55500000005</v>
      </c>
    </row>
    <row r="3486" spans="1:17" x14ac:dyDescent="0.25">
      <c r="A3486" s="16" t="s">
        <v>154</v>
      </c>
      <c r="B3486" s="16" t="s">
        <v>281</v>
      </c>
      <c r="C3486" s="16" t="s">
        <v>292</v>
      </c>
      <c r="D3486" s="16"/>
      <c r="E3486" s="16"/>
      <c r="F3486" s="16"/>
      <c r="G3486" s="27" t="s">
        <v>265</v>
      </c>
      <c r="H3486" s="16" t="s">
        <v>16</v>
      </c>
      <c r="I3486" s="21" t="s">
        <v>17</v>
      </c>
      <c r="J3486" s="16"/>
      <c r="K3486" s="16"/>
      <c r="L3486" s="18">
        <v>279263.35499999998</v>
      </c>
      <c r="M3486" s="18">
        <v>275056.77</v>
      </c>
      <c r="N3486" s="18">
        <v>281660.41500000004</v>
      </c>
      <c r="O3486" s="18">
        <v>308934.39</v>
      </c>
      <c r="P3486" s="18">
        <v>328827.09000000003</v>
      </c>
      <c r="Q3486" s="18">
        <v>335484.55500000005</v>
      </c>
    </row>
    <row r="3487" spans="1:17" x14ac:dyDescent="0.25">
      <c r="A3487" s="16" t="s">
        <v>154</v>
      </c>
      <c r="B3487" s="16" t="s">
        <v>281</v>
      </c>
      <c r="C3487" s="16" t="s">
        <v>292</v>
      </c>
      <c r="D3487" s="16"/>
      <c r="E3487" s="16"/>
      <c r="F3487" s="16"/>
      <c r="G3487" s="27" t="s">
        <v>265</v>
      </c>
      <c r="H3487" s="16" t="s">
        <v>32</v>
      </c>
      <c r="I3487" s="21" t="s">
        <v>17</v>
      </c>
      <c r="J3487" s="16"/>
      <c r="K3487" s="16"/>
      <c r="L3487" s="18">
        <v>0</v>
      </c>
      <c r="M3487" s="18">
        <v>0</v>
      </c>
      <c r="N3487" s="18">
        <v>0</v>
      </c>
      <c r="O3487" s="18">
        <v>0</v>
      </c>
      <c r="P3487" s="18">
        <v>0</v>
      </c>
      <c r="Q3487" s="18">
        <v>0</v>
      </c>
    </row>
    <row r="3488" spans="1:17" x14ac:dyDescent="0.25">
      <c r="A3488" s="16" t="s">
        <v>154</v>
      </c>
      <c r="B3488" s="16" t="s">
        <v>281</v>
      </c>
      <c r="C3488" s="16" t="s">
        <v>292</v>
      </c>
      <c r="D3488" s="16"/>
      <c r="E3488" s="16"/>
      <c r="F3488" s="16"/>
      <c r="G3488" s="27" t="s">
        <v>265</v>
      </c>
      <c r="H3488" s="16" t="s">
        <v>75</v>
      </c>
      <c r="I3488" s="21" t="s">
        <v>17</v>
      </c>
      <c r="J3488" s="16"/>
      <c r="K3488" s="16"/>
      <c r="L3488" s="18">
        <v>0</v>
      </c>
      <c r="M3488" s="18">
        <v>0</v>
      </c>
      <c r="N3488" s="18">
        <v>0</v>
      </c>
      <c r="O3488" s="18">
        <v>0</v>
      </c>
      <c r="P3488" s="18">
        <v>0</v>
      </c>
      <c r="Q3488" s="18">
        <v>0</v>
      </c>
    </row>
    <row r="3489" spans="1:17" x14ac:dyDescent="0.25">
      <c r="A3489" s="16" t="s">
        <v>154</v>
      </c>
      <c r="B3489" s="16" t="s">
        <v>281</v>
      </c>
      <c r="C3489" s="16" t="s">
        <v>293</v>
      </c>
      <c r="D3489" s="16"/>
      <c r="E3489" s="16"/>
      <c r="F3489" s="16"/>
      <c r="G3489" s="27" t="s">
        <v>265</v>
      </c>
      <c r="H3489" s="16" t="s">
        <v>160</v>
      </c>
      <c r="I3489" s="21" t="s">
        <v>17</v>
      </c>
      <c r="J3489" s="16"/>
      <c r="K3489" s="16"/>
      <c r="L3489" s="18">
        <v>284841.17499999999</v>
      </c>
      <c r="M3489" s="18">
        <v>208631.41250000003</v>
      </c>
      <c r="N3489" s="18">
        <v>241310.96250000002</v>
      </c>
      <c r="O3489" s="18">
        <v>285429.92499999999</v>
      </c>
      <c r="P3489" s="18">
        <v>285410.3</v>
      </c>
      <c r="Q3489" s="18">
        <v>220714.52500000002</v>
      </c>
    </row>
    <row r="3490" spans="1:17" x14ac:dyDescent="0.25">
      <c r="A3490" s="16" t="s">
        <v>154</v>
      </c>
      <c r="B3490" s="16" t="s">
        <v>281</v>
      </c>
      <c r="C3490" s="16" t="s">
        <v>293</v>
      </c>
      <c r="D3490" s="16"/>
      <c r="E3490" s="16"/>
      <c r="F3490" s="16"/>
      <c r="G3490" s="27" t="s">
        <v>265</v>
      </c>
      <c r="H3490" s="16" t="s">
        <v>161</v>
      </c>
      <c r="I3490" s="21" t="s">
        <v>17</v>
      </c>
      <c r="J3490" s="16"/>
      <c r="K3490" s="16"/>
      <c r="L3490" s="18">
        <v>418371.815</v>
      </c>
      <c r="M3490" s="18">
        <v>306435.6925</v>
      </c>
      <c r="N3490" s="18">
        <v>354435.08250000002</v>
      </c>
      <c r="O3490" s="18">
        <v>419236.565</v>
      </c>
      <c r="P3490" s="18">
        <v>419207.74000000005</v>
      </c>
      <c r="Q3490" s="18">
        <v>324183.245</v>
      </c>
    </row>
    <row r="3491" spans="1:17" x14ac:dyDescent="0.25">
      <c r="A3491" s="16" t="s">
        <v>154</v>
      </c>
      <c r="B3491" s="16" t="s">
        <v>281</v>
      </c>
      <c r="C3491" s="16" t="s">
        <v>293</v>
      </c>
      <c r="D3491" s="16"/>
      <c r="E3491" s="16"/>
      <c r="F3491" s="16"/>
      <c r="G3491" s="27" t="s">
        <v>265</v>
      </c>
      <c r="H3491" s="16" t="s">
        <v>16</v>
      </c>
      <c r="I3491" s="21" t="s">
        <v>17</v>
      </c>
      <c r="J3491" s="16"/>
      <c r="K3491" s="16"/>
      <c r="L3491" s="18">
        <v>243112.85000000003</v>
      </c>
      <c r="M3491" s="18">
        <v>178067.57500000001</v>
      </c>
      <c r="N3491" s="18">
        <v>205959.67500000002</v>
      </c>
      <c r="O3491" s="18">
        <v>243615.35</v>
      </c>
      <c r="P3491" s="18">
        <v>243598.6</v>
      </c>
      <c r="Q3491" s="18">
        <v>188380.55000000002</v>
      </c>
    </row>
    <row r="3492" spans="1:17" x14ac:dyDescent="0.25">
      <c r="A3492" s="16" t="s">
        <v>154</v>
      </c>
      <c r="B3492" s="16" t="s">
        <v>281</v>
      </c>
      <c r="C3492" s="16" t="s">
        <v>293</v>
      </c>
      <c r="D3492" s="16"/>
      <c r="E3492" s="16"/>
      <c r="F3492" s="16"/>
      <c r="G3492" s="27" t="s">
        <v>265</v>
      </c>
      <c r="H3492" s="16" t="s">
        <v>32</v>
      </c>
      <c r="I3492" s="21" t="s">
        <v>17</v>
      </c>
      <c r="J3492" s="16"/>
      <c r="K3492" s="16"/>
      <c r="L3492" s="18">
        <v>8345.6649999999991</v>
      </c>
      <c r="M3492" s="18">
        <v>6112.7674999999999</v>
      </c>
      <c r="N3492" s="18">
        <v>7070.2575000000015</v>
      </c>
      <c r="O3492" s="18">
        <v>8362.9150000000009</v>
      </c>
      <c r="P3492" s="18">
        <v>8362.34</v>
      </c>
      <c r="Q3492" s="18">
        <v>6466.7950000000001</v>
      </c>
    </row>
    <row r="3493" spans="1:17" x14ac:dyDescent="0.25">
      <c r="A3493" s="16" t="s">
        <v>154</v>
      </c>
      <c r="B3493" s="16" t="s">
        <v>281</v>
      </c>
      <c r="C3493" s="16" t="s">
        <v>293</v>
      </c>
      <c r="D3493" s="16"/>
      <c r="E3493" s="16"/>
      <c r="F3493" s="16"/>
      <c r="G3493" s="27" t="s">
        <v>265</v>
      </c>
      <c r="H3493" s="16" t="s">
        <v>75</v>
      </c>
      <c r="I3493" s="21" t="s">
        <v>17</v>
      </c>
      <c r="J3493" s="16"/>
      <c r="K3493" s="16"/>
      <c r="L3493" s="18">
        <v>0</v>
      </c>
      <c r="M3493" s="18">
        <v>0</v>
      </c>
      <c r="N3493" s="18">
        <v>0</v>
      </c>
      <c r="O3493" s="18">
        <v>0</v>
      </c>
      <c r="P3493" s="18">
        <v>0</v>
      </c>
      <c r="Q3493" s="18">
        <v>0</v>
      </c>
    </row>
    <row r="3494" spans="1:17" x14ac:dyDescent="0.25">
      <c r="A3494" s="16" t="s">
        <v>154</v>
      </c>
      <c r="B3494" s="16" t="s">
        <v>281</v>
      </c>
      <c r="C3494" s="16" t="s">
        <v>294</v>
      </c>
      <c r="D3494" s="16"/>
      <c r="E3494" s="16"/>
      <c r="F3494" s="16"/>
      <c r="G3494" s="27" t="s">
        <v>265</v>
      </c>
      <c r="H3494" s="16" t="s">
        <v>160</v>
      </c>
      <c r="I3494" s="21" t="s">
        <v>17</v>
      </c>
      <c r="J3494" s="16"/>
      <c r="K3494" s="16"/>
      <c r="L3494" s="18">
        <v>4848046.25</v>
      </c>
      <c r="M3494" s="18">
        <v>4679653.75</v>
      </c>
      <c r="N3494" s="18">
        <v>4442770</v>
      </c>
      <c r="O3494" s="18">
        <v>4584987.5</v>
      </c>
      <c r="P3494" s="18">
        <v>5507656.25</v>
      </c>
      <c r="Q3494" s="18">
        <v>5786856.25</v>
      </c>
    </row>
    <row r="3495" spans="1:17" x14ac:dyDescent="0.25">
      <c r="A3495" s="16" t="s">
        <v>154</v>
      </c>
      <c r="B3495" s="16" t="s">
        <v>281</v>
      </c>
      <c r="C3495" s="16" t="s">
        <v>294</v>
      </c>
      <c r="D3495" s="16"/>
      <c r="E3495" s="16"/>
      <c r="F3495" s="16"/>
      <c r="G3495" s="27" t="s">
        <v>265</v>
      </c>
      <c r="H3495" s="16" t="s">
        <v>161</v>
      </c>
      <c r="I3495" s="21" t="s">
        <v>17</v>
      </c>
      <c r="J3495" s="16"/>
      <c r="K3495" s="16"/>
      <c r="L3495" s="18">
        <v>4981402.25</v>
      </c>
      <c r="M3495" s="18">
        <v>4808377.75</v>
      </c>
      <c r="N3495" s="18">
        <v>4564978</v>
      </c>
      <c r="O3495" s="18">
        <v>4711107.5</v>
      </c>
      <c r="P3495" s="18">
        <v>5659156.25</v>
      </c>
      <c r="Q3495" s="18">
        <v>5946036.25</v>
      </c>
    </row>
    <row r="3496" spans="1:17" x14ac:dyDescent="0.25">
      <c r="A3496" s="16" t="s">
        <v>154</v>
      </c>
      <c r="B3496" s="16" t="s">
        <v>281</v>
      </c>
      <c r="C3496" s="16" t="s">
        <v>294</v>
      </c>
      <c r="D3496" s="16"/>
      <c r="E3496" s="16"/>
      <c r="F3496" s="16"/>
      <c r="G3496" s="27" t="s">
        <v>265</v>
      </c>
      <c r="H3496" s="16" t="s">
        <v>16</v>
      </c>
      <c r="I3496" s="21" t="s">
        <v>17</v>
      </c>
      <c r="J3496" s="16"/>
      <c r="K3496" s="16"/>
      <c r="L3496" s="18">
        <v>4806372.5</v>
      </c>
      <c r="M3496" s="18">
        <v>4639427.5</v>
      </c>
      <c r="N3496" s="18">
        <v>4404580</v>
      </c>
      <c r="O3496" s="18">
        <v>4545575</v>
      </c>
      <c r="P3496" s="18">
        <v>5460312.5</v>
      </c>
      <c r="Q3496" s="18">
        <v>5737112.5</v>
      </c>
    </row>
    <row r="3497" spans="1:17" x14ac:dyDescent="0.25">
      <c r="A3497" s="16" t="s">
        <v>154</v>
      </c>
      <c r="B3497" s="16" t="s">
        <v>281</v>
      </c>
      <c r="C3497" s="16" t="s">
        <v>294</v>
      </c>
      <c r="D3497" s="16"/>
      <c r="E3497" s="16"/>
      <c r="F3497" s="16"/>
      <c r="G3497" s="27" t="s">
        <v>265</v>
      </c>
      <c r="H3497" s="16" t="s">
        <v>32</v>
      </c>
      <c r="I3497" s="21" t="s">
        <v>17</v>
      </c>
      <c r="J3497" s="16"/>
      <c r="K3497" s="16"/>
      <c r="L3497" s="18">
        <v>8334.75</v>
      </c>
      <c r="M3497" s="18">
        <v>8045.25</v>
      </c>
      <c r="N3497" s="18">
        <v>7638</v>
      </c>
      <c r="O3497" s="18">
        <v>7882.5</v>
      </c>
      <c r="P3497" s="18">
        <v>9468.75</v>
      </c>
      <c r="Q3497" s="18">
        <v>9948.75</v>
      </c>
    </row>
    <row r="3498" spans="1:17" x14ac:dyDescent="0.25">
      <c r="A3498" s="16" t="s">
        <v>154</v>
      </c>
      <c r="B3498" s="16" t="s">
        <v>281</v>
      </c>
      <c r="C3498" s="16" t="s">
        <v>294</v>
      </c>
      <c r="D3498" s="16"/>
      <c r="E3498" s="16"/>
      <c r="F3498" s="16"/>
      <c r="G3498" s="27" t="s">
        <v>265</v>
      </c>
      <c r="H3498" s="16" t="s">
        <v>75</v>
      </c>
      <c r="I3498" s="21" t="s">
        <v>17</v>
      </c>
      <c r="J3498" s="16"/>
      <c r="K3498" s="16"/>
      <c r="L3498" s="18">
        <v>0</v>
      </c>
      <c r="M3498" s="18">
        <v>0</v>
      </c>
      <c r="N3498" s="18">
        <v>0</v>
      </c>
      <c r="O3498" s="18">
        <v>0</v>
      </c>
      <c r="P3498" s="18">
        <v>0</v>
      </c>
      <c r="Q3498" s="18">
        <v>0</v>
      </c>
    </row>
    <row r="3499" spans="1:17" x14ac:dyDescent="0.25">
      <c r="A3499" s="16" t="s">
        <v>154</v>
      </c>
      <c r="B3499" s="16" t="s">
        <v>281</v>
      </c>
      <c r="C3499" s="16" t="s">
        <v>295</v>
      </c>
      <c r="D3499" s="16" t="s">
        <v>296</v>
      </c>
      <c r="E3499" s="16"/>
      <c r="F3499" s="16"/>
      <c r="G3499" s="27" t="s">
        <v>265</v>
      </c>
      <c r="H3499" s="16" t="s">
        <v>160</v>
      </c>
      <c r="I3499" s="21" t="s">
        <v>17</v>
      </c>
      <c r="J3499" s="16"/>
      <c r="K3499" s="16"/>
      <c r="L3499" s="18">
        <v>75554</v>
      </c>
      <c r="M3499" s="18">
        <v>81252</v>
      </c>
      <c r="N3499" s="18">
        <v>119288</v>
      </c>
      <c r="O3499" s="18">
        <v>133718</v>
      </c>
      <c r="P3499" s="18">
        <v>130166</v>
      </c>
      <c r="Q3499" s="18">
        <v>102342</v>
      </c>
    </row>
    <row r="3500" spans="1:17" x14ac:dyDescent="0.25">
      <c r="A3500" s="16" t="s">
        <v>154</v>
      </c>
      <c r="B3500" s="16" t="s">
        <v>281</v>
      </c>
      <c r="C3500" s="16" t="s">
        <v>295</v>
      </c>
      <c r="D3500" s="16" t="s">
        <v>296</v>
      </c>
      <c r="E3500" s="16"/>
      <c r="F3500" s="16"/>
      <c r="G3500" s="27" t="s">
        <v>265</v>
      </c>
      <c r="H3500" s="16" t="s">
        <v>161</v>
      </c>
      <c r="I3500" s="21" t="s">
        <v>17</v>
      </c>
      <c r="J3500" s="16"/>
      <c r="K3500" s="16"/>
      <c r="L3500" s="18">
        <v>75554</v>
      </c>
      <c r="M3500" s="18">
        <v>81252</v>
      </c>
      <c r="N3500" s="18">
        <v>119288</v>
      </c>
      <c r="O3500" s="18">
        <v>133718</v>
      </c>
      <c r="P3500" s="18">
        <v>130166</v>
      </c>
      <c r="Q3500" s="18">
        <v>102342</v>
      </c>
    </row>
    <row r="3501" spans="1:17" x14ac:dyDescent="0.25">
      <c r="A3501" s="16" t="s">
        <v>154</v>
      </c>
      <c r="B3501" s="16" t="s">
        <v>281</v>
      </c>
      <c r="C3501" s="16" t="s">
        <v>295</v>
      </c>
      <c r="D3501" s="16" t="s">
        <v>296</v>
      </c>
      <c r="E3501" s="16"/>
      <c r="F3501" s="16"/>
      <c r="G3501" s="27" t="s">
        <v>265</v>
      </c>
      <c r="H3501" s="16" t="s">
        <v>16</v>
      </c>
      <c r="I3501" s="21" t="s">
        <v>17</v>
      </c>
      <c r="J3501" s="16"/>
      <c r="K3501" s="16"/>
      <c r="L3501" s="18">
        <v>75554</v>
      </c>
      <c r="M3501" s="18">
        <v>81252</v>
      </c>
      <c r="N3501" s="18">
        <v>119288</v>
      </c>
      <c r="O3501" s="18">
        <v>133718</v>
      </c>
      <c r="P3501" s="18">
        <v>130166</v>
      </c>
      <c r="Q3501" s="18">
        <v>102342</v>
      </c>
    </row>
    <row r="3502" spans="1:17" x14ac:dyDescent="0.25">
      <c r="A3502" s="16" t="s">
        <v>154</v>
      </c>
      <c r="B3502" s="16" t="s">
        <v>281</v>
      </c>
      <c r="C3502" s="16" t="s">
        <v>295</v>
      </c>
      <c r="D3502" s="16" t="s">
        <v>296</v>
      </c>
      <c r="E3502" s="16"/>
      <c r="F3502" s="16"/>
      <c r="G3502" s="27" t="s">
        <v>265</v>
      </c>
      <c r="H3502" s="16" t="s">
        <v>32</v>
      </c>
      <c r="I3502" s="21" t="s">
        <v>17</v>
      </c>
      <c r="J3502" s="16"/>
      <c r="K3502" s="16"/>
      <c r="L3502" s="18">
        <v>0</v>
      </c>
      <c r="M3502" s="18">
        <v>0</v>
      </c>
      <c r="N3502" s="18">
        <v>0</v>
      </c>
      <c r="O3502" s="18">
        <v>0</v>
      </c>
      <c r="P3502" s="18">
        <v>0</v>
      </c>
      <c r="Q3502" s="18">
        <v>0</v>
      </c>
    </row>
    <row r="3503" spans="1:17" x14ac:dyDescent="0.25">
      <c r="A3503" s="16" t="s">
        <v>154</v>
      </c>
      <c r="B3503" s="16" t="s">
        <v>281</v>
      </c>
      <c r="C3503" s="16" t="s">
        <v>295</v>
      </c>
      <c r="D3503" s="16" t="s">
        <v>296</v>
      </c>
      <c r="E3503" s="16"/>
      <c r="F3503" s="16"/>
      <c r="G3503" s="27" t="s">
        <v>265</v>
      </c>
      <c r="H3503" s="16" t="s">
        <v>75</v>
      </c>
      <c r="I3503" s="21" t="s">
        <v>17</v>
      </c>
      <c r="J3503" s="16"/>
      <c r="K3503" s="16"/>
      <c r="L3503" s="18">
        <v>0</v>
      </c>
      <c r="M3503" s="18">
        <v>0</v>
      </c>
      <c r="N3503" s="18">
        <v>0</v>
      </c>
      <c r="O3503" s="18">
        <v>0</v>
      </c>
      <c r="P3503" s="18">
        <v>0</v>
      </c>
      <c r="Q3503" s="18">
        <v>0</v>
      </c>
    </row>
    <row r="3504" spans="1:17" x14ac:dyDescent="0.25">
      <c r="A3504" s="16" t="s">
        <v>154</v>
      </c>
      <c r="B3504" s="16" t="s">
        <v>281</v>
      </c>
      <c r="C3504" s="16" t="s">
        <v>295</v>
      </c>
      <c r="D3504" s="16" t="s">
        <v>297</v>
      </c>
      <c r="E3504" s="16"/>
      <c r="F3504" s="16"/>
      <c r="G3504" s="27" t="s">
        <v>265</v>
      </c>
      <c r="H3504" s="16" t="s">
        <v>160</v>
      </c>
      <c r="I3504" s="21" t="s">
        <v>17</v>
      </c>
      <c r="J3504" s="16"/>
      <c r="K3504" s="16"/>
      <c r="L3504" s="18">
        <v>138012.77500000002</v>
      </c>
      <c r="M3504" s="18">
        <v>144149.34999999998</v>
      </c>
      <c r="N3504" s="18">
        <v>279755.625</v>
      </c>
      <c r="O3504" s="18">
        <v>323674.25</v>
      </c>
      <c r="P3504" s="18">
        <v>329570.17500000005</v>
      </c>
      <c r="Q3504" s="18">
        <v>324396.2</v>
      </c>
    </row>
    <row r="3505" spans="1:17" x14ac:dyDescent="0.25">
      <c r="A3505" s="16" t="s">
        <v>154</v>
      </c>
      <c r="B3505" s="16" t="s">
        <v>281</v>
      </c>
      <c r="C3505" s="16" t="s">
        <v>295</v>
      </c>
      <c r="D3505" s="16" t="s">
        <v>297</v>
      </c>
      <c r="E3505" s="16"/>
      <c r="F3505" s="16"/>
      <c r="G3505" s="27" t="s">
        <v>265</v>
      </c>
      <c r="H3505" s="16" t="s">
        <v>161</v>
      </c>
      <c r="I3505" s="21" t="s">
        <v>17</v>
      </c>
      <c r="J3505" s="16"/>
      <c r="K3505" s="16"/>
      <c r="L3505" s="18">
        <v>148381.655</v>
      </c>
      <c r="M3505" s="18">
        <v>154979.27000000002</v>
      </c>
      <c r="N3505" s="18">
        <v>300773.625</v>
      </c>
      <c r="O3505" s="18">
        <v>347991.85</v>
      </c>
      <c r="P3505" s="18">
        <v>354330.73499999999</v>
      </c>
      <c r="Q3505" s="18">
        <v>348768.04</v>
      </c>
    </row>
    <row r="3506" spans="1:17" x14ac:dyDescent="0.25">
      <c r="A3506" s="16" t="s">
        <v>154</v>
      </c>
      <c r="B3506" s="16" t="s">
        <v>281</v>
      </c>
      <c r="C3506" s="16" t="s">
        <v>295</v>
      </c>
      <c r="D3506" s="16" t="s">
        <v>297</v>
      </c>
      <c r="E3506" s="16"/>
      <c r="F3506" s="16"/>
      <c r="G3506" s="27" t="s">
        <v>265</v>
      </c>
      <c r="H3506" s="16" t="s">
        <v>16</v>
      </c>
      <c r="I3506" s="21" t="s">
        <v>17</v>
      </c>
      <c r="J3506" s="16"/>
      <c r="K3506" s="16"/>
      <c r="L3506" s="18">
        <v>134772.5</v>
      </c>
      <c r="M3506" s="18">
        <v>140765</v>
      </c>
      <c r="N3506" s="18">
        <v>273187.5</v>
      </c>
      <c r="O3506" s="18">
        <v>316075</v>
      </c>
      <c r="P3506" s="18">
        <v>321832.5</v>
      </c>
      <c r="Q3506" s="18">
        <v>316780</v>
      </c>
    </row>
    <row r="3507" spans="1:17" x14ac:dyDescent="0.25">
      <c r="A3507" s="16" t="s">
        <v>154</v>
      </c>
      <c r="B3507" s="16" t="s">
        <v>281</v>
      </c>
      <c r="C3507" s="16" t="s">
        <v>295</v>
      </c>
      <c r="D3507" s="16" t="s">
        <v>297</v>
      </c>
      <c r="E3507" s="16"/>
      <c r="F3507" s="16"/>
      <c r="G3507" s="27" t="s">
        <v>265</v>
      </c>
      <c r="H3507" s="16" t="s">
        <v>32</v>
      </c>
      <c r="I3507" s="21" t="s">
        <v>17</v>
      </c>
      <c r="J3507" s="16"/>
      <c r="K3507" s="16"/>
      <c r="L3507" s="18">
        <v>648.05500000000006</v>
      </c>
      <c r="M3507" s="18">
        <v>676.87</v>
      </c>
      <c r="N3507" s="18">
        <v>1313.625</v>
      </c>
      <c r="O3507" s="18">
        <v>1519.85</v>
      </c>
      <c r="P3507" s="18">
        <v>1547.5349999999999</v>
      </c>
      <c r="Q3507" s="18">
        <v>1523.2399999999998</v>
      </c>
    </row>
    <row r="3508" spans="1:17" x14ac:dyDescent="0.25">
      <c r="A3508" s="16" t="s">
        <v>154</v>
      </c>
      <c r="B3508" s="16" t="s">
        <v>281</v>
      </c>
      <c r="C3508" s="16" t="s">
        <v>295</v>
      </c>
      <c r="D3508" s="16" t="s">
        <v>297</v>
      </c>
      <c r="E3508" s="16"/>
      <c r="F3508" s="16"/>
      <c r="G3508" s="27" t="s">
        <v>265</v>
      </c>
      <c r="H3508" s="16" t="s">
        <v>75</v>
      </c>
      <c r="I3508" s="21" t="s">
        <v>17</v>
      </c>
      <c r="J3508" s="16"/>
      <c r="K3508" s="16"/>
      <c r="L3508" s="18">
        <v>0</v>
      </c>
      <c r="M3508" s="18">
        <v>0</v>
      </c>
      <c r="N3508" s="18">
        <v>0</v>
      </c>
      <c r="O3508" s="18">
        <v>0</v>
      </c>
      <c r="P3508" s="18">
        <v>0</v>
      </c>
      <c r="Q3508" s="18">
        <v>0</v>
      </c>
    </row>
    <row r="3509" spans="1:17" x14ac:dyDescent="0.25">
      <c r="A3509" s="16" t="s">
        <v>154</v>
      </c>
      <c r="B3509" s="16" t="s">
        <v>281</v>
      </c>
      <c r="C3509" s="16" t="s">
        <v>298</v>
      </c>
      <c r="D3509" s="16"/>
      <c r="E3509" s="16"/>
      <c r="F3509" s="16"/>
      <c r="G3509" s="27" t="s">
        <v>265</v>
      </c>
      <c r="H3509" s="16" t="s">
        <v>160</v>
      </c>
      <c r="I3509" s="21" t="s">
        <v>17</v>
      </c>
      <c r="J3509" s="16"/>
      <c r="K3509" s="16"/>
      <c r="L3509" s="18">
        <v>1074523.5</v>
      </c>
      <c r="M3509" s="18">
        <v>1140761.25</v>
      </c>
      <c r="N3509" s="18">
        <v>1420431.75</v>
      </c>
      <c r="O3509" s="18">
        <v>1584799.5</v>
      </c>
      <c r="P3509" s="18">
        <v>1646130.75</v>
      </c>
      <c r="Q3509" s="18">
        <v>1680476.25</v>
      </c>
    </row>
    <row r="3510" spans="1:17" x14ac:dyDescent="0.25">
      <c r="A3510" s="16" t="s">
        <v>154</v>
      </c>
      <c r="B3510" s="16" t="s">
        <v>281</v>
      </c>
      <c r="C3510" s="16" t="s">
        <v>298</v>
      </c>
      <c r="D3510" s="16"/>
      <c r="E3510" s="16"/>
      <c r="F3510" s="16"/>
      <c r="G3510" s="27" t="s">
        <v>265</v>
      </c>
      <c r="H3510" s="16" t="s">
        <v>161</v>
      </c>
      <c r="I3510" s="21" t="s">
        <v>17</v>
      </c>
      <c r="J3510" s="16"/>
      <c r="K3510" s="16"/>
      <c r="L3510" s="18">
        <v>4210603.5</v>
      </c>
      <c r="M3510" s="18">
        <v>4470161.25</v>
      </c>
      <c r="N3510" s="18">
        <v>5566071.75</v>
      </c>
      <c r="O3510" s="18">
        <v>6210159.5</v>
      </c>
      <c r="P3510" s="18">
        <v>6450490.75</v>
      </c>
      <c r="Q3510" s="18">
        <v>6585076.25</v>
      </c>
    </row>
    <row r="3511" spans="1:17" x14ac:dyDescent="0.25">
      <c r="A3511" s="16" t="s">
        <v>154</v>
      </c>
      <c r="B3511" s="16" t="s">
        <v>281</v>
      </c>
      <c r="C3511" s="16" t="s">
        <v>298</v>
      </c>
      <c r="D3511" s="16"/>
      <c r="E3511" s="16"/>
      <c r="F3511" s="16"/>
      <c r="G3511" s="27" t="s">
        <v>265</v>
      </c>
      <c r="H3511" s="16" t="s">
        <v>16</v>
      </c>
      <c r="I3511" s="21" t="s">
        <v>17</v>
      </c>
      <c r="J3511" s="16"/>
      <c r="K3511" s="16"/>
      <c r="L3511" s="18">
        <v>94498.5</v>
      </c>
      <c r="M3511" s="18">
        <v>100323.75</v>
      </c>
      <c r="N3511" s="18">
        <v>124919.25</v>
      </c>
      <c r="O3511" s="18">
        <v>139374.5</v>
      </c>
      <c r="P3511" s="18">
        <v>144768.25</v>
      </c>
      <c r="Q3511" s="18">
        <v>147788.75</v>
      </c>
    </row>
    <row r="3512" spans="1:17" x14ac:dyDescent="0.25">
      <c r="A3512" s="16" t="s">
        <v>154</v>
      </c>
      <c r="B3512" s="16" t="s">
        <v>281</v>
      </c>
      <c r="C3512" s="16" t="s">
        <v>298</v>
      </c>
      <c r="D3512" s="16"/>
      <c r="E3512" s="16"/>
      <c r="F3512" s="16"/>
      <c r="G3512" s="27" t="s">
        <v>265</v>
      </c>
      <c r="H3512" s="16" t="s">
        <v>32</v>
      </c>
      <c r="I3512" s="21" t="s">
        <v>17</v>
      </c>
      <c r="J3512" s="16"/>
      <c r="K3512" s="16"/>
      <c r="L3512" s="18">
        <v>196005</v>
      </c>
      <c r="M3512" s="18">
        <v>208087.5</v>
      </c>
      <c r="N3512" s="18">
        <v>259102.5</v>
      </c>
      <c r="O3512" s="18">
        <v>289085</v>
      </c>
      <c r="P3512" s="18">
        <v>300272.5</v>
      </c>
      <c r="Q3512" s="18">
        <v>306537.5</v>
      </c>
    </row>
    <row r="3513" spans="1:17" x14ac:dyDescent="0.25">
      <c r="A3513" s="16" t="s">
        <v>154</v>
      </c>
      <c r="B3513" s="16" t="s">
        <v>281</v>
      </c>
      <c r="C3513" s="16" t="s">
        <v>298</v>
      </c>
      <c r="D3513" s="16"/>
      <c r="E3513" s="16"/>
      <c r="F3513" s="16"/>
      <c r="G3513" s="27" t="s">
        <v>265</v>
      </c>
      <c r="H3513" s="16" t="s">
        <v>75</v>
      </c>
      <c r="I3513" s="21" t="s">
        <v>17</v>
      </c>
      <c r="J3513" s="16"/>
      <c r="K3513" s="16"/>
      <c r="L3513" s="18">
        <v>0</v>
      </c>
      <c r="M3513" s="18">
        <v>0</v>
      </c>
      <c r="N3513" s="18">
        <v>0</v>
      </c>
      <c r="O3513" s="18">
        <v>0</v>
      </c>
      <c r="P3513" s="18">
        <v>0</v>
      </c>
      <c r="Q3513" s="18">
        <v>0</v>
      </c>
    </row>
    <row r="3514" spans="1:17" x14ac:dyDescent="0.25">
      <c r="A3514" s="16" t="s">
        <v>154</v>
      </c>
      <c r="B3514" s="16" t="s">
        <v>281</v>
      </c>
      <c r="C3514" s="16" t="s">
        <v>299</v>
      </c>
      <c r="D3514" s="16"/>
      <c r="E3514" s="16"/>
      <c r="F3514" s="16"/>
      <c r="G3514" s="27" t="s">
        <v>265</v>
      </c>
      <c r="H3514" s="16" t="s">
        <v>160</v>
      </c>
      <c r="I3514" s="21" t="s">
        <v>17</v>
      </c>
      <c r="J3514" s="16"/>
      <c r="K3514" s="16"/>
      <c r="L3514" s="18">
        <v>73150</v>
      </c>
      <c r="M3514" s="18">
        <v>61275</v>
      </c>
      <c r="N3514" s="18">
        <v>69825</v>
      </c>
      <c r="O3514" s="18">
        <v>72675</v>
      </c>
      <c r="P3514" s="18">
        <v>72200</v>
      </c>
      <c r="Q3514" s="18">
        <v>65075</v>
      </c>
    </row>
    <row r="3515" spans="1:17" x14ac:dyDescent="0.25">
      <c r="A3515" s="16" t="s">
        <v>154</v>
      </c>
      <c r="B3515" s="16" t="s">
        <v>281</v>
      </c>
      <c r="C3515" s="16" t="s">
        <v>299</v>
      </c>
      <c r="D3515" s="16"/>
      <c r="E3515" s="16"/>
      <c r="F3515" s="16"/>
      <c r="G3515" s="27" t="s">
        <v>265</v>
      </c>
      <c r="H3515" s="16" t="s">
        <v>161</v>
      </c>
      <c r="I3515" s="21" t="s">
        <v>17</v>
      </c>
      <c r="J3515" s="16"/>
      <c r="K3515" s="16"/>
      <c r="L3515" s="18">
        <v>184030</v>
      </c>
      <c r="M3515" s="18">
        <v>154155</v>
      </c>
      <c r="N3515" s="18">
        <v>175665</v>
      </c>
      <c r="O3515" s="18">
        <v>182835</v>
      </c>
      <c r="P3515" s="18">
        <v>181640</v>
      </c>
      <c r="Q3515" s="18">
        <v>163715</v>
      </c>
    </row>
    <row r="3516" spans="1:17" x14ac:dyDescent="0.25">
      <c r="A3516" s="16" t="s">
        <v>154</v>
      </c>
      <c r="B3516" s="16" t="s">
        <v>281</v>
      </c>
      <c r="C3516" s="16" t="s">
        <v>299</v>
      </c>
      <c r="D3516" s="16"/>
      <c r="E3516" s="16"/>
      <c r="F3516" s="16"/>
      <c r="G3516" s="27" t="s">
        <v>265</v>
      </c>
      <c r="H3516" s="16" t="s">
        <v>16</v>
      </c>
      <c r="I3516" s="21" t="s">
        <v>17</v>
      </c>
      <c r="J3516" s="16"/>
      <c r="K3516" s="16"/>
      <c r="L3516" s="18">
        <v>38500</v>
      </c>
      <c r="M3516" s="18">
        <v>32250</v>
      </c>
      <c r="N3516" s="18">
        <v>36750</v>
      </c>
      <c r="O3516" s="18">
        <v>38250</v>
      </c>
      <c r="P3516" s="18">
        <v>38000</v>
      </c>
      <c r="Q3516" s="18">
        <v>34250</v>
      </c>
    </row>
    <row r="3517" spans="1:17" x14ac:dyDescent="0.25">
      <c r="A3517" s="16" t="s">
        <v>154</v>
      </c>
      <c r="B3517" s="16" t="s">
        <v>281</v>
      </c>
      <c r="C3517" s="16" t="s">
        <v>299</v>
      </c>
      <c r="D3517" s="16"/>
      <c r="E3517" s="16"/>
      <c r="F3517" s="16"/>
      <c r="G3517" s="27" t="s">
        <v>265</v>
      </c>
      <c r="H3517" s="16" t="s">
        <v>32</v>
      </c>
      <c r="I3517" s="21" t="s">
        <v>17</v>
      </c>
      <c r="J3517" s="16"/>
      <c r="K3517" s="16"/>
      <c r="L3517" s="18">
        <v>6930</v>
      </c>
      <c r="M3517" s="18">
        <v>5805</v>
      </c>
      <c r="N3517" s="18">
        <v>6615</v>
      </c>
      <c r="O3517" s="18">
        <v>6885</v>
      </c>
      <c r="P3517" s="18">
        <v>6840</v>
      </c>
      <c r="Q3517" s="18">
        <v>6165</v>
      </c>
    </row>
    <row r="3518" spans="1:17" x14ac:dyDescent="0.25">
      <c r="A3518" s="16" t="s">
        <v>154</v>
      </c>
      <c r="B3518" s="16" t="s">
        <v>281</v>
      </c>
      <c r="C3518" s="16" t="s">
        <v>299</v>
      </c>
      <c r="D3518" s="16"/>
      <c r="E3518" s="16"/>
      <c r="F3518" s="16"/>
      <c r="G3518" s="27" t="s">
        <v>265</v>
      </c>
      <c r="H3518" s="16" t="s">
        <v>75</v>
      </c>
      <c r="I3518" s="21" t="s">
        <v>17</v>
      </c>
      <c r="J3518" s="16"/>
      <c r="K3518" s="16"/>
      <c r="L3518" s="18">
        <v>0</v>
      </c>
      <c r="M3518" s="18">
        <v>0</v>
      </c>
      <c r="N3518" s="18">
        <v>0</v>
      </c>
      <c r="O3518" s="18">
        <v>0</v>
      </c>
      <c r="P3518" s="18">
        <v>0</v>
      </c>
      <c r="Q3518" s="18">
        <v>0</v>
      </c>
    </row>
    <row r="3519" spans="1:17" x14ac:dyDescent="0.25">
      <c r="A3519" s="16" t="s">
        <v>154</v>
      </c>
      <c r="B3519" s="16" t="s">
        <v>281</v>
      </c>
      <c r="C3519" s="16" t="s">
        <v>300</v>
      </c>
      <c r="D3519" s="16"/>
      <c r="E3519" s="16"/>
      <c r="F3519" s="16"/>
      <c r="G3519" s="27" t="s">
        <v>265</v>
      </c>
      <c r="H3519" s="16" t="s">
        <v>160</v>
      </c>
      <c r="I3519" s="21" t="s">
        <v>17</v>
      </c>
      <c r="J3519" s="16"/>
      <c r="K3519" s="16"/>
      <c r="L3519" s="18">
        <v>1243445.5</v>
      </c>
      <c r="M3519" s="18">
        <v>1125046.8</v>
      </c>
      <c r="N3519" s="18">
        <v>1189673.7000000002</v>
      </c>
      <c r="O3519" s="18">
        <v>1297027.5</v>
      </c>
      <c r="P3519" s="18">
        <v>1310678.5</v>
      </c>
      <c r="Q3519" s="18">
        <v>1211602.9000000001</v>
      </c>
    </row>
    <row r="3520" spans="1:17" x14ac:dyDescent="0.25">
      <c r="A3520" s="16" t="s">
        <v>154</v>
      </c>
      <c r="B3520" s="16" t="s">
        <v>281</v>
      </c>
      <c r="C3520" s="16" t="s">
        <v>300</v>
      </c>
      <c r="D3520" s="16"/>
      <c r="E3520" s="16"/>
      <c r="F3520" s="16"/>
      <c r="G3520" s="27" t="s">
        <v>265</v>
      </c>
      <c r="H3520" s="16" t="s">
        <v>161</v>
      </c>
      <c r="I3520" s="21" t="s">
        <v>17</v>
      </c>
      <c r="J3520" s="16"/>
      <c r="K3520" s="16"/>
      <c r="L3520" s="18">
        <v>1652249.5</v>
      </c>
      <c r="M3520" s="18">
        <v>1494925.2</v>
      </c>
      <c r="N3520" s="18">
        <v>1580799.2999999998</v>
      </c>
      <c r="O3520" s="18">
        <v>1723447.5</v>
      </c>
      <c r="P3520" s="18">
        <v>1741586.5000000002</v>
      </c>
      <c r="Q3520" s="18">
        <v>1609938.1</v>
      </c>
    </row>
    <row r="3521" spans="1:17" x14ac:dyDescent="0.25">
      <c r="A3521" s="16" t="s">
        <v>154</v>
      </c>
      <c r="B3521" s="16" t="s">
        <v>281</v>
      </c>
      <c r="C3521" s="16" t="s">
        <v>300</v>
      </c>
      <c r="D3521" s="16"/>
      <c r="E3521" s="16"/>
      <c r="F3521" s="16"/>
      <c r="G3521" s="27" t="s">
        <v>265</v>
      </c>
      <c r="H3521" s="16" t="s">
        <v>16</v>
      </c>
      <c r="I3521" s="21" t="s">
        <v>17</v>
      </c>
      <c r="J3521" s="16"/>
      <c r="K3521" s="16"/>
      <c r="L3521" s="18">
        <v>1115694.25</v>
      </c>
      <c r="M3521" s="18">
        <v>1009459.8</v>
      </c>
      <c r="N3521" s="18">
        <v>1067446.9500000002</v>
      </c>
      <c r="O3521" s="18">
        <v>1163771.25</v>
      </c>
      <c r="P3521" s="18">
        <v>1176019.75</v>
      </c>
      <c r="Q3521" s="18">
        <v>1087123.1500000001</v>
      </c>
    </row>
    <row r="3522" spans="1:17" x14ac:dyDescent="0.25">
      <c r="A3522" s="16" t="s">
        <v>154</v>
      </c>
      <c r="B3522" s="16" t="s">
        <v>281</v>
      </c>
      <c r="C3522" s="16" t="s">
        <v>300</v>
      </c>
      <c r="D3522" s="16"/>
      <c r="E3522" s="16"/>
      <c r="F3522" s="16"/>
      <c r="G3522" s="27" t="s">
        <v>265</v>
      </c>
      <c r="H3522" s="16" t="s">
        <v>32</v>
      </c>
      <c r="I3522" s="21" t="s">
        <v>17</v>
      </c>
      <c r="J3522" s="16"/>
      <c r="K3522" s="16"/>
      <c r="L3522" s="18">
        <v>25550.25</v>
      </c>
      <c r="M3522" s="18">
        <v>23117.4</v>
      </c>
      <c r="N3522" s="18">
        <v>24445.35</v>
      </c>
      <c r="O3522" s="18">
        <v>26651.249999999993</v>
      </c>
      <c r="P3522" s="18">
        <v>26931.75</v>
      </c>
      <c r="Q3522" s="18">
        <v>24895.950000000004</v>
      </c>
    </row>
    <row r="3523" spans="1:17" x14ac:dyDescent="0.25">
      <c r="A3523" s="16" t="s">
        <v>154</v>
      </c>
      <c r="B3523" s="16" t="s">
        <v>281</v>
      </c>
      <c r="C3523" s="16" t="s">
        <v>300</v>
      </c>
      <c r="D3523" s="16"/>
      <c r="E3523" s="16"/>
      <c r="F3523" s="16"/>
      <c r="G3523" s="27" t="s">
        <v>265</v>
      </c>
      <c r="H3523" s="16" t="s">
        <v>75</v>
      </c>
      <c r="I3523" s="21" t="s">
        <v>17</v>
      </c>
      <c r="J3523" s="16"/>
      <c r="K3523" s="16"/>
      <c r="L3523" s="18">
        <v>0</v>
      </c>
      <c r="M3523" s="18">
        <v>0</v>
      </c>
      <c r="N3523" s="18">
        <v>0</v>
      </c>
      <c r="O3523" s="18">
        <v>0</v>
      </c>
      <c r="P3523" s="18">
        <v>0</v>
      </c>
      <c r="Q3523" s="18">
        <v>0</v>
      </c>
    </row>
    <row r="3524" spans="1:17" x14ac:dyDescent="0.25">
      <c r="A3524" s="16" t="s">
        <v>154</v>
      </c>
      <c r="B3524" s="16" t="s">
        <v>301</v>
      </c>
      <c r="C3524" s="16" t="s">
        <v>302</v>
      </c>
      <c r="D3524" s="16" t="s">
        <v>303</v>
      </c>
      <c r="E3524" s="16"/>
      <c r="F3524" s="16"/>
      <c r="G3524" s="27" t="s">
        <v>265</v>
      </c>
      <c r="H3524" s="16" t="s">
        <v>160</v>
      </c>
      <c r="I3524" s="21" t="s">
        <v>17</v>
      </c>
      <c r="J3524" s="16"/>
      <c r="K3524" s="16"/>
      <c r="L3524" s="18">
        <v>4259635.3116598912</v>
      </c>
      <c r="M3524" s="18">
        <v>4528611.4379933029</v>
      </c>
      <c r="N3524" s="18">
        <v>4214688.1197669832</v>
      </c>
      <c r="O3524" s="18">
        <v>4540871.6311495807</v>
      </c>
      <c r="P3524" s="18">
        <v>10612649.582776958</v>
      </c>
      <c r="Q3524" s="18">
        <v>9755612.7701257896</v>
      </c>
    </row>
    <row r="3525" spans="1:17" x14ac:dyDescent="0.25">
      <c r="A3525" s="16" t="s">
        <v>154</v>
      </c>
      <c r="B3525" s="16" t="s">
        <v>301</v>
      </c>
      <c r="C3525" s="16" t="s">
        <v>302</v>
      </c>
      <c r="D3525" s="16" t="s">
        <v>303</v>
      </c>
      <c r="E3525" s="16"/>
      <c r="F3525" s="16"/>
      <c r="G3525" s="27" t="s">
        <v>265</v>
      </c>
      <c r="H3525" s="16" t="s">
        <v>161</v>
      </c>
      <c r="I3525" s="21" t="s">
        <v>17</v>
      </c>
      <c r="J3525" s="16"/>
      <c r="K3525" s="16"/>
      <c r="L3525" s="18">
        <v>4259635.3116598912</v>
      </c>
      <c r="M3525" s="18">
        <v>4528611.4379933029</v>
      </c>
      <c r="N3525" s="18">
        <v>4214688.1197669832</v>
      </c>
      <c r="O3525" s="18">
        <v>4540871.6311495807</v>
      </c>
      <c r="P3525" s="18">
        <v>10612649.582776958</v>
      </c>
      <c r="Q3525" s="18">
        <v>9755612.7701257896</v>
      </c>
    </row>
    <row r="3526" spans="1:17" x14ac:dyDescent="0.25">
      <c r="A3526" s="16" t="s">
        <v>154</v>
      </c>
      <c r="B3526" s="16" t="s">
        <v>301</v>
      </c>
      <c r="C3526" s="16" t="s">
        <v>302</v>
      </c>
      <c r="D3526" s="16" t="s">
        <v>303</v>
      </c>
      <c r="E3526" s="16"/>
      <c r="F3526" s="16"/>
      <c r="G3526" s="27" t="s">
        <v>265</v>
      </c>
      <c r="H3526" s="16" t="s">
        <v>16</v>
      </c>
      <c r="I3526" s="21" t="s">
        <v>17</v>
      </c>
      <c r="J3526" s="16"/>
      <c r="K3526" s="16"/>
      <c r="L3526" s="18">
        <v>4259635.3116598912</v>
      </c>
      <c r="M3526" s="18">
        <v>4528611.4379933029</v>
      </c>
      <c r="N3526" s="18">
        <v>4214688.1197669832</v>
      </c>
      <c r="O3526" s="18">
        <v>4540871.6311495807</v>
      </c>
      <c r="P3526" s="18">
        <v>10612649.582776958</v>
      </c>
      <c r="Q3526" s="18">
        <v>9755612.7701257896</v>
      </c>
    </row>
    <row r="3527" spans="1:17" x14ac:dyDescent="0.25">
      <c r="A3527" s="16" t="s">
        <v>154</v>
      </c>
      <c r="B3527" s="16" t="s">
        <v>301</v>
      </c>
      <c r="C3527" s="16" t="s">
        <v>302</v>
      </c>
      <c r="D3527" s="16" t="s">
        <v>303</v>
      </c>
      <c r="E3527" s="16"/>
      <c r="F3527" s="16"/>
      <c r="G3527" s="27" t="s">
        <v>265</v>
      </c>
      <c r="H3527" s="16" t="s">
        <v>32</v>
      </c>
      <c r="I3527" s="21" t="s">
        <v>17</v>
      </c>
      <c r="J3527" s="16"/>
      <c r="K3527" s="16"/>
      <c r="L3527" s="18">
        <v>0</v>
      </c>
      <c r="M3527" s="18">
        <v>0</v>
      </c>
      <c r="N3527" s="18">
        <v>0</v>
      </c>
      <c r="O3527" s="18">
        <v>0</v>
      </c>
      <c r="P3527" s="18">
        <v>0</v>
      </c>
      <c r="Q3527" s="18">
        <v>0</v>
      </c>
    </row>
    <row r="3528" spans="1:17" x14ac:dyDescent="0.25">
      <c r="A3528" s="16" t="s">
        <v>154</v>
      </c>
      <c r="B3528" s="16" t="s">
        <v>301</v>
      </c>
      <c r="C3528" s="16" t="s">
        <v>302</v>
      </c>
      <c r="D3528" s="16" t="s">
        <v>303</v>
      </c>
      <c r="E3528" s="16"/>
      <c r="F3528" s="16"/>
      <c r="G3528" s="27" t="s">
        <v>265</v>
      </c>
      <c r="H3528" s="16" t="s">
        <v>75</v>
      </c>
      <c r="I3528" s="21" t="s">
        <v>17</v>
      </c>
      <c r="J3528" s="16"/>
      <c r="K3528" s="16"/>
      <c r="L3528" s="18">
        <v>0</v>
      </c>
      <c r="M3528" s="18">
        <v>0</v>
      </c>
      <c r="N3528" s="18">
        <v>0</v>
      </c>
      <c r="O3528" s="18">
        <v>0</v>
      </c>
      <c r="P3528" s="18">
        <v>0</v>
      </c>
      <c r="Q3528" s="18">
        <v>0</v>
      </c>
    </row>
    <row r="3529" spans="1:17" x14ac:dyDescent="0.25">
      <c r="A3529" s="16" t="s">
        <v>154</v>
      </c>
      <c r="B3529" s="16" t="s">
        <v>301</v>
      </c>
      <c r="C3529" s="16" t="s">
        <v>302</v>
      </c>
      <c r="D3529" s="16" t="s">
        <v>304</v>
      </c>
      <c r="E3529" s="16"/>
      <c r="F3529" s="16"/>
      <c r="G3529" s="27" t="s">
        <v>265</v>
      </c>
      <c r="H3529" s="16" t="s">
        <v>160</v>
      </c>
      <c r="I3529" s="21" t="s">
        <v>17</v>
      </c>
      <c r="J3529" s="16"/>
      <c r="K3529" s="16"/>
      <c r="L3529" s="18">
        <v>2075786.1010328699</v>
      </c>
      <c r="M3529" s="18">
        <v>2763776.6938797161</v>
      </c>
      <c r="N3529" s="18">
        <v>2305164.4468287602</v>
      </c>
      <c r="O3529" s="18">
        <v>2369193.5001871916</v>
      </c>
      <c r="P3529" s="18">
        <v>3273501.7749521676</v>
      </c>
      <c r="Q3529" s="18">
        <v>2754635.5631129383</v>
      </c>
    </row>
    <row r="3530" spans="1:17" x14ac:dyDescent="0.25">
      <c r="A3530" s="16" t="s">
        <v>154</v>
      </c>
      <c r="B3530" s="16" t="s">
        <v>301</v>
      </c>
      <c r="C3530" s="16" t="s">
        <v>302</v>
      </c>
      <c r="D3530" s="16" t="s">
        <v>304</v>
      </c>
      <c r="E3530" s="16"/>
      <c r="F3530" s="16"/>
      <c r="G3530" s="27" t="s">
        <v>265</v>
      </c>
      <c r="H3530" s="16" t="s">
        <v>161</v>
      </c>
      <c r="I3530" s="21" t="s">
        <v>17</v>
      </c>
      <c r="J3530" s="16"/>
      <c r="K3530" s="16"/>
      <c r="L3530" s="18">
        <v>2075786.1010328699</v>
      </c>
      <c r="M3530" s="18">
        <v>2763776.6938797161</v>
      </c>
      <c r="N3530" s="18">
        <v>2305164.4468287602</v>
      </c>
      <c r="O3530" s="18">
        <v>2369193.5001871916</v>
      </c>
      <c r="P3530" s="18">
        <v>3273501.7749521676</v>
      </c>
      <c r="Q3530" s="18">
        <v>2754635.5631129383</v>
      </c>
    </row>
    <row r="3531" spans="1:17" x14ac:dyDescent="0.25">
      <c r="A3531" s="16" t="s">
        <v>154</v>
      </c>
      <c r="B3531" s="16" t="s">
        <v>301</v>
      </c>
      <c r="C3531" s="16" t="s">
        <v>302</v>
      </c>
      <c r="D3531" s="16" t="s">
        <v>304</v>
      </c>
      <c r="E3531" s="16"/>
      <c r="F3531" s="16"/>
      <c r="G3531" s="27" t="s">
        <v>265</v>
      </c>
      <c r="H3531" s="16" t="s">
        <v>16</v>
      </c>
      <c r="I3531" s="21" t="s">
        <v>17</v>
      </c>
      <c r="J3531" s="16"/>
      <c r="K3531" s="16"/>
      <c r="L3531" s="18">
        <v>2075786.1010328699</v>
      </c>
      <c r="M3531" s="18">
        <v>2763776.6938797161</v>
      </c>
      <c r="N3531" s="18">
        <v>2305164.4468287602</v>
      </c>
      <c r="O3531" s="18">
        <v>2369193.5001871916</v>
      </c>
      <c r="P3531" s="18">
        <v>3273501.7749521676</v>
      </c>
      <c r="Q3531" s="18">
        <v>2754635.5631129383</v>
      </c>
    </row>
    <row r="3532" spans="1:17" x14ac:dyDescent="0.25">
      <c r="A3532" s="16" t="s">
        <v>154</v>
      </c>
      <c r="B3532" s="16" t="s">
        <v>301</v>
      </c>
      <c r="C3532" s="16" t="s">
        <v>302</v>
      </c>
      <c r="D3532" s="16" t="s">
        <v>304</v>
      </c>
      <c r="E3532" s="16"/>
      <c r="F3532" s="16"/>
      <c r="G3532" s="27" t="s">
        <v>265</v>
      </c>
      <c r="H3532" s="16" t="s">
        <v>32</v>
      </c>
      <c r="I3532" s="21" t="s">
        <v>17</v>
      </c>
      <c r="J3532" s="16"/>
      <c r="K3532" s="16"/>
      <c r="L3532" s="18">
        <v>0</v>
      </c>
      <c r="M3532" s="18">
        <v>0</v>
      </c>
      <c r="N3532" s="18">
        <v>0</v>
      </c>
      <c r="O3532" s="18">
        <v>0</v>
      </c>
      <c r="P3532" s="18">
        <v>0</v>
      </c>
      <c r="Q3532" s="18">
        <v>0</v>
      </c>
    </row>
    <row r="3533" spans="1:17" x14ac:dyDescent="0.25">
      <c r="A3533" s="16" t="s">
        <v>154</v>
      </c>
      <c r="B3533" s="16" t="s">
        <v>301</v>
      </c>
      <c r="C3533" s="16" t="s">
        <v>302</v>
      </c>
      <c r="D3533" s="16" t="s">
        <v>304</v>
      </c>
      <c r="E3533" s="16"/>
      <c r="F3533" s="16"/>
      <c r="G3533" s="27" t="s">
        <v>265</v>
      </c>
      <c r="H3533" s="16" t="s">
        <v>75</v>
      </c>
      <c r="I3533" s="21" t="s">
        <v>17</v>
      </c>
      <c r="J3533" s="16"/>
      <c r="K3533" s="16"/>
      <c r="L3533" s="18">
        <v>0</v>
      </c>
      <c r="M3533" s="18">
        <v>0</v>
      </c>
      <c r="N3533" s="18">
        <v>0</v>
      </c>
      <c r="O3533" s="18">
        <v>0</v>
      </c>
      <c r="P3533" s="18">
        <v>0</v>
      </c>
      <c r="Q3533" s="18">
        <v>0</v>
      </c>
    </row>
    <row r="3534" spans="1:17" x14ac:dyDescent="0.25">
      <c r="A3534" s="16" t="s">
        <v>154</v>
      </c>
      <c r="B3534" s="16" t="s">
        <v>301</v>
      </c>
      <c r="C3534" s="16" t="s">
        <v>302</v>
      </c>
      <c r="D3534" s="16" t="s">
        <v>305</v>
      </c>
      <c r="E3534" s="16"/>
      <c r="F3534" s="16"/>
      <c r="G3534" s="27" t="s">
        <v>265</v>
      </c>
      <c r="H3534" s="16" t="s">
        <v>160</v>
      </c>
      <c r="I3534" s="21" t="s">
        <v>17</v>
      </c>
      <c r="J3534" s="16"/>
      <c r="K3534" s="16"/>
      <c r="L3534" s="18">
        <v>0</v>
      </c>
      <c r="M3534" s="18">
        <v>0</v>
      </c>
      <c r="N3534" s="18">
        <v>0</v>
      </c>
      <c r="O3534" s="18">
        <v>0</v>
      </c>
      <c r="P3534" s="18">
        <v>0</v>
      </c>
      <c r="Q3534" s="18">
        <v>1086133.5292499999</v>
      </c>
    </row>
    <row r="3535" spans="1:17" x14ac:dyDescent="0.25">
      <c r="A3535" s="16" t="s">
        <v>154</v>
      </c>
      <c r="B3535" s="16" t="s">
        <v>301</v>
      </c>
      <c r="C3535" s="16" t="s">
        <v>302</v>
      </c>
      <c r="D3535" s="16" t="s">
        <v>305</v>
      </c>
      <c r="E3535" s="16"/>
      <c r="F3535" s="16"/>
      <c r="G3535" s="27" t="s">
        <v>265</v>
      </c>
      <c r="H3535" s="16" t="s">
        <v>161</v>
      </c>
      <c r="I3535" s="21" t="s">
        <v>17</v>
      </c>
      <c r="J3535" s="16"/>
      <c r="K3535" s="16"/>
      <c r="L3535" s="18">
        <v>0</v>
      </c>
      <c r="M3535" s="18">
        <v>0</v>
      </c>
      <c r="N3535" s="18">
        <v>0</v>
      </c>
      <c r="O3535" s="18">
        <v>0</v>
      </c>
      <c r="P3535" s="18">
        <v>0</v>
      </c>
      <c r="Q3535" s="18">
        <v>1086133.5292499999</v>
      </c>
    </row>
    <row r="3536" spans="1:17" x14ac:dyDescent="0.25">
      <c r="A3536" s="16" t="s">
        <v>154</v>
      </c>
      <c r="B3536" s="16" t="s">
        <v>301</v>
      </c>
      <c r="C3536" s="16" t="s">
        <v>302</v>
      </c>
      <c r="D3536" s="16" t="s">
        <v>305</v>
      </c>
      <c r="E3536" s="16"/>
      <c r="F3536" s="16"/>
      <c r="G3536" s="27" t="s">
        <v>265</v>
      </c>
      <c r="H3536" s="16" t="s">
        <v>16</v>
      </c>
      <c r="I3536" s="21" t="s">
        <v>17</v>
      </c>
      <c r="J3536" s="16"/>
      <c r="K3536" s="16"/>
      <c r="L3536" s="18">
        <v>0</v>
      </c>
      <c r="M3536" s="18">
        <v>0</v>
      </c>
      <c r="N3536" s="18">
        <v>0</v>
      </c>
      <c r="O3536" s="18">
        <v>0</v>
      </c>
      <c r="P3536" s="18">
        <v>0</v>
      </c>
      <c r="Q3536" s="18">
        <v>1086133.5292499999</v>
      </c>
    </row>
    <row r="3537" spans="1:17" x14ac:dyDescent="0.25">
      <c r="A3537" s="16" t="s">
        <v>154</v>
      </c>
      <c r="B3537" s="16" t="s">
        <v>301</v>
      </c>
      <c r="C3537" s="16" t="s">
        <v>302</v>
      </c>
      <c r="D3537" s="16" t="s">
        <v>305</v>
      </c>
      <c r="E3537" s="16"/>
      <c r="F3537" s="16"/>
      <c r="G3537" s="27" t="s">
        <v>265</v>
      </c>
      <c r="H3537" s="16" t="s">
        <v>32</v>
      </c>
      <c r="I3537" s="21" t="s">
        <v>17</v>
      </c>
      <c r="J3537" s="16"/>
      <c r="K3537" s="16"/>
      <c r="L3537" s="18">
        <v>0</v>
      </c>
      <c r="M3537" s="18">
        <v>0</v>
      </c>
      <c r="N3537" s="18">
        <v>0</v>
      </c>
      <c r="O3537" s="18">
        <v>0</v>
      </c>
      <c r="P3537" s="18">
        <v>0</v>
      </c>
      <c r="Q3537" s="18">
        <v>0</v>
      </c>
    </row>
    <row r="3538" spans="1:17" x14ac:dyDescent="0.25">
      <c r="A3538" s="16" t="s">
        <v>154</v>
      </c>
      <c r="B3538" s="16" t="s">
        <v>301</v>
      </c>
      <c r="C3538" s="16" t="s">
        <v>302</v>
      </c>
      <c r="D3538" s="16" t="s">
        <v>305</v>
      </c>
      <c r="E3538" s="16"/>
      <c r="F3538" s="16"/>
      <c r="G3538" s="27" t="s">
        <v>265</v>
      </c>
      <c r="H3538" s="16" t="s">
        <v>75</v>
      </c>
      <c r="I3538" s="21" t="s">
        <v>17</v>
      </c>
      <c r="J3538" s="16"/>
      <c r="K3538" s="16"/>
      <c r="L3538" s="18">
        <v>0</v>
      </c>
      <c r="M3538" s="18">
        <v>0</v>
      </c>
      <c r="N3538" s="18">
        <v>0</v>
      </c>
      <c r="O3538" s="18">
        <v>0</v>
      </c>
      <c r="P3538" s="18">
        <v>0</v>
      </c>
      <c r="Q3538" s="18">
        <v>0</v>
      </c>
    </row>
    <row r="3539" spans="1:17" x14ac:dyDescent="0.25">
      <c r="A3539" s="16" t="s">
        <v>154</v>
      </c>
      <c r="B3539" s="16" t="s">
        <v>301</v>
      </c>
      <c r="C3539" s="16" t="s">
        <v>306</v>
      </c>
      <c r="D3539" s="16" t="s">
        <v>307</v>
      </c>
      <c r="E3539" s="16"/>
      <c r="F3539" s="16"/>
      <c r="G3539" s="27" t="s">
        <v>265</v>
      </c>
      <c r="H3539" s="16" t="s">
        <v>160</v>
      </c>
      <c r="I3539" s="21" t="s">
        <v>17</v>
      </c>
      <c r="J3539" s="16"/>
      <c r="K3539" s="16"/>
      <c r="L3539" s="18">
        <v>997007.07860000012</v>
      </c>
      <c r="M3539" s="18">
        <v>634114.48750000005</v>
      </c>
      <c r="N3539" s="18">
        <v>517264.26807899994</v>
      </c>
      <c r="O3539" s="18">
        <v>2682652.848653235</v>
      </c>
      <c r="P3539" s="18">
        <v>1397446.2157559118</v>
      </c>
      <c r="Q3539" s="18">
        <v>593495.13986749994</v>
      </c>
    </row>
    <row r="3540" spans="1:17" x14ac:dyDescent="0.25">
      <c r="A3540" s="16" t="s">
        <v>154</v>
      </c>
      <c r="B3540" s="16" t="s">
        <v>301</v>
      </c>
      <c r="C3540" s="16" t="s">
        <v>306</v>
      </c>
      <c r="D3540" s="16" t="s">
        <v>307</v>
      </c>
      <c r="E3540" s="16"/>
      <c r="F3540" s="16"/>
      <c r="G3540" s="27" t="s">
        <v>265</v>
      </c>
      <c r="H3540" s="16" t="s">
        <v>161</v>
      </c>
      <c r="I3540" s="21" t="s">
        <v>17</v>
      </c>
      <c r="J3540" s="16"/>
      <c r="K3540" s="16"/>
      <c r="L3540" s="18">
        <v>997007.07860000012</v>
      </c>
      <c r="M3540" s="18">
        <v>634114.48750000005</v>
      </c>
      <c r="N3540" s="18">
        <v>517264.26807899994</v>
      </c>
      <c r="O3540" s="18">
        <v>2682652.848653235</v>
      </c>
      <c r="P3540" s="18">
        <v>1397446.2157559118</v>
      </c>
      <c r="Q3540" s="18">
        <v>593495.13986749994</v>
      </c>
    </row>
    <row r="3541" spans="1:17" x14ac:dyDescent="0.25">
      <c r="A3541" s="16" t="s">
        <v>154</v>
      </c>
      <c r="B3541" s="16" t="s">
        <v>301</v>
      </c>
      <c r="C3541" s="16" t="s">
        <v>306</v>
      </c>
      <c r="D3541" s="16" t="s">
        <v>307</v>
      </c>
      <c r="E3541" s="16"/>
      <c r="F3541" s="16"/>
      <c r="G3541" s="27" t="s">
        <v>265</v>
      </c>
      <c r="H3541" s="16" t="s">
        <v>16</v>
      </c>
      <c r="I3541" s="21" t="s">
        <v>17</v>
      </c>
      <c r="J3541" s="16"/>
      <c r="K3541" s="16"/>
      <c r="L3541" s="18">
        <v>997007.07860000012</v>
      </c>
      <c r="M3541" s="18">
        <v>634114.48750000005</v>
      </c>
      <c r="N3541" s="18">
        <v>517264.26807899994</v>
      </c>
      <c r="O3541" s="18">
        <v>2682652.848653235</v>
      </c>
      <c r="P3541" s="18">
        <v>1397446.2157559118</v>
      </c>
      <c r="Q3541" s="18">
        <v>593495.13986749994</v>
      </c>
    </row>
    <row r="3542" spans="1:17" x14ac:dyDescent="0.25">
      <c r="A3542" s="16" t="s">
        <v>154</v>
      </c>
      <c r="B3542" s="16" t="s">
        <v>301</v>
      </c>
      <c r="C3542" s="16" t="s">
        <v>306</v>
      </c>
      <c r="D3542" s="16" t="s">
        <v>307</v>
      </c>
      <c r="E3542" s="16"/>
      <c r="F3542" s="16"/>
      <c r="G3542" s="27" t="s">
        <v>265</v>
      </c>
      <c r="H3542" s="16" t="s">
        <v>32</v>
      </c>
      <c r="I3542" s="21" t="s">
        <v>17</v>
      </c>
      <c r="J3542" s="16"/>
      <c r="K3542" s="16"/>
      <c r="L3542" s="18">
        <v>0</v>
      </c>
      <c r="M3542" s="18">
        <v>0</v>
      </c>
      <c r="N3542" s="18">
        <v>0</v>
      </c>
      <c r="O3542" s="18">
        <v>0</v>
      </c>
      <c r="P3542" s="18">
        <v>0</v>
      </c>
      <c r="Q3542" s="18">
        <v>0</v>
      </c>
    </row>
    <row r="3543" spans="1:17" x14ac:dyDescent="0.25">
      <c r="A3543" s="16" t="s">
        <v>154</v>
      </c>
      <c r="B3543" s="16" t="s">
        <v>301</v>
      </c>
      <c r="C3543" s="16" t="s">
        <v>306</v>
      </c>
      <c r="D3543" s="16" t="s">
        <v>307</v>
      </c>
      <c r="E3543" s="16"/>
      <c r="F3543" s="16"/>
      <c r="G3543" s="27" t="s">
        <v>265</v>
      </c>
      <c r="H3543" s="16" t="s">
        <v>75</v>
      </c>
      <c r="I3543" s="21" t="s">
        <v>17</v>
      </c>
      <c r="J3543" s="16"/>
      <c r="K3543" s="16"/>
      <c r="L3543" s="18">
        <v>0</v>
      </c>
      <c r="M3543" s="18">
        <v>0</v>
      </c>
      <c r="N3543" s="18">
        <v>0</v>
      </c>
      <c r="O3543" s="18">
        <v>0</v>
      </c>
      <c r="P3543" s="18">
        <v>0</v>
      </c>
      <c r="Q3543" s="18">
        <v>0</v>
      </c>
    </row>
    <row r="3544" spans="1:17" x14ac:dyDescent="0.25">
      <c r="A3544" s="16" t="s">
        <v>154</v>
      </c>
      <c r="B3544" s="16" t="s">
        <v>301</v>
      </c>
      <c r="C3544" s="16" t="s">
        <v>306</v>
      </c>
      <c r="D3544" s="16" t="s">
        <v>308</v>
      </c>
      <c r="E3544" s="16"/>
      <c r="F3544" s="16"/>
      <c r="G3544" s="27" t="s">
        <v>265</v>
      </c>
      <c r="H3544" s="16" t="s">
        <v>160</v>
      </c>
      <c r="I3544" s="21" t="s">
        <v>17</v>
      </c>
      <c r="J3544" s="16"/>
      <c r="K3544" s="16"/>
      <c r="L3544" s="18">
        <v>313568.74011785135</v>
      </c>
      <c r="M3544" s="18">
        <v>99339.464447319318</v>
      </c>
      <c r="N3544" s="18">
        <v>715.49567550309007</v>
      </c>
      <c r="O3544" s="18">
        <v>885.2669327110126</v>
      </c>
      <c r="P3544" s="18">
        <v>465.1863977830875</v>
      </c>
      <c r="Q3544" s="18">
        <v>1441.2455847825001</v>
      </c>
    </row>
    <row r="3545" spans="1:17" x14ac:dyDescent="0.25">
      <c r="A3545" s="16" t="s">
        <v>154</v>
      </c>
      <c r="B3545" s="16" t="s">
        <v>301</v>
      </c>
      <c r="C3545" s="16" t="s">
        <v>306</v>
      </c>
      <c r="D3545" s="16" t="s">
        <v>308</v>
      </c>
      <c r="E3545" s="16"/>
      <c r="F3545" s="16"/>
      <c r="G3545" s="27" t="s">
        <v>265</v>
      </c>
      <c r="H3545" s="16" t="s">
        <v>161</v>
      </c>
      <c r="I3545" s="21" t="s">
        <v>17</v>
      </c>
      <c r="J3545" s="16"/>
      <c r="K3545" s="16"/>
      <c r="L3545" s="18">
        <v>314949.0497477756</v>
      </c>
      <c r="M3545" s="18">
        <v>99776.750445141093</v>
      </c>
      <c r="N3545" s="18">
        <v>718.64524191297812</v>
      </c>
      <c r="O3545" s="18">
        <v>889.16382138625272</v>
      </c>
      <c r="P3545" s="18">
        <v>467.2341186889675</v>
      </c>
      <c r="Q3545" s="18">
        <v>1447.5898560864998</v>
      </c>
    </row>
    <row r="3546" spans="1:17" x14ac:dyDescent="0.25">
      <c r="A3546" s="16" t="s">
        <v>154</v>
      </c>
      <c r="B3546" s="16" t="s">
        <v>301</v>
      </c>
      <c r="C3546" s="16" t="s">
        <v>306</v>
      </c>
      <c r="D3546" s="16" t="s">
        <v>308</v>
      </c>
      <c r="E3546" s="16"/>
      <c r="F3546" s="16"/>
      <c r="G3546" s="27" t="s">
        <v>265</v>
      </c>
      <c r="H3546" s="16" t="s">
        <v>16</v>
      </c>
      <c r="I3546" s="21" t="s">
        <v>17</v>
      </c>
      <c r="J3546" s="16"/>
      <c r="K3546" s="16"/>
      <c r="L3546" s="18">
        <v>313137.39335850009</v>
      </c>
      <c r="M3546" s="18">
        <v>99202.812573000017</v>
      </c>
      <c r="N3546" s="18">
        <v>714.511436</v>
      </c>
      <c r="O3546" s="18">
        <v>884.04915500000004</v>
      </c>
      <c r="P3546" s="18">
        <v>464.54648500000002</v>
      </c>
      <c r="Q3546" s="18">
        <v>1439.2629999999999</v>
      </c>
    </row>
    <row r="3547" spans="1:17" x14ac:dyDescent="0.25">
      <c r="A3547" s="16" t="s">
        <v>154</v>
      </c>
      <c r="B3547" s="16" t="s">
        <v>301</v>
      </c>
      <c r="C3547" s="16" t="s">
        <v>306</v>
      </c>
      <c r="D3547" s="16" t="s">
        <v>308</v>
      </c>
      <c r="E3547" s="16"/>
      <c r="F3547" s="16"/>
      <c r="G3547" s="27" t="s">
        <v>265</v>
      </c>
      <c r="H3547" s="16" t="s">
        <v>32</v>
      </c>
      <c r="I3547" s="21" t="s">
        <v>17</v>
      </c>
      <c r="J3547" s="16"/>
      <c r="K3547" s="16"/>
      <c r="L3547" s="18">
        <v>86.269351870267727</v>
      </c>
      <c r="M3547" s="18">
        <v>27.330374863861817</v>
      </c>
      <c r="N3547" s="18">
        <v>0.19684790061799951</v>
      </c>
      <c r="O3547" s="18">
        <v>0.24355554220250047</v>
      </c>
      <c r="P3547" s="18">
        <v>0.12798255661750041</v>
      </c>
      <c r="Q3547" s="18">
        <v>0.39651695650000174</v>
      </c>
    </row>
    <row r="3548" spans="1:17" x14ac:dyDescent="0.25">
      <c r="A3548" s="16" t="s">
        <v>154</v>
      </c>
      <c r="B3548" s="16" t="s">
        <v>301</v>
      </c>
      <c r="C3548" s="16" t="s">
        <v>306</v>
      </c>
      <c r="D3548" s="16" t="s">
        <v>308</v>
      </c>
      <c r="E3548" s="16"/>
      <c r="F3548" s="16"/>
      <c r="G3548" s="27" t="s">
        <v>265</v>
      </c>
      <c r="H3548" s="16" t="s">
        <v>75</v>
      </c>
      <c r="I3548" s="21" t="s">
        <v>17</v>
      </c>
      <c r="J3548" s="16"/>
      <c r="K3548" s="16"/>
      <c r="L3548" s="18">
        <v>0</v>
      </c>
      <c r="M3548" s="18">
        <v>0</v>
      </c>
      <c r="N3548" s="18">
        <v>0</v>
      </c>
      <c r="O3548" s="18">
        <v>0</v>
      </c>
      <c r="P3548" s="18">
        <v>0</v>
      </c>
      <c r="Q3548" s="18">
        <v>0</v>
      </c>
    </row>
    <row r="3549" spans="1:17" x14ac:dyDescent="0.25">
      <c r="A3549" s="16" t="s">
        <v>154</v>
      </c>
      <c r="B3549" s="16" t="s">
        <v>301</v>
      </c>
      <c r="C3549" s="16" t="s">
        <v>306</v>
      </c>
      <c r="D3549" s="16" t="s">
        <v>309</v>
      </c>
      <c r="E3549" s="16"/>
      <c r="F3549" s="16"/>
      <c r="G3549" s="27" t="s">
        <v>265</v>
      </c>
      <c r="H3549" s="16" t="s">
        <v>160</v>
      </c>
      <c r="I3549" s="21" t="s">
        <v>17</v>
      </c>
      <c r="J3549" s="16"/>
      <c r="K3549" s="16"/>
      <c r="L3549" s="18">
        <v>298427.16483750002</v>
      </c>
      <c r="M3549" s="18">
        <v>335545.132125</v>
      </c>
      <c r="N3549" s="18">
        <v>339668.26783874998</v>
      </c>
      <c r="O3549" s="18">
        <v>352173.92182125</v>
      </c>
      <c r="P3549" s="18">
        <v>219500.94693749998</v>
      </c>
      <c r="Q3549" s="18">
        <v>552556.73231250001</v>
      </c>
    </row>
    <row r="3550" spans="1:17" x14ac:dyDescent="0.25">
      <c r="A3550" s="16" t="s">
        <v>154</v>
      </c>
      <c r="B3550" s="16" t="s">
        <v>301</v>
      </c>
      <c r="C3550" s="16" t="s">
        <v>306</v>
      </c>
      <c r="D3550" s="16" t="s">
        <v>309</v>
      </c>
      <c r="E3550" s="16"/>
      <c r="F3550" s="16"/>
      <c r="G3550" s="27" t="s">
        <v>265</v>
      </c>
      <c r="H3550" s="16" t="s">
        <v>161</v>
      </c>
      <c r="I3550" s="21" t="s">
        <v>17</v>
      </c>
      <c r="J3550" s="16"/>
      <c r="K3550" s="16"/>
      <c r="L3550" s="18">
        <v>298427.16483750002</v>
      </c>
      <c r="M3550" s="18">
        <v>335545.132125</v>
      </c>
      <c r="N3550" s="18">
        <v>339668.26783874998</v>
      </c>
      <c r="O3550" s="18">
        <v>352173.92182125</v>
      </c>
      <c r="P3550" s="18">
        <v>219500.94693749998</v>
      </c>
      <c r="Q3550" s="18">
        <v>552556.73231250001</v>
      </c>
    </row>
    <row r="3551" spans="1:17" x14ac:dyDescent="0.25">
      <c r="A3551" s="16" t="s">
        <v>154</v>
      </c>
      <c r="B3551" s="16" t="s">
        <v>301</v>
      </c>
      <c r="C3551" s="16" t="s">
        <v>306</v>
      </c>
      <c r="D3551" s="16" t="s">
        <v>309</v>
      </c>
      <c r="E3551" s="16"/>
      <c r="F3551" s="16"/>
      <c r="G3551" s="27" t="s">
        <v>265</v>
      </c>
      <c r="H3551" s="16" t="s">
        <v>16</v>
      </c>
      <c r="I3551" s="21" t="s">
        <v>17</v>
      </c>
      <c r="J3551" s="16"/>
      <c r="K3551" s="16"/>
      <c r="L3551" s="18">
        <v>298427.16483750002</v>
      </c>
      <c r="M3551" s="18">
        <v>335545.132125</v>
      </c>
      <c r="N3551" s="18">
        <v>339668.26783874998</v>
      </c>
      <c r="O3551" s="18">
        <v>352173.92182125</v>
      </c>
      <c r="P3551" s="18">
        <v>219500.94693749998</v>
      </c>
      <c r="Q3551" s="18">
        <v>552556.73231250001</v>
      </c>
    </row>
    <row r="3552" spans="1:17" x14ac:dyDescent="0.25">
      <c r="A3552" s="16" t="s">
        <v>154</v>
      </c>
      <c r="B3552" s="16" t="s">
        <v>301</v>
      </c>
      <c r="C3552" s="16" t="s">
        <v>306</v>
      </c>
      <c r="D3552" s="16" t="s">
        <v>309</v>
      </c>
      <c r="E3552" s="16"/>
      <c r="F3552" s="16"/>
      <c r="G3552" s="27" t="s">
        <v>265</v>
      </c>
      <c r="H3552" s="16" t="s">
        <v>32</v>
      </c>
      <c r="I3552" s="21" t="s">
        <v>17</v>
      </c>
      <c r="J3552" s="16"/>
      <c r="K3552" s="16"/>
      <c r="L3552" s="18">
        <v>0</v>
      </c>
      <c r="M3552" s="18">
        <v>0</v>
      </c>
      <c r="N3552" s="18">
        <v>0</v>
      </c>
      <c r="O3552" s="18">
        <v>0</v>
      </c>
      <c r="P3552" s="18">
        <v>0</v>
      </c>
      <c r="Q3552" s="18">
        <v>0</v>
      </c>
    </row>
    <row r="3553" spans="1:17" x14ac:dyDescent="0.25">
      <c r="A3553" s="16" t="s">
        <v>154</v>
      </c>
      <c r="B3553" s="16" t="s">
        <v>301</v>
      </c>
      <c r="C3553" s="16" t="s">
        <v>306</v>
      </c>
      <c r="D3553" s="16" t="s">
        <v>309</v>
      </c>
      <c r="E3553" s="16"/>
      <c r="F3553" s="16"/>
      <c r="G3553" s="27" t="s">
        <v>265</v>
      </c>
      <c r="H3553" s="16" t="s">
        <v>75</v>
      </c>
      <c r="I3553" s="21" t="s">
        <v>17</v>
      </c>
      <c r="J3553" s="16"/>
      <c r="K3553" s="16"/>
      <c r="L3553" s="18">
        <v>0</v>
      </c>
      <c r="M3553" s="18">
        <v>0</v>
      </c>
      <c r="N3553" s="18">
        <v>0</v>
      </c>
      <c r="O3553" s="18">
        <v>0</v>
      </c>
      <c r="P3553" s="18">
        <v>0</v>
      </c>
      <c r="Q3553" s="18">
        <v>0</v>
      </c>
    </row>
    <row r="3554" spans="1:17" x14ac:dyDescent="0.25">
      <c r="A3554" s="16" t="s">
        <v>154</v>
      </c>
      <c r="B3554" s="16" t="s">
        <v>301</v>
      </c>
      <c r="C3554" s="16" t="s">
        <v>310</v>
      </c>
      <c r="D3554" s="16"/>
      <c r="E3554" s="16"/>
      <c r="F3554" s="16"/>
      <c r="G3554" s="27" t="s">
        <v>265</v>
      </c>
      <c r="H3554" s="16" t="s">
        <v>160</v>
      </c>
      <c r="I3554" s="21" t="s">
        <v>17</v>
      </c>
      <c r="J3554" s="16"/>
      <c r="K3554" s="16"/>
      <c r="L3554" s="18">
        <v>2006400</v>
      </c>
      <c r="M3554" s="18">
        <v>2176866.8624999998</v>
      </c>
      <c r="N3554" s="18">
        <v>2442414.15</v>
      </c>
      <c r="O3554" s="18">
        <v>2634988.125</v>
      </c>
      <c r="P3554" s="18">
        <v>2715694.1624999996</v>
      </c>
      <c r="Q3554" s="18">
        <v>2811367.7624999997</v>
      </c>
    </row>
    <row r="3555" spans="1:17" x14ac:dyDescent="0.25">
      <c r="A3555" s="16" t="s">
        <v>154</v>
      </c>
      <c r="B3555" s="16" t="s">
        <v>301</v>
      </c>
      <c r="C3555" s="16" t="s">
        <v>310</v>
      </c>
      <c r="D3555" s="16"/>
      <c r="E3555" s="16"/>
      <c r="F3555" s="16"/>
      <c r="G3555" s="27" t="s">
        <v>265</v>
      </c>
      <c r="H3555" s="16" t="s">
        <v>161</v>
      </c>
      <c r="I3555" s="21" t="s">
        <v>17</v>
      </c>
      <c r="J3555" s="16"/>
      <c r="K3555" s="16"/>
      <c r="L3555" s="18">
        <v>2006400</v>
      </c>
      <c r="M3555" s="18">
        <v>2176866.8624999998</v>
      </c>
      <c r="N3555" s="18">
        <v>2442414.15</v>
      </c>
      <c r="O3555" s="18">
        <v>2634988.125</v>
      </c>
      <c r="P3555" s="18">
        <v>2715694.1624999996</v>
      </c>
      <c r="Q3555" s="18">
        <v>2811367.7624999997</v>
      </c>
    </row>
    <row r="3556" spans="1:17" x14ac:dyDescent="0.25">
      <c r="A3556" s="16" t="s">
        <v>154</v>
      </c>
      <c r="B3556" s="16" t="s">
        <v>301</v>
      </c>
      <c r="C3556" s="16" t="s">
        <v>310</v>
      </c>
      <c r="D3556" s="16"/>
      <c r="E3556" s="16"/>
      <c r="F3556" s="16"/>
      <c r="G3556" s="27" t="s">
        <v>265</v>
      </c>
      <c r="H3556" s="16" t="s">
        <v>16</v>
      </c>
      <c r="I3556" s="21" t="s">
        <v>17</v>
      </c>
      <c r="J3556" s="16"/>
      <c r="K3556" s="16"/>
      <c r="L3556" s="18">
        <v>2006400</v>
      </c>
      <c r="M3556" s="18">
        <v>2176866.8624999998</v>
      </c>
      <c r="N3556" s="18">
        <v>2442414.15</v>
      </c>
      <c r="O3556" s="18">
        <v>2634988.125</v>
      </c>
      <c r="P3556" s="18">
        <v>2715694.1624999996</v>
      </c>
      <c r="Q3556" s="18">
        <v>2811367.7624999997</v>
      </c>
    </row>
    <row r="3557" spans="1:17" x14ac:dyDescent="0.25">
      <c r="A3557" s="16" t="s">
        <v>154</v>
      </c>
      <c r="B3557" s="16" t="s">
        <v>301</v>
      </c>
      <c r="C3557" s="16" t="s">
        <v>310</v>
      </c>
      <c r="D3557" s="16"/>
      <c r="E3557" s="16"/>
      <c r="F3557" s="16"/>
      <c r="G3557" s="27" t="s">
        <v>265</v>
      </c>
      <c r="H3557" s="16" t="s">
        <v>32</v>
      </c>
      <c r="I3557" s="21" t="s">
        <v>17</v>
      </c>
      <c r="J3557" s="16"/>
      <c r="K3557" s="16"/>
      <c r="L3557" s="18">
        <v>0</v>
      </c>
      <c r="M3557" s="18">
        <v>0</v>
      </c>
      <c r="N3557" s="18">
        <v>0</v>
      </c>
      <c r="O3557" s="18">
        <v>0</v>
      </c>
      <c r="P3557" s="18">
        <v>0</v>
      </c>
      <c r="Q3557" s="18">
        <v>0</v>
      </c>
    </row>
    <row r="3558" spans="1:17" x14ac:dyDescent="0.25">
      <c r="A3558" s="16" t="s">
        <v>154</v>
      </c>
      <c r="B3558" s="16" t="s">
        <v>301</v>
      </c>
      <c r="C3558" s="16" t="s">
        <v>310</v>
      </c>
      <c r="D3558" s="16"/>
      <c r="E3558" s="16"/>
      <c r="F3558" s="16"/>
      <c r="G3558" s="27" t="s">
        <v>265</v>
      </c>
      <c r="H3558" s="16" t="s">
        <v>75</v>
      </c>
      <c r="I3558" s="21" t="s">
        <v>17</v>
      </c>
      <c r="J3558" s="16"/>
      <c r="K3558" s="16"/>
      <c r="L3558" s="18">
        <v>0</v>
      </c>
      <c r="M3558" s="18">
        <v>0</v>
      </c>
      <c r="N3558" s="18">
        <v>0</v>
      </c>
      <c r="O3558" s="18">
        <v>0</v>
      </c>
      <c r="P3558" s="18">
        <v>0</v>
      </c>
      <c r="Q3558" s="18">
        <v>0</v>
      </c>
    </row>
    <row r="3559" spans="1:17" x14ac:dyDescent="0.25">
      <c r="A3559" s="16" t="s">
        <v>154</v>
      </c>
      <c r="B3559" s="16" t="s">
        <v>301</v>
      </c>
      <c r="C3559" s="16" t="s">
        <v>311</v>
      </c>
      <c r="D3559" s="16"/>
      <c r="E3559" s="16"/>
      <c r="F3559" s="16"/>
      <c r="G3559" s="27" t="s">
        <v>265</v>
      </c>
      <c r="H3559" s="16" t="s">
        <v>160</v>
      </c>
      <c r="I3559" s="21" t="s">
        <v>17</v>
      </c>
      <c r="J3559" s="16"/>
      <c r="K3559" s="16"/>
      <c r="L3559" s="18">
        <v>0</v>
      </c>
      <c r="M3559" s="18">
        <v>0</v>
      </c>
      <c r="N3559" s="18">
        <v>0</v>
      </c>
      <c r="O3559" s="18">
        <v>0</v>
      </c>
      <c r="P3559" s="18">
        <v>0</v>
      </c>
      <c r="Q3559" s="18">
        <v>0</v>
      </c>
    </row>
    <row r="3560" spans="1:17" x14ac:dyDescent="0.25">
      <c r="A3560" s="16" t="s">
        <v>154</v>
      </c>
      <c r="B3560" s="16" t="s">
        <v>301</v>
      </c>
      <c r="C3560" s="16" t="s">
        <v>311</v>
      </c>
      <c r="D3560" s="16"/>
      <c r="E3560" s="16"/>
      <c r="F3560" s="16"/>
      <c r="G3560" s="27" t="s">
        <v>265</v>
      </c>
      <c r="H3560" s="16" t="s">
        <v>161</v>
      </c>
      <c r="I3560" s="21" t="s">
        <v>17</v>
      </c>
      <c r="J3560" s="16"/>
      <c r="K3560" s="16"/>
      <c r="L3560" s="18">
        <v>0</v>
      </c>
      <c r="M3560" s="18">
        <v>0</v>
      </c>
      <c r="N3560" s="18">
        <v>0</v>
      </c>
      <c r="O3560" s="18">
        <v>0</v>
      </c>
      <c r="P3560" s="18">
        <v>0</v>
      </c>
      <c r="Q3560" s="18">
        <v>0</v>
      </c>
    </row>
    <row r="3561" spans="1:17" x14ac:dyDescent="0.25">
      <c r="A3561" s="16" t="s">
        <v>154</v>
      </c>
      <c r="B3561" s="16" t="s">
        <v>301</v>
      </c>
      <c r="C3561" s="16" t="s">
        <v>312</v>
      </c>
      <c r="D3561" s="16"/>
      <c r="E3561" s="16"/>
      <c r="F3561" s="16"/>
      <c r="G3561" s="27" t="s">
        <v>265</v>
      </c>
      <c r="H3561" s="16" t="s">
        <v>160</v>
      </c>
      <c r="I3561" s="21" t="s">
        <v>17</v>
      </c>
      <c r="J3561" s="16"/>
      <c r="K3561" s="16"/>
      <c r="L3561" s="18">
        <v>28517.450000000004</v>
      </c>
      <c r="M3561" s="18">
        <v>31097.95</v>
      </c>
      <c r="N3561" s="18">
        <v>32926.400000000001</v>
      </c>
      <c r="O3561" s="18">
        <v>30706.13</v>
      </c>
      <c r="P3561" s="18">
        <v>43367.22</v>
      </c>
      <c r="Q3561" s="18">
        <v>58116.630000000005</v>
      </c>
    </row>
    <row r="3562" spans="1:17" x14ac:dyDescent="0.25">
      <c r="A3562" s="16" t="s">
        <v>154</v>
      </c>
      <c r="B3562" s="16" t="s">
        <v>301</v>
      </c>
      <c r="C3562" s="16" t="s">
        <v>312</v>
      </c>
      <c r="D3562" s="16"/>
      <c r="E3562" s="16"/>
      <c r="F3562" s="16"/>
      <c r="G3562" s="27" t="s">
        <v>265</v>
      </c>
      <c r="H3562" s="16" t="s">
        <v>161</v>
      </c>
      <c r="I3562" s="21" t="s">
        <v>17</v>
      </c>
      <c r="J3562" s="16"/>
      <c r="K3562" s="16"/>
      <c r="L3562" s="18">
        <v>28517.450000000004</v>
      </c>
      <c r="M3562" s="18">
        <v>31097.95</v>
      </c>
      <c r="N3562" s="18">
        <v>32926.400000000001</v>
      </c>
      <c r="O3562" s="18">
        <v>30706.13</v>
      </c>
      <c r="P3562" s="18">
        <v>43367.22</v>
      </c>
      <c r="Q3562" s="18">
        <v>58116.630000000005</v>
      </c>
    </row>
    <row r="3563" spans="1:17" x14ac:dyDescent="0.25">
      <c r="A3563" s="16" t="s">
        <v>154</v>
      </c>
      <c r="B3563" s="16" t="s">
        <v>301</v>
      </c>
      <c r="C3563" s="16" t="s">
        <v>312</v>
      </c>
      <c r="D3563" s="16"/>
      <c r="E3563" s="16"/>
      <c r="F3563" s="16"/>
      <c r="G3563" s="27" t="s">
        <v>265</v>
      </c>
      <c r="H3563" s="16" t="s">
        <v>16</v>
      </c>
      <c r="I3563" s="21" t="s">
        <v>17</v>
      </c>
      <c r="J3563" s="16"/>
      <c r="K3563" s="16"/>
      <c r="L3563" s="18">
        <v>28517.450000000004</v>
      </c>
      <c r="M3563" s="18">
        <v>31097.95</v>
      </c>
      <c r="N3563" s="18">
        <v>32926.400000000001</v>
      </c>
      <c r="O3563" s="18">
        <v>30706.13</v>
      </c>
      <c r="P3563" s="18">
        <v>43367.22</v>
      </c>
      <c r="Q3563" s="18">
        <v>58116.630000000005</v>
      </c>
    </row>
    <row r="3564" spans="1:17" x14ac:dyDescent="0.25">
      <c r="A3564" s="16" t="s">
        <v>154</v>
      </c>
      <c r="B3564" s="16" t="s">
        <v>301</v>
      </c>
      <c r="C3564" s="16" t="s">
        <v>312</v>
      </c>
      <c r="D3564" s="16"/>
      <c r="E3564" s="16"/>
      <c r="F3564" s="16"/>
      <c r="G3564" s="27" t="s">
        <v>265</v>
      </c>
      <c r="H3564" s="16" t="s">
        <v>32</v>
      </c>
      <c r="I3564" s="21" t="s">
        <v>17</v>
      </c>
      <c r="J3564" s="16"/>
      <c r="K3564" s="16"/>
      <c r="L3564" s="18">
        <v>0</v>
      </c>
      <c r="M3564" s="18">
        <v>0</v>
      </c>
      <c r="N3564" s="18">
        <v>0</v>
      </c>
      <c r="O3564" s="18">
        <v>0</v>
      </c>
      <c r="P3564" s="18">
        <v>0</v>
      </c>
      <c r="Q3564" s="18">
        <v>0</v>
      </c>
    </row>
    <row r="3565" spans="1:17" x14ac:dyDescent="0.25">
      <c r="A3565" s="16" t="s">
        <v>154</v>
      </c>
      <c r="B3565" s="16" t="s">
        <v>301</v>
      </c>
      <c r="C3565" s="16" t="s">
        <v>312</v>
      </c>
      <c r="D3565" s="16"/>
      <c r="E3565" s="16"/>
      <c r="F3565" s="16"/>
      <c r="G3565" s="27" t="s">
        <v>265</v>
      </c>
      <c r="H3565" s="16" t="s">
        <v>75</v>
      </c>
      <c r="I3565" s="21" t="s">
        <v>17</v>
      </c>
      <c r="J3565" s="16"/>
      <c r="K3565" s="16"/>
      <c r="L3565" s="18">
        <v>0</v>
      </c>
      <c r="M3565" s="18">
        <v>0</v>
      </c>
      <c r="N3565" s="18">
        <v>0</v>
      </c>
      <c r="O3565" s="18">
        <v>0</v>
      </c>
      <c r="P3565" s="18">
        <v>0</v>
      </c>
      <c r="Q3565" s="18">
        <v>0</v>
      </c>
    </row>
    <row r="3566" spans="1:17" x14ac:dyDescent="0.25">
      <c r="A3566" s="16" t="s">
        <v>154</v>
      </c>
      <c r="B3566" s="16" t="s">
        <v>301</v>
      </c>
      <c r="C3566" s="16" t="s">
        <v>313</v>
      </c>
      <c r="D3566" s="16"/>
      <c r="E3566" s="16"/>
      <c r="F3566" s="16"/>
      <c r="G3566" s="27" t="s">
        <v>265</v>
      </c>
      <c r="H3566" s="21" t="s">
        <v>160</v>
      </c>
      <c r="I3566" s="21" t="s">
        <v>17</v>
      </c>
      <c r="J3566" s="16"/>
      <c r="K3566" s="16"/>
      <c r="L3566" s="18">
        <v>232162.52499999999</v>
      </c>
      <c r="M3566" s="18">
        <v>290751.11000000004</v>
      </c>
      <c r="N3566" s="18">
        <v>320780.24750000006</v>
      </c>
      <c r="O3566" s="18">
        <v>375660.02500000002</v>
      </c>
      <c r="P3566" s="18">
        <v>409602.94750000001</v>
      </c>
      <c r="Q3566" s="18">
        <v>383763.85750000004</v>
      </c>
    </row>
    <row r="3567" spans="1:17" x14ac:dyDescent="0.25">
      <c r="A3567" s="16" t="s">
        <v>154</v>
      </c>
      <c r="B3567" s="16" t="s">
        <v>301</v>
      </c>
      <c r="C3567" s="16" t="s">
        <v>313</v>
      </c>
      <c r="D3567" s="16"/>
      <c r="E3567" s="16"/>
      <c r="F3567" s="16"/>
      <c r="G3567" s="27" t="s">
        <v>265</v>
      </c>
      <c r="H3567" s="16" t="s">
        <v>161</v>
      </c>
      <c r="I3567" s="21" t="s">
        <v>17</v>
      </c>
      <c r="J3567" s="16"/>
      <c r="K3567" s="16"/>
      <c r="L3567" s="18">
        <v>232162.52499999999</v>
      </c>
      <c r="M3567" s="18">
        <v>290751.11000000004</v>
      </c>
      <c r="N3567" s="18">
        <v>320780.24750000006</v>
      </c>
      <c r="O3567" s="18">
        <v>375660.02500000002</v>
      </c>
      <c r="P3567" s="18">
        <v>409602.94750000001</v>
      </c>
      <c r="Q3567" s="18">
        <v>383763.85750000004</v>
      </c>
    </row>
    <row r="3568" spans="1:17" x14ac:dyDescent="0.25">
      <c r="A3568" s="16" t="s">
        <v>154</v>
      </c>
      <c r="B3568" s="16" t="s">
        <v>301</v>
      </c>
      <c r="C3568" s="16" t="s">
        <v>313</v>
      </c>
      <c r="D3568" s="16"/>
      <c r="E3568" s="16"/>
      <c r="F3568" s="16"/>
      <c r="G3568" s="27" t="s">
        <v>265</v>
      </c>
      <c r="H3568" s="16" t="s">
        <v>16</v>
      </c>
      <c r="I3568" s="21" t="s">
        <v>17</v>
      </c>
      <c r="J3568" s="16"/>
      <c r="K3568" s="16"/>
      <c r="L3568" s="18">
        <v>232162.52499999999</v>
      </c>
      <c r="M3568" s="18">
        <v>290751.11000000004</v>
      </c>
      <c r="N3568" s="18">
        <v>320780.24750000006</v>
      </c>
      <c r="O3568" s="18">
        <v>375660.02500000002</v>
      </c>
      <c r="P3568" s="18">
        <v>409602.94750000001</v>
      </c>
      <c r="Q3568" s="18">
        <v>383763.85750000004</v>
      </c>
    </row>
    <row r="3569" spans="1:17" x14ac:dyDescent="0.25">
      <c r="A3569" s="16" t="s">
        <v>154</v>
      </c>
      <c r="B3569" s="16" t="s">
        <v>301</v>
      </c>
      <c r="C3569" s="16" t="s">
        <v>313</v>
      </c>
      <c r="D3569" s="16"/>
      <c r="E3569" s="16"/>
      <c r="F3569" s="16"/>
      <c r="G3569" s="27" t="s">
        <v>265</v>
      </c>
      <c r="H3569" s="16" t="s">
        <v>32</v>
      </c>
      <c r="I3569" s="21" t="s">
        <v>17</v>
      </c>
      <c r="J3569" s="16"/>
      <c r="K3569" s="16"/>
      <c r="L3569" s="18">
        <v>0</v>
      </c>
      <c r="M3569" s="18">
        <v>0</v>
      </c>
      <c r="N3569" s="18">
        <v>0</v>
      </c>
      <c r="O3569" s="18">
        <v>0</v>
      </c>
      <c r="P3569" s="18">
        <v>0</v>
      </c>
      <c r="Q3569" s="18">
        <v>0</v>
      </c>
    </row>
    <row r="3570" spans="1:17" x14ac:dyDescent="0.25">
      <c r="A3570" s="16" t="s">
        <v>154</v>
      </c>
      <c r="B3570" s="16" t="s">
        <v>301</v>
      </c>
      <c r="C3570" s="16" t="s">
        <v>313</v>
      </c>
      <c r="D3570" s="16"/>
      <c r="E3570" s="16"/>
      <c r="F3570" s="16"/>
      <c r="G3570" s="27" t="s">
        <v>265</v>
      </c>
      <c r="H3570" s="16" t="s">
        <v>75</v>
      </c>
      <c r="I3570" s="21" t="s">
        <v>17</v>
      </c>
      <c r="J3570" s="16"/>
      <c r="K3570" s="16"/>
      <c r="L3570" s="18">
        <v>0</v>
      </c>
      <c r="M3570" s="18">
        <v>0</v>
      </c>
      <c r="N3570" s="18">
        <v>0</v>
      </c>
      <c r="O3570" s="18">
        <v>0</v>
      </c>
      <c r="P3570" s="18">
        <v>0</v>
      </c>
      <c r="Q3570" s="18">
        <v>0</v>
      </c>
    </row>
    <row r="3571" spans="1:17" x14ac:dyDescent="0.25">
      <c r="A3571" s="16" t="s">
        <v>154</v>
      </c>
      <c r="B3571" s="16" t="s">
        <v>314</v>
      </c>
      <c r="C3571" s="16" t="s">
        <v>315</v>
      </c>
      <c r="D3571" s="16"/>
      <c r="E3571" s="16"/>
      <c r="F3571" s="16"/>
      <c r="G3571" s="27" t="s">
        <v>265</v>
      </c>
      <c r="H3571" s="16" t="s">
        <v>160</v>
      </c>
      <c r="I3571" s="21" t="s">
        <v>17</v>
      </c>
      <c r="J3571" s="16"/>
      <c r="K3571" s="16"/>
      <c r="L3571" s="18">
        <v>1764701.2182335132</v>
      </c>
      <c r="M3571" s="18">
        <v>929943.32451115886</v>
      </c>
      <c r="N3571" s="18">
        <v>503189.04502197989</v>
      </c>
      <c r="O3571" s="18">
        <v>1603152.4507315117</v>
      </c>
      <c r="P3571" s="18">
        <v>1944310.2690240094</v>
      </c>
      <c r="Q3571" s="18">
        <v>1866412.3583618945</v>
      </c>
    </row>
    <row r="3572" spans="1:17" x14ac:dyDescent="0.25">
      <c r="A3572" s="16" t="s">
        <v>154</v>
      </c>
      <c r="B3572" s="16" t="s">
        <v>314</v>
      </c>
      <c r="C3572" s="16" t="s">
        <v>315</v>
      </c>
      <c r="D3572" s="16"/>
      <c r="E3572" s="16"/>
      <c r="F3572" s="16"/>
      <c r="G3572" s="27" t="s">
        <v>265</v>
      </c>
      <c r="H3572" s="16" t="s">
        <v>161</v>
      </c>
      <c r="I3572" s="21" t="s">
        <v>17</v>
      </c>
      <c r="J3572" s="16"/>
      <c r="K3572" s="16"/>
      <c r="L3572" s="18">
        <v>1764701.2182335132</v>
      </c>
      <c r="M3572" s="18">
        <v>929943.32451115886</v>
      </c>
      <c r="N3572" s="18">
        <v>503189.04502197989</v>
      </c>
      <c r="O3572" s="18">
        <v>1603152.4507315117</v>
      </c>
      <c r="P3572" s="18">
        <v>1944310.2690240094</v>
      </c>
      <c r="Q3572" s="18">
        <v>1866412.3583618945</v>
      </c>
    </row>
    <row r="3573" spans="1:17" x14ac:dyDescent="0.25">
      <c r="A3573" s="16" t="s">
        <v>154</v>
      </c>
      <c r="B3573" s="16" t="s">
        <v>314</v>
      </c>
      <c r="C3573" s="16" t="s">
        <v>315</v>
      </c>
      <c r="D3573" s="16"/>
      <c r="E3573" s="16"/>
      <c r="F3573" s="16"/>
      <c r="G3573" s="27" t="s">
        <v>265</v>
      </c>
      <c r="H3573" s="16" t="s">
        <v>16</v>
      </c>
      <c r="I3573" s="21" t="s">
        <v>17</v>
      </c>
      <c r="J3573" s="16"/>
      <c r="K3573" s="16"/>
      <c r="L3573" s="18">
        <v>1764701.2182335132</v>
      </c>
      <c r="M3573" s="18">
        <v>929943.32451115886</v>
      </c>
      <c r="N3573" s="18">
        <v>503189.04502197989</v>
      </c>
      <c r="O3573" s="18">
        <v>1603152.4507315117</v>
      </c>
      <c r="P3573" s="18">
        <v>1944310.2690240094</v>
      </c>
      <c r="Q3573" s="18">
        <v>1866412.3583618945</v>
      </c>
    </row>
    <row r="3574" spans="1:17" x14ac:dyDescent="0.25">
      <c r="A3574" s="16" t="s">
        <v>154</v>
      </c>
      <c r="B3574" s="16" t="s">
        <v>314</v>
      </c>
      <c r="C3574" s="16" t="s">
        <v>315</v>
      </c>
      <c r="D3574" s="16"/>
      <c r="E3574" s="16"/>
      <c r="F3574" s="16"/>
      <c r="G3574" s="27" t="s">
        <v>265</v>
      </c>
      <c r="H3574" s="16" t="s">
        <v>32</v>
      </c>
      <c r="I3574" s="21" t="s">
        <v>17</v>
      </c>
      <c r="J3574" s="16"/>
      <c r="K3574" s="16"/>
      <c r="L3574" s="18">
        <v>0</v>
      </c>
      <c r="M3574" s="18">
        <v>0</v>
      </c>
      <c r="N3574" s="18">
        <v>0</v>
      </c>
      <c r="O3574" s="18">
        <v>0</v>
      </c>
      <c r="P3574" s="18">
        <v>0</v>
      </c>
      <c r="Q3574" s="18">
        <v>0</v>
      </c>
    </row>
    <row r="3575" spans="1:17" x14ac:dyDescent="0.25">
      <c r="A3575" s="16" t="s">
        <v>154</v>
      </c>
      <c r="B3575" s="16" t="s">
        <v>314</v>
      </c>
      <c r="C3575" s="16" t="s">
        <v>315</v>
      </c>
      <c r="D3575" s="16"/>
      <c r="E3575" s="16"/>
      <c r="F3575" s="16"/>
      <c r="G3575" s="27" t="s">
        <v>265</v>
      </c>
      <c r="H3575" s="16" t="s">
        <v>75</v>
      </c>
      <c r="I3575" s="21" t="s">
        <v>17</v>
      </c>
      <c r="J3575" s="16"/>
      <c r="K3575" s="16"/>
      <c r="L3575" s="18">
        <v>0</v>
      </c>
      <c r="M3575" s="18">
        <v>0</v>
      </c>
      <c r="N3575" s="18">
        <v>0</v>
      </c>
      <c r="O3575" s="18">
        <v>0</v>
      </c>
      <c r="P3575" s="18">
        <v>0</v>
      </c>
      <c r="Q3575" s="18">
        <v>0</v>
      </c>
    </row>
    <row r="3576" spans="1:17" x14ac:dyDescent="0.25">
      <c r="A3576" s="16" t="s">
        <v>154</v>
      </c>
      <c r="B3576" s="16" t="s">
        <v>314</v>
      </c>
      <c r="C3576" s="16" t="s">
        <v>316</v>
      </c>
      <c r="D3576" s="16"/>
      <c r="E3576" s="16"/>
      <c r="F3576" s="16"/>
      <c r="G3576" s="27" t="s">
        <v>265</v>
      </c>
      <c r="H3576" s="16" t="s">
        <v>160</v>
      </c>
      <c r="I3576" s="21" t="s">
        <v>17</v>
      </c>
      <c r="J3576" s="16"/>
      <c r="K3576" s="16"/>
      <c r="L3576" s="18">
        <v>106852.80774598161</v>
      </c>
      <c r="M3576" s="18">
        <v>177277.96073924241</v>
      </c>
      <c r="N3576" s="18">
        <v>438121.07062633341</v>
      </c>
      <c r="O3576" s="18">
        <v>405964.81158173014</v>
      </c>
      <c r="P3576" s="18">
        <v>707059.16384361917</v>
      </c>
      <c r="Q3576" s="18">
        <v>542116.32280749851</v>
      </c>
    </row>
    <row r="3577" spans="1:17" x14ac:dyDescent="0.25">
      <c r="A3577" s="16" t="s">
        <v>154</v>
      </c>
      <c r="B3577" s="16" t="s">
        <v>314</v>
      </c>
      <c r="C3577" s="16" t="s">
        <v>316</v>
      </c>
      <c r="D3577" s="16"/>
      <c r="E3577" s="16"/>
      <c r="F3577" s="16"/>
      <c r="G3577" s="27" t="s">
        <v>265</v>
      </c>
      <c r="H3577" s="16" t="s">
        <v>161</v>
      </c>
      <c r="I3577" s="21" t="s">
        <v>17</v>
      </c>
      <c r="J3577" s="16"/>
      <c r="K3577" s="16"/>
      <c r="L3577" s="18">
        <v>106852.80774598161</v>
      </c>
      <c r="M3577" s="18">
        <v>177277.96073924241</v>
      </c>
      <c r="N3577" s="18">
        <v>438121.07062633341</v>
      </c>
      <c r="O3577" s="18">
        <v>405964.81158173014</v>
      </c>
      <c r="P3577" s="18">
        <v>707059.16384361917</v>
      </c>
      <c r="Q3577" s="18">
        <v>542116.32280749851</v>
      </c>
    </row>
    <row r="3578" spans="1:17" x14ac:dyDescent="0.25">
      <c r="A3578" s="16" t="s">
        <v>154</v>
      </c>
      <c r="B3578" s="16" t="s">
        <v>314</v>
      </c>
      <c r="C3578" s="16" t="s">
        <v>316</v>
      </c>
      <c r="D3578" s="16"/>
      <c r="E3578" s="16"/>
      <c r="F3578" s="16"/>
      <c r="G3578" s="27" t="s">
        <v>265</v>
      </c>
      <c r="H3578" s="16" t="s">
        <v>16</v>
      </c>
      <c r="I3578" s="21" t="s">
        <v>17</v>
      </c>
      <c r="J3578" s="16"/>
      <c r="K3578" s="16"/>
      <c r="L3578" s="18">
        <v>106852.80774598161</v>
      </c>
      <c r="M3578" s="18">
        <v>177277.96073924241</v>
      </c>
      <c r="N3578" s="18">
        <v>438121.07062633341</v>
      </c>
      <c r="O3578" s="18">
        <v>405964.81158173014</v>
      </c>
      <c r="P3578" s="18">
        <v>707059.16384361917</v>
      </c>
      <c r="Q3578" s="18">
        <v>542116.32280749851</v>
      </c>
    </row>
    <row r="3579" spans="1:17" x14ac:dyDescent="0.25">
      <c r="A3579" s="16" t="s">
        <v>154</v>
      </c>
      <c r="B3579" s="16" t="s">
        <v>314</v>
      </c>
      <c r="C3579" s="16" t="s">
        <v>316</v>
      </c>
      <c r="D3579" s="16"/>
      <c r="E3579" s="16"/>
      <c r="F3579" s="16"/>
      <c r="G3579" s="27" t="s">
        <v>265</v>
      </c>
      <c r="H3579" s="16" t="s">
        <v>32</v>
      </c>
      <c r="I3579" s="21" t="s">
        <v>17</v>
      </c>
      <c r="J3579" s="16"/>
      <c r="K3579" s="16"/>
      <c r="L3579" s="18">
        <v>0</v>
      </c>
      <c r="M3579" s="18">
        <v>0</v>
      </c>
      <c r="N3579" s="18">
        <v>0</v>
      </c>
      <c r="O3579" s="18">
        <v>0</v>
      </c>
      <c r="P3579" s="18">
        <v>0</v>
      </c>
      <c r="Q3579" s="18">
        <v>0</v>
      </c>
    </row>
    <row r="3580" spans="1:17" x14ac:dyDescent="0.25">
      <c r="A3580" s="16" t="s">
        <v>154</v>
      </c>
      <c r="B3580" s="16" t="s">
        <v>314</v>
      </c>
      <c r="C3580" s="16" t="s">
        <v>316</v>
      </c>
      <c r="D3580" s="16"/>
      <c r="E3580" s="16"/>
      <c r="F3580" s="16"/>
      <c r="G3580" s="27" t="s">
        <v>265</v>
      </c>
      <c r="H3580" s="16" t="s">
        <v>75</v>
      </c>
      <c r="I3580" s="21" t="s">
        <v>17</v>
      </c>
      <c r="J3580" s="16"/>
      <c r="K3580" s="16"/>
      <c r="L3580" s="18">
        <v>0</v>
      </c>
      <c r="M3580" s="18">
        <v>0</v>
      </c>
      <c r="N3580" s="18">
        <v>0</v>
      </c>
      <c r="O3580" s="18">
        <v>0</v>
      </c>
      <c r="P3580" s="18">
        <v>0</v>
      </c>
      <c r="Q3580" s="18">
        <v>0</v>
      </c>
    </row>
    <row r="3581" spans="1:17" x14ac:dyDescent="0.25">
      <c r="A3581" s="16" t="s">
        <v>154</v>
      </c>
      <c r="B3581" s="16" t="s">
        <v>314</v>
      </c>
      <c r="C3581" s="16" t="s">
        <v>315</v>
      </c>
      <c r="D3581" s="16" t="s">
        <v>69</v>
      </c>
      <c r="E3581" s="16"/>
      <c r="F3581" s="16"/>
      <c r="G3581" s="27" t="s">
        <v>265</v>
      </c>
      <c r="H3581" s="16" t="s">
        <v>160</v>
      </c>
      <c r="I3581" s="21" t="s">
        <v>17</v>
      </c>
      <c r="J3581" s="16"/>
      <c r="K3581" s="16"/>
      <c r="L3581" s="18">
        <v>2311394.0606831252</v>
      </c>
      <c r="M3581" s="18">
        <v>2468201.4755475</v>
      </c>
      <c r="N3581" s="18">
        <v>2655617.2277043751</v>
      </c>
      <c r="O3581" s="18">
        <v>2719964.2461337503</v>
      </c>
      <c r="P3581" s="18">
        <v>2767593.006976875</v>
      </c>
      <c r="Q3581" s="18">
        <v>2855464.7803481249</v>
      </c>
    </row>
    <row r="3582" spans="1:17" x14ac:dyDescent="0.25">
      <c r="A3582" s="16" t="s">
        <v>154</v>
      </c>
      <c r="B3582" s="16" t="s">
        <v>314</v>
      </c>
      <c r="C3582" s="16" t="s">
        <v>315</v>
      </c>
      <c r="D3582" s="16" t="s">
        <v>69</v>
      </c>
      <c r="E3582" s="16"/>
      <c r="F3582" s="16"/>
      <c r="G3582" s="27" t="s">
        <v>265</v>
      </c>
      <c r="H3582" s="16" t="s">
        <v>161</v>
      </c>
      <c r="I3582" s="21" t="s">
        <v>17</v>
      </c>
      <c r="J3582" s="16"/>
      <c r="K3582" s="16"/>
      <c r="L3582" s="18">
        <v>2311394.0606831252</v>
      </c>
      <c r="M3582" s="18">
        <v>2468201.4755475</v>
      </c>
      <c r="N3582" s="18">
        <v>2655617.2277043751</v>
      </c>
      <c r="O3582" s="18">
        <v>2719964.2461337503</v>
      </c>
      <c r="P3582" s="18">
        <v>2767593.006976875</v>
      </c>
      <c r="Q3582" s="18">
        <v>2855464.7803481249</v>
      </c>
    </row>
    <row r="3583" spans="1:17" x14ac:dyDescent="0.25">
      <c r="A3583" s="16" t="s">
        <v>154</v>
      </c>
      <c r="B3583" s="16" t="s">
        <v>314</v>
      </c>
      <c r="C3583" s="16" t="s">
        <v>315</v>
      </c>
      <c r="D3583" s="16" t="s">
        <v>69</v>
      </c>
      <c r="E3583" s="16"/>
      <c r="F3583" s="16"/>
      <c r="G3583" s="27" t="s">
        <v>265</v>
      </c>
      <c r="H3583" s="16" t="s">
        <v>16</v>
      </c>
      <c r="I3583" s="21" t="s">
        <v>17</v>
      </c>
      <c r="J3583" s="16"/>
      <c r="K3583" s="16"/>
      <c r="L3583" s="18">
        <v>2311394.0606831252</v>
      </c>
      <c r="M3583" s="18">
        <v>2468201.4755475</v>
      </c>
      <c r="N3583" s="18">
        <v>2655617.2277043751</v>
      </c>
      <c r="O3583" s="18">
        <v>2719964.2461337503</v>
      </c>
      <c r="P3583" s="18">
        <v>2767593.006976875</v>
      </c>
      <c r="Q3583" s="18">
        <v>2855464.7803481249</v>
      </c>
    </row>
    <row r="3584" spans="1:17" x14ac:dyDescent="0.25">
      <c r="A3584" s="16" t="s">
        <v>154</v>
      </c>
      <c r="B3584" s="16" t="s">
        <v>314</v>
      </c>
      <c r="C3584" s="16" t="s">
        <v>315</v>
      </c>
      <c r="D3584" s="16" t="s">
        <v>69</v>
      </c>
      <c r="E3584" s="16"/>
      <c r="F3584" s="16"/>
      <c r="G3584" s="27" t="s">
        <v>265</v>
      </c>
      <c r="H3584" s="16" t="s">
        <v>32</v>
      </c>
      <c r="I3584" s="21" t="s">
        <v>17</v>
      </c>
      <c r="J3584" s="16"/>
      <c r="K3584" s="16"/>
      <c r="L3584" s="18">
        <v>0</v>
      </c>
      <c r="M3584" s="18">
        <v>0</v>
      </c>
      <c r="N3584" s="18">
        <v>0</v>
      </c>
      <c r="O3584" s="18">
        <v>0</v>
      </c>
      <c r="P3584" s="18">
        <v>0</v>
      </c>
      <c r="Q3584" s="18">
        <v>0</v>
      </c>
    </row>
    <row r="3585" spans="1:25" x14ac:dyDescent="0.25">
      <c r="A3585" s="16" t="s">
        <v>154</v>
      </c>
      <c r="B3585" s="16" t="s">
        <v>314</v>
      </c>
      <c r="C3585" s="16" t="s">
        <v>315</v>
      </c>
      <c r="D3585" s="16" t="s">
        <v>69</v>
      </c>
      <c r="E3585" s="16"/>
      <c r="F3585" s="16"/>
      <c r="G3585" s="27" t="s">
        <v>265</v>
      </c>
      <c r="H3585" s="16" t="s">
        <v>75</v>
      </c>
      <c r="I3585" s="21" t="s">
        <v>17</v>
      </c>
      <c r="J3585" s="16"/>
      <c r="K3585" s="16"/>
      <c r="L3585" s="18">
        <v>0</v>
      </c>
      <c r="M3585" s="18">
        <v>0</v>
      </c>
      <c r="N3585" s="18">
        <v>0</v>
      </c>
      <c r="O3585" s="18">
        <v>0</v>
      </c>
      <c r="P3585" s="18">
        <v>0</v>
      </c>
      <c r="Q3585" s="18">
        <v>0</v>
      </c>
    </row>
    <row r="3586" spans="1:25" x14ac:dyDescent="0.25">
      <c r="A3586" s="16"/>
      <c r="B3586" s="16"/>
      <c r="C3586" s="16"/>
      <c r="D3586" s="16"/>
      <c r="E3586" s="16"/>
      <c r="F3586" s="16"/>
      <c r="H3586" s="16"/>
      <c r="I3586" s="21"/>
      <c r="J3586" s="16"/>
      <c r="K3586" s="16"/>
      <c r="L3586" s="18">
        <f t="shared" ref="L3586:Q3586" si="1">SUBTOTAL(9,L51:L3585)</f>
        <v>4549329686.5066624</v>
      </c>
      <c r="M3586" s="18">
        <f t="shared" si="1"/>
        <v>4826925287.4034348</v>
      </c>
      <c r="N3586" s="18">
        <f t="shared" si="1"/>
        <v>5162382230.9837418</v>
      </c>
      <c r="O3586" s="18">
        <f t="shared" si="1"/>
        <v>5368526473.1140051</v>
      </c>
      <c r="P3586" s="18">
        <f t="shared" si="1"/>
        <v>5693377139.047473</v>
      </c>
      <c r="Q3586" s="18">
        <f t="shared" si="1"/>
        <v>5964032794.0135412</v>
      </c>
    </row>
    <row r="3587" spans="1:25" x14ac:dyDescent="0.25">
      <c r="L3587" s="18"/>
      <c r="M3587" s="18"/>
      <c r="N3587" s="18"/>
      <c r="O3587" s="18"/>
      <c r="P3587" s="18"/>
      <c r="Q3587" s="18"/>
      <c r="S3587" s="31"/>
      <c r="T3587" s="31"/>
      <c r="U3587" s="31"/>
      <c r="V3587" s="31"/>
      <c r="W3587" s="31"/>
      <c r="X3587" s="31"/>
      <c r="Y3587" s="28"/>
    </row>
    <row r="3588" spans="1:25" ht="15.75" x14ac:dyDescent="0.25">
      <c r="H3588" s="24"/>
      <c r="I3588" s="24"/>
      <c r="L3588" s="18"/>
      <c r="M3588" s="18"/>
      <c r="N3588" s="18"/>
      <c r="O3588" s="18"/>
      <c r="P3588" s="18"/>
      <c r="Q3588" s="18"/>
      <c r="S3588" s="31"/>
      <c r="T3588" s="31"/>
      <c r="U3588" s="31"/>
      <c r="V3588" s="31"/>
      <c r="W3588" s="31"/>
      <c r="X3588" s="31"/>
      <c r="Y3588" s="32"/>
    </row>
    <row r="3589" spans="1:25" ht="15.75" x14ac:dyDescent="0.25">
      <c r="H3589" s="24"/>
      <c r="I3589" s="24"/>
      <c r="L3589" s="18"/>
      <c r="M3589" s="18"/>
      <c r="N3589" s="18"/>
      <c r="O3589" s="18"/>
      <c r="P3589" s="18"/>
      <c r="Q3589" s="18"/>
    </row>
    <row r="3590" spans="1:25" ht="15.75" x14ac:dyDescent="0.25">
      <c r="H3590" s="24"/>
      <c r="I3590" s="24"/>
      <c r="L3590" s="18"/>
      <c r="M3590" s="18"/>
      <c r="N3590" s="18"/>
      <c r="O3590" s="18"/>
      <c r="P3590" s="18"/>
      <c r="Q3590" s="18"/>
    </row>
    <row r="3591" spans="1:25" ht="15.75" x14ac:dyDescent="0.25">
      <c r="H3591" s="24"/>
      <c r="I3591" s="24"/>
      <c r="L3591" s="18"/>
      <c r="M3591" s="18"/>
      <c r="N3591" s="18"/>
      <c r="O3591" s="18"/>
      <c r="P3591" s="18"/>
      <c r="Q3591" s="18"/>
    </row>
    <row r="3592" spans="1:25" ht="15.75" x14ac:dyDescent="0.25">
      <c r="H3592" s="24"/>
      <c r="I3592" s="24"/>
      <c r="L3592" s="18"/>
      <c r="M3592" s="18"/>
      <c r="N3592" s="18"/>
      <c r="O3592" s="18"/>
      <c r="P3592" s="18"/>
      <c r="Q3592" s="18"/>
    </row>
    <row r="3593" spans="1:25" ht="15.75" x14ac:dyDescent="0.25">
      <c r="H3593" s="24"/>
      <c r="I3593" s="24"/>
      <c r="L3593" s="18"/>
      <c r="M3593" s="18"/>
      <c r="N3593" s="18"/>
      <c r="O3593" s="18"/>
      <c r="P3593" s="18"/>
      <c r="Q3593" s="18"/>
    </row>
    <row r="3594" spans="1:25" ht="15.75" x14ac:dyDescent="0.25">
      <c r="H3594" s="24"/>
      <c r="I3594" s="24"/>
      <c r="L3594" s="18"/>
      <c r="M3594" s="18"/>
      <c r="N3594" s="18"/>
      <c r="O3594" s="18"/>
      <c r="P3594" s="18"/>
      <c r="Q3594" s="18"/>
    </row>
    <row r="3595" spans="1:25" ht="15.75" x14ac:dyDescent="0.25">
      <c r="H3595" s="24"/>
      <c r="I3595" s="24"/>
      <c r="L3595" s="18"/>
      <c r="M3595" s="18"/>
      <c r="N3595" s="18"/>
      <c r="O3595" s="18"/>
      <c r="P3595" s="18"/>
      <c r="Q3595" s="18"/>
    </row>
    <row r="3596" spans="1:25" ht="15.75" x14ac:dyDescent="0.25">
      <c r="H3596" s="24"/>
      <c r="I3596" s="24"/>
      <c r="L3596" s="18"/>
      <c r="M3596" s="18"/>
      <c r="N3596" s="18"/>
      <c r="O3596" s="18"/>
      <c r="P3596" s="18"/>
      <c r="Q3596" s="18"/>
    </row>
    <row r="3597" spans="1:25" ht="15.75" x14ac:dyDescent="0.25">
      <c r="H3597" s="24"/>
      <c r="I3597" s="24"/>
      <c r="L3597" s="18"/>
      <c r="M3597" s="18"/>
      <c r="N3597" s="18"/>
      <c r="O3597" s="18"/>
      <c r="P3597" s="18"/>
      <c r="Q3597" s="18"/>
    </row>
    <row r="3598" spans="1:25" ht="15.75" x14ac:dyDescent="0.25">
      <c r="H3598" s="24"/>
      <c r="I3598" s="24"/>
      <c r="L3598" s="18"/>
      <c r="M3598" s="18"/>
      <c r="N3598" s="18"/>
      <c r="O3598" s="18"/>
      <c r="P3598" s="18"/>
      <c r="Q3598" s="18"/>
    </row>
    <row r="3599" spans="1:25" ht="15.75" x14ac:dyDescent="0.25">
      <c r="H3599" s="24"/>
      <c r="I3599" s="24"/>
      <c r="L3599" s="18"/>
      <c r="M3599" s="18"/>
      <c r="N3599" s="18"/>
      <c r="O3599" s="18"/>
      <c r="P3599" s="18"/>
      <c r="Q3599" s="18"/>
    </row>
    <row r="3600" spans="1:25" ht="15.75" x14ac:dyDescent="0.25">
      <c r="H3600" s="24"/>
      <c r="I3600" s="24"/>
      <c r="L3600" s="18"/>
      <c r="M3600" s="18"/>
      <c r="N3600" s="18"/>
      <c r="O3600" s="18"/>
      <c r="P3600" s="18"/>
      <c r="Q3600" s="18"/>
    </row>
    <row r="3601" spans="12:17" x14ac:dyDescent="0.25">
      <c r="L3601" s="18"/>
      <c r="M3601" s="18"/>
      <c r="N3601" s="18"/>
      <c r="O3601" s="18"/>
      <c r="P3601" s="18"/>
      <c r="Q3601" s="18"/>
    </row>
    <row r="3602" spans="12:17" x14ac:dyDescent="0.25">
      <c r="L3602" s="18"/>
      <c r="M3602" s="18"/>
      <c r="N3602" s="18"/>
      <c r="O3602" s="18"/>
      <c r="P3602" s="18"/>
      <c r="Q3602" s="18"/>
    </row>
    <row r="3603" spans="12:17" x14ac:dyDescent="0.25">
      <c r="L3603" s="18"/>
      <c r="M3603" s="18"/>
      <c r="N3603" s="18"/>
      <c r="O3603" s="18"/>
      <c r="P3603" s="18"/>
      <c r="Q3603" s="18"/>
    </row>
    <row r="3604" spans="12:17" x14ac:dyDescent="0.25">
      <c r="L3604" s="18"/>
      <c r="M3604" s="18"/>
      <c r="N3604" s="18"/>
      <c r="O3604" s="18"/>
      <c r="P3604" s="18"/>
      <c r="Q3604" s="18"/>
    </row>
    <row r="3605" spans="12:17" x14ac:dyDescent="0.25">
      <c r="L3605" s="18"/>
      <c r="M3605" s="18"/>
      <c r="N3605" s="18"/>
      <c r="O3605" s="18"/>
      <c r="P3605" s="18"/>
      <c r="Q3605" s="18"/>
    </row>
    <row r="3606" spans="12:17" x14ac:dyDescent="0.25">
      <c r="L3606" s="18"/>
      <c r="M3606" s="18"/>
      <c r="N3606" s="18"/>
      <c r="O3606" s="18"/>
      <c r="P3606" s="18"/>
      <c r="Q3606" s="18"/>
    </row>
    <row r="3607" spans="12:17" x14ac:dyDescent="0.25">
      <c r="L3607" s="18"/>
      <c r="M3607" s="18"/>
      <c r="N3607" s="18"/>
      <c r="O3607" s="18"/>
      <c r="P3607" s="18"/>
      <c r="Q3607" s="18"/>
    </row>
    <row r="3608" spans="12:17" x14ac:dyDescent="0.25">
      <c r="L3608" s="18"/>
      <c r="M3608" s="18"/>
      <c r="N3608" s="18"/>
      <c r="O3608" s="18"/>
      <c r="P3608" s="18"/>
      <c r="Q3608" s="18"/>
    </row>
    <row r="3609" spans="12:17" x14ac:dyDescent="0.25">
      <c r="L3609" s="18"/>
      <c r="M3609" s="18"/>
      <c r="N3609" s="18"/>
      <c r="O3609" s="18"/>
      <c r="P3609" s="18"/>
      <c r="Q3609" s="18"/>
    </row>
    <row r="3610" spans="12:17" x14ac:dyDescent="0.25">
      <c r="L3610" s="18"/>
      <c r="M3610" s="18"/>
      <c r="N3610" s="18"/>
      <c r="O3610" s="18"/>
      <c r="P3610" s="18"/>
      <c r="Q3610" s="18"/>
    </row>
  </sheetData>
  <sheetProtection formatCells="0" formatColumns="0" formatRows="0" insertColumns="0"/>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2:F9"/>
  <sheetViews>
    <sheetView workbookViewId="0">
      <selection activeCell="A9" sqref="A9"/>
    </sheetView>
  </sheetViews>
  <sheetFormatPr defaultColWidth="8.85546875" defaultRowHeight="15" x14ac:dyDescent="0.25"/>
  <cols>
    <col min="1" max="1" width="24.7109375" customWidth="1"/>
    <col min="2" max="2" width="16.42578125" bestFit="1" customWidth="1"/>
    <col min="3" max="3" width="18.140625" bestFit="1" customWidth="1"/>
    <col min="4" max="4" width="24.28515625" bestFit="1" customWidth="1"/>
    <col min="5" max="5" width="27" bestFit="1" customWidth="1"/>
    <col min="6" max="6" width="24" customWidth="1"/>
  </cols>
  <sheetData>
    <row r="2" spans="1:6" ht="28.5" x14ac:dyDescent="0.45">
      <c r="A2" s="1" t="s">
        <v>132</v>
      </c>
      <c r="B2" s="2"/>
      <c r="C2" s="2"/>
      <c r="D2" s="2"/>
      <c r="E2" s="2"/>
      <c r="F2" s="2"/>
    </row>
    <row r="3" spans="1:6" x14ac:dyDescent="0.25">
      <c r="A3" s="2"/>
      <c r="B3" s="2"/>
      <c r="C3" s="2"/>
      <c r="D3" s="2"/>
      <c r="E3" s="2"/>
      <c r="F3" s="2"/>
    </row>
    <row r="4" spans="1:6" ht="15.75" x14ac:dyDescent="0.25">
      <c r="A4" s="3" t="s">
        <v>0</v>
      </c>
      <c r="B4" s="4" t="s">
        <v>1</v>
      </c>
      <c r="C4" s="4" t="s">
        <v>2</v>
      </c>
      <c r="D4" s="4" t="s">
        <v>3</v>
      </c>
      <c r="E4" s="4" t="s">
        <v>4</v>
      </c>
      <c r="F4" s="5" t="s">
        <v>5</v>
      </c>
    </row>
    <row r="5" spans="1:6" ht="31.5" x14ac:dyDescent="0.25">
      <c r="A5" s="6" t="s">
        <v>44</v>
      </c>
      <c r="B5" s="7" t="s">
        <v>136</v>
      </c>
      <c r="C5" s="7" t="s">
        <v>134</v>
      </c>
      <c r="D5" s="7" t="s">
        <v>135</v>
      </c>
      <c r="E5" s="7" t="s">
        <v>137</v>
      </c>
      <c r="F5" s="8" t="s">
        <v>138</v>
      </c>
    </row>
    <row r="6" spans="1:6" ht="31.5" x14ac:dyDescent="0.25">
      <c r="A6" s="9" t="s">
        <v>11</v>
      </c>
      <c r="B6" s="10" t="s">
        <v>139</v>
      </c>
      <c r="C6" s="10" t="s">
        <v>140</v>
      </c>
      <c r="D6" s="10" t="s">
        <v>141</v>
      </c>
      <c r="E6" s="10" t="s">
        <v>142</v>
      </c>
      <c r="F6" s="11" t="s">
        <v>143</v>
      </c>
    </row>
    <row r="7" spans="1:6" ht="39" customHeight="1" x14ac:dyDescent="0.25">
      <c r="A7" s="6" t="s">
        <v>144</v>
      </c>
      <c r="B7" s="7" t="s">
        <v>140</v>
      </c>
      <c r="C7" s="7" t="s">
        <v>145</v>
      </c>
      <c r="D7" s="7" t="s">
        <v>133</v>
      </c>
      <c r="E7" s="7" t="s">
        <v>133</v>
      </c>
      <c r="F7" s="8" t="s">
        <v>133</v>
      </c>
    </row>
    <row r="8" spans="1:6" ht="31.5" x14ac:dyDescent="0.25">
      <c r="A8" s="6" t="s">
        <v>110</v>
      </c>
      <c r="B8" s="7" t="s">
        <v>136</v>
      </c>
      <c r="C8" s="7" t="s">
        <v>146</v>
      </c>
      <c r="D8" s="7" t="s">
        <v>133</v>
      </c>
      <c r="E8" s="7" t="s">
        <v>133</v>
      </c>
      <c r="F8" s="8" t="s">
        <v>133</v>
      </c>
    </row>
    <row r="9" spans="1:6" ht="31.5" x14ac:dyDescent="0.25">
      <c r="A9" s="12" t="s">
        <v>147</v>
      </c>
      <c r="B9" s="13" t="s">
        <v>136</v>
      </c>
      <c r="C9" s="13" t="s">
        <v>133</v>
      </c>
      <c r="D9" s="13" t="s">
        <v>133</v>
      </c>
      <c r="E9" s="13" t="s">
        <v>133</v>
      </c>
      <c r="F9" s="14" t="s">
        <v>133</v>
      </c>
    </row>
  </sheetData>
  <pageMargins left="0.7" right="0.7" top="0.75" bottom="0.75" header="0.3" footer="0.3"/>
  <pageSetup paperSize="9" orientation="portrait"/>
  <legacy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Introduction</vt:lpstr>
      <vt:lpstr>Sectoral Emission Estimates</vt:lpstr>
      <vt:lpstr>GHG Estimation</vt:lpstr>
      <vt:lpstr>Description of Levels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2016-06-23T07:12:59Z</dcterms:created>
  <dcterms:modified xsi:type="dcterms:W3CDTF">2017-01-02T09:17:41Z</dcterms:modified>
</cp:coreProperties>
</file>